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" sheetId="1" r:id="rId3"/>
    <sheet state="hidden" name="Root Variables" sheetId="2" r:id="rId4"/>
    <sheet state="visible" name="dsn" sheetId="3" r:id="rId5"/>
    <sheet state="visible" name="wht" sheetId="4" r:id="rId6"/>
    <sheet state="visible" name="gnt" sheetId="5" r:id="rId7"/>
    <sheet state="visible" name="fb" sheetId="6" r:id="rId8"/>
    <sheet state="hidden" name="Harvest" sheetId="7" r:id="rId9"/>
    <sheet state="visible" name="Daily Weigth (g)" sheetId="8" r:id="rId10"/>
    <sheet state="visible" name="Water add (ml)" sheetId="9" r:id="rId11"/>
    <sheet state="visible" name="Transpiration" sheetId="10" r:id="rId12"/>
    <sheet state="visible" name="FTSW" sheetId="11" r:id="rId1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E1">
      <text>
        <t xml:space="preserve">Last Day 87 DAP</t>
      </text>
    </comment>
    <comment authorId="0" ref="BI1">
      <text>
        <t xml:space="preserve">ROOT LENGHT</t>
      </text>
    </comment>
    <comment authorId="0" ref="BJ1">
      <text>
        <t xml:space="preserve">Masa Radicular
Scale.: 1-3-5-7-9
</t>
      </text>
    </comment>
    <comment authorId="0" ref="BK1">
      <text>
        <t xml:space="preserve">Masa de Estolon (Vigor + Cantidad)
Scale.: 1-3-5-7-9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<sst xmlns="http://schemas.openxmlformats.org/spreadsheetml/2006/main" count="3579" uniqueCount="390">
  <si>
    <t>Factor/Variable</t>
  </si>
  <si>
    <t>Abbreviation</t>
  </si>
  <si>
    <t>Units/Class</t>
  </si>
  <si>
    <t>Description</t>
  </si>
  <si>
    <t>Variable</t>
  </si>
  <si>
    <t>ID</t>
  </si>
  <si>
    <t>Identification</t>
  </si>
  <si>
    <t>Block</t>
  </si>
  <si>
    <t>Genotype</t>
  </si>
  <si>
    <t>GNT</t>
  </si>
  <si>
    <t>Treatment</t>
  </si>
  <si>
    <t>CIP398192.592</t>
  </si>
  <si>
    <t>drydown</t>
  </si>
  <si>
    <t>CIP398098.119</t>
  </si>
  <si>
    <t>P1</t>
  </si>
  <si>
    <t>P2</t>
  </si>
  <si>
    <t>CIP398190.89</t>
  </si>
  <si>
    <t>CIP398203.244</t>
  </si>
  <si>
    <t>Riego</t>
  </si>
  <si>
    <t>Abrev.</t>
  </si>
  <si>
    <t>Sproud Number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</si>
  <si>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</si>
  <si>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</si>
  <si>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</si>
  <si>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</si>
  <si>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</si>
  <si>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</si>
  <si>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</si>
  <si>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</si>
  <si>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</si>
  <si>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</si>
  <si>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</si>
  <si>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</si>
  <si>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</si>
  <si>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</si>
  <si>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</si>
  <si>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</si>
  <si>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</si>
  <si>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</si>
  <si>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</si>
  <si>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</si>
  <si>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</si>
  <si>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</si>
  <si>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</si>
  <si>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</si>
  <si>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</si>
  <si>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</si>
  <si>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</si>
  <si>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</si>
  <si>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</si>
  <si>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</si>
  <si>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</si>
  <si>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</si>
  <si>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</si>
  <si>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</si>
  <si>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</si>
  <si>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</si>
  <si>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</si>
  <si>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</si>
  <si>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</si>
  <si>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</si>
  <si>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</si>
  <si>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</si>
  <si>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</si>
  <si>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</si>
  <si>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</si>
  <si>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</si>
  <si>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</si>
  <si>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</si>
  <si>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</si>
  <si>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</si>
  <si>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</si>
  <si>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</si>
  <si>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</si>
  <si>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</si>
  <si>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</si>
  <si>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</si>
  <si>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</si>
  <si>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</si>
  <si>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</si>
  <si>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</si>
  <si>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</si>
  <si>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</si>
  <si>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</si>
  <si>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</si>
  <si>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</si>
  <si>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</si>
  <si>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</si>
  <si>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</si>
  <si>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</si>
  <si>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Sequía</t>
  </si>
  <si>
    <t>CIP720088</t>
  </si>
  <si>
    <t>Mes</t>
  </si>
  <si>
    <t>CIP398208.219</t>
  </si>
  <si>
    <t>numeric</t>
  </si>
  <si>
    <t>Plant number</t>
  </si>
  <si>
    <t xml:space="preserve">block </t>
  </si>
  <si>
    <t>BLK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</si>
  <si>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</si>
  <si>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</si>
  <si>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</si>
  <si>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</si>
  <si>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</si>
  <si>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</si>
  <si>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</si>
  <si>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Repeticion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</si>
  <si>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</si>
  <si>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</si>
  <si>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</si>
  <si>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</si>
  <si>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</si>
  <si>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</si>
  <si>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</si>
  <si>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</si>
  <si>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</si>
  <si>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15 advances clons</t>
  </si>
  <si>
    <t>Day After Planting</t>
  </si>
  <si>
    <t>DAP</t>
  </si>
  <si>
    <t>Evaluations days</t>
  </si>
  <si>
    <t>Fresh weight</t>
  </si>
  <si>
    <t>FW</t>
  </si>
  <si>
    <t>gr</t>
  </si>
  <si>
    <t>At harvest</t>
  </si>
  <si>
    <t>Dry weight</t>
  </si>
  <si>
    <t>DW</t>
  </si>
  <si>
    <t>28/05/13</t>
  </si>
  <si>
    <t>After oven 48 hrs at 80 *C</t>
  </si>
  <si>
    <t>Emergence</t>
  </si>
  <si>
    <t>29/05/13</t>
  </si>
  <si>
    <t>30/05/13</t>
  </si>
  <si>
    <t>31/05/13</t>
  </si>
  <si>
    <t>13/06/13</t>
  </si>
  <si>
    <t>14/06/13</t>
  </si>
  <si>
    <t>15/06/13</t>
  </si>
  <si>
    <t>16/06/13</t>
  </si>
  <si>
    <t>17/06/13</t>
  </si>
  <si>
    <t>CIP392797.22</t>
  </si>
  <si>
    <t>18/06/13</t>
  </si>
  <si>
    <t>P4</t>
  </si>
  <si>
    <t>19/06/13</t>
  </si>
  <si>
    <t>20/06/13</t>
  </si>
  <si>
    <t>21/06/13</t>
  </si>
  <si>
    <t>EMR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</si>
  <si>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</si>
  <si>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</si>
  <si>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</si>
  <si>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</si>
  <si>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</si>
  <si>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</si>
  <si>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</si>
  <si>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</si>
  <si>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</si>
  <si>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P3</t>
  </si>
  <si>
    <t>CIP398208.704</t>
  </si>
  <si>
    <t>CIP398201.510</t>
  </si>
  <si>
    <t>0/1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</si>
  <si>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</si>
  <si>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</si>
  <si>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</si>
  <si>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</si>
  <si>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</si>
  <si>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</si>
  <si>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</si>
  <si>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</si>
  <si>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</si>
  <si>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</si>
  <si>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</si>
  <si>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</si>
  <si>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</si>
  <si>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Stem diameter</t>
  </si>
  <si>
    <t>13/07/13</t>
  </si>
  <si>
    <t>14/07/13</t>
  </si>
  <si>
    <t>15/07/13</t>
  </si>
  <si>
    <t>16/07/13</t>
  </si>
  <si>
    <t>17/07/13</t>
  </si>
  <si>
    <t>18/07/13</t>
  </si>
  <si>
    <t>DSTM</t>
  </si>
  <si>
    <t>19/07/13</t>
  </si>
  <si>
    <t>20/07/13</t>
  </si>
  <si>
    <t>21/07/13</t>
  </si>
  <si>
    <t>22/07/13</t>
  </si>
  <si>
    <t>23/07/13</t>
  </si>
  <si>
    <t>24/07/13</t>
  </si>
  <si>
    <t>25/07/13</t>
  </si>
  <si>
    <t>CIP398208.620</t>
  </si>
  <si>
    <t>26/07/13</t>
  </si>
  <si>
    <t>27/07/13</t>
  </si>
  <si>
    <t>28/07/13</t>
  </si>
  <si>
    <t>29/07/13</t>
  </si>
  <si>
    <t>30/07/13</t>
  </si>
  <si>
    <t>31/07/13</t>
  </si>
  <si>
    <t>CIP398208.33</t>
  </si>
  <si>
    <t>mm</t>
  </si>
  <si>
    <t>Using a bernier</t>
  </si>
  <si>
    <t>CIP398203.5</t>
  </si>
  <si>
    <t>SPAD</t>
  </si>
  <si>
    <t>P5</t>
  </si>
  <si>
    <t>P6</t>
  </si>
  <si>
    <t>13/08/13</t>
  </si>
  <si>
    <t>CIP398192.213</t>
  </si>
  <si>
    <t>Soil Plant Analysis Development</t>
  </si>
  <si>
    <t>Stress</t>
  </si>
  <si>
    <t>STRS</t>
  </si>
  <si>
    <t>Precocity</t>
  </si>
  <si>
    <t>PRCT</t>
  </si>
  <si>
    <t>OP</t>
  </si>
  <si>
    <t>Mpa</t>
  </si>
  <si>
    <t>Calculated by pscirometric cameras and microviltimetre</t>
  </si>
  <si>
    <t>14/08/13</t>
  </si>
  <si>
    <t>Leaf Area</t>
  </si>
  <si>
    <t>LA</t>
  </si>
  <si>
    <t>cm2</t>
  </si>
  <si>
    <t>15/08/13</t>
  </si>
  <si>
    <t>Tuber number</t>
  </si>
  <si>
    <t>NTUB</t>
  </si>
  <si>
    <t>16/08/13</t>
  </si>
  <si>
    <t>17/08/13</t>
  </si>
  <si>
    <t>CIP398180.612</t>
  </si>
  <si>
    <t>18/08/13</t>
  </si>
  <si>
    <t>19/08/13</t>
  </si>
  <si>
    <t>20/08/13</t>
  </si>
  <si>
    <t>21/08/13</t>
  </si>
  <si>
    <t>Biomass</t>
  </si>
  <si>
    <t>BIOM</t>
  </si>
  <si>
    <t>22/08/13</t>
  </si>
  <si>
    <t>Sum: leaves+steam+root+tuber</t>
  </si>
  <si>
    <t>Total Water Add</t>
  </si>
  <si>
    <t>23/08/13</t>
  </si>
  <si>
    <t>24/08/13</t>
  </si>
  <si>
    <t>25/08/13</t>
  </si>
  <si>
    <t>26/08/13</t>
  </si>
  <si>
    <t>27/08/13</t>
  </si>
  <si>
    <t>28/08/13</t>
  </si>
  <si>
    <t>TWA</t>
  </si>
  <si>
    <t>l</t>
  </si>
  <si>
    <t>Total Transpiration</t>
  </si>
  <si>
    <t>TTRNS</t>
  </si>
  <si>
    <t>Plant transpiration during the experiment</t>
  </si>
  <si>
    <t>Dry mater</t>
  </si>
  <si>
    <t>CIP397077.16</t>
  </si>
  <si>
    <t>DM</t>
  </si>
  <si>
    <t>wellwater</t>
  </si>
  <si>
    <t>%</t>
  </si>
  <si>
    <t>dw.mater = Tuber.dw*100/Tuber.fw</t>
  </si>
  <si>
    <t>Planting date.: 15.05.2013</t>
  </si>
  <si>
    <t>RWC</t>
  </si>
  <si>
    <t>Number</t>
  </si>
  <si>
    <t>Leaflet turgency</t>
  </si>
  <si>
    <t>Genotypes</t>
  </si>
  <si>
    <t>Tuber Water Use Efficiency</t>
  </si>
  <si>
    <t>Parentales</t>
  </si>
  <si>
    <t>Population</t>
  </si>
  <si>
    <t>TWUE</t>
  </si>
  <si>
    <t>Adaptability</t>
  </si>
  <si>
    <t>kg/m3</t>
  </si>
  <si>
    <t>TWUE= TUB.DW/TTRANS</t>
  </si>
  <si>
    <t>Harvest Index</t>
  </si>
  <si>
    <t>HI</t>
  </si>
  <si>
    <t>Index</t>
  </si>
  <si>
    <t>HI= Tuber dw/Biomas dw</t>
  </si>
  <si>
    <t>Water Use Efficiency</t>
  </si>
  <si>
    <t>WUE</t>
  </si>
  <si>
    <t>WUE= biomass dw/Total Transpiration</t>
  </si>
  <si>
    <t xml:space="preserve">Tolerance to decrease of water supply </t>
  </si>
  <si>
    <t>TDWS</t>
  </si>
  <si>
    <t>GPL</t>
  </si>
  <si>
    <t>TDWS=  ((Ywwi - Yddj)/Ywwi)/(Yww - Ydd)/Yww))</t>
  </si>
  <si>
    <t>Yield Water Use Efficency</t>
  </si>
  <si>
    <t>YWUE</t>
  </si>
  <si>
    <t>YWUE = TWA*TWUE</t>
  </si>
  <si>
    <t>GPH</t>
  </si>
  <si>
    <t>Yield Biomass</t>
  </si>
  <si>
    <t>Heat</t>
  </si>
  <si>
    <t>YB</t>
  </si>
  <si>
    <t>Dry matter (%)</t>
  </si>
  <si>
    <t>kg</t>
  </si>
  <si>
    <t>G01</t>
  </si>
  <si>
    <t>YB= TTRNS*WUE*HI</t>
  </si>
  <si>
    <t>Yield Tuber</t>
  </si>
  <si>
    <t>YT</t>
  </si>
  <si>
    <t>YT= TTRNS*TWUE*HI</t>
  </si>
  <si>
    <t>Fraction Transpirable Soil Water</t>
  </si>
  <si>
    <t>FTSW</t>
  </si>
  <si>
    <t>-</t>
  </si>
  <si>
    <t>FTSW = Actual Water in Pot /  Total Water in Pot</t>
  </si>
  <si>
    <t>Leaf area ratio</t>
  </si>
  <si>
    <t>LAR</t>
  </si>
  <si>
    <t>cm2/gr</t>
  </si>
  <si>
    <t>LAR = Leaf area / Plant weight (Dry Weight)</t>
  </si>
  <si>
    <t>Specific Leaf Area</t>
  </si>
  <si>
    <t>SLA</t>
  </si>
  <si>
    <t>SLA = Leaf area/Weight of Leaf (Dry Weight)</t>
  </si>
  <si>
    <t>Ratio Root to Shoot</t>
  </si>
  <si>
    <t>root:shoot</t>
  </si>
  <si>
    <t>ratio</t>
  </si>
  <si>
    <t>root:shoot = root.dw/(leaves.dw+stem.dw)</t>
  </si>
  <si>
    <t>(MPI 61.375/23 x (B 25.65=(Atleet x Huinkul MAG)))</t>
  </si>
  <si>
    <t>early</t>
  </si>
  <si>
    <t>G02</t>
  </si>
  <si>
    <t>Dry down start.: 29.06.2013</t>
  </si>
  <si>
    <t>Harvest.: 13.08.2013</t>
  </si>
  <si>
    <t>(387521.3 x APHRODITE)</t>
  </si>
  <si>
    <t>LTVR</t>
  </si>
  <si>
    <t>Lowland and highland Tropics</t>
  </si>
  <si>
    <t>Medium</t>
  </si>
  <si>
    <t>G03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</si>
  <si>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</si>
  <si>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</si>
  <si>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</si>
  <si>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</si>
  <si>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</si>
  <si>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</si>
  <si>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</si>
  <si>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</si>
  <si>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</si>
  <si>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</si>
  <si>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(393371.58 x 392633.64)</t>
  </si>
  <si>
    <t>G07</t>
  </si>
  <si>
    <t>BLOCK</t>
  </si>
  <si>
    <t>(393371.58 x 392639.31)</t>
  </si>
  <si>
    <t>G08</t>
  </si>
  <si>
    <t>TREAT</t>
  </si>
  <si>
    <t>(393077.54 x 392639.2)</t>
  </si>
  <si>
    <t>G09</t>
  </si>
  <si>
    <t>G10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</si>
  <si>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</si>
  <si>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</si>
  <si>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</si>
  <si>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</si>
  <si>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</si>
  <si>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</si>
  <si>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</si>
  <si>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</si>
  <si>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</si>
  <si>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</si>
  <si>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</si>
  <si>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</si>
  <si>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</si>
  <si>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(393242.5 x 392633.64)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</si>
  <si>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</si>
  <si>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</si>
  <si>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</si>
  <si>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</si>
  <si>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</si>
  <si>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</si>
  <si>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</si>
  <si>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</si>
  <si>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</si>
  <si>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</si>
  <si>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</si>
  <si>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</si>
  <si>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</si>
  <si>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</si>
  <si>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</si>
  <si>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</si>
  <si>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</si>
  <si>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G11</t>
  </si>
  <si>
    <t>(393280.82 x 392633.64)</t>
  </si>
  <si>
    <t>DRWC</t>
  </si>
  <si>
    <t>G12</t>
  </si>
  <si>
    <t>OP.84DAP</t>
  </si>
  <si>
    <t>G13</t>
  </si>
  <si>
    <t>HGT.86DAP</t>
  </si>
  <si>
    <t>LEAFFW</t>
  </si>
  <si>
    <t>LEAFDW</t>
  </si>
  <si>
    <t>STEMFW</t>
  </si>
  <si>
    <t>STEMDW</t>
  </si>
  <si>
    <t>ROOTFW</t>
  </si>
  <si>
    <t>G14</t>
  </si>
  <si>
    <t>ROOTDW</t>
  </si>
  <si>
    <t>TUBFW</t>
  </si>
  <si>
    <t>TUBDW</t>
  </si>
  <si>
    <t>G15</t>
  </si>
  <si>
    <t>TUBDM</t>
  </si>
  <si>
    <t>BIOMFW</t>
  </si>
  <si>
    <t>BIOMDW</t>
  </si>
  <si>
    <t>RLG</t>
  </si>
  <si>
    <t>ROOTMS</t>
  </si>
  <si>
    <t>STOLMS</t>
  </si>
  <si>
    <t>I</t>
  </si>
  <si>
    <t>LM06092013</t>
  </si>
  <si>
    <t>BIOMGAINDW</t>
  </si>
  <si>
    <t>II</t>
  </si>
  <si>
    <t>preharvest</t>
  </si>
  <si>
    <t>III</t>
  </si>
  <si>
    <t>IV</t>
  </si>
  <si>
    <t>V</t>
  </si>
  <si>
    <t>PWi</t>
  </si>
  <si>
    <t>Water Add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</si>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</sst>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2">
    <font>
      <sz val="11.0"/>
      <color rgb="FF000000"/>
      <name val="Calibri"/>
    </font>
    <font>
      <b/>
      <sz val="11.0"/>
      <color rgb="FF000000"/>
      <name val="Calibri"/>
    </font>
    <font>
      <b/>
    </font>
    <font>
      <sz val="10.0"/>
      <name val="Arial"/>
    </font>
    <font/>
    <font>
      <b/>
      <sz val="11.0"/>
    </font>
    <font>
      <sz val="11.0"/>
    </font>
    <font>
      <sz val="10.0"/>
      <color rgb="FF000000"/>
      <name val="Arial"/>
    </font>
    <font>
      <b/>
      <sz val="10.0"/>
      <name val="Arial"/>
    </font>
    <font>
      <u/>
      <sz val="11.0"/>
      <color rgb="FF0000FF"/>
    </font>
    <font>
      <b/>
      <sz val="10.0"/>
    </font>
    <font>
      <sz val="10.0"/>
    </font>
  </fonts>
  <fills count="13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8DB3E2"/>
        <bgColor rgb="FF8DB3E2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95B3D7"/>
        <bgColor rgb="FF95B3D7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0"/>
    </xf>
    <xf borderId="1" fillId="0" fontId="1" numFmtId="0" xfId="0" applyAlignment="1" applyBorder="1" applyFont="1">
      <alignment shrinkToFit="0" wrapText="0"/>
    </xf>
    <xf borderId="2" fillId="0" fontId="1" numFmtId="0" xfId="0" applyAlignment="1" applyBorder="1" applyFont="1">
      <alignment horizontal="center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0" fillId="0" fontId="2" numFmtId="0" xfId="0" applyFont="1"/>
    <xf borderId="0" fillId="0" fontId="1" numFmtId="0" xfId="0" applyAlignment="1" applyFont="1">
      <alignment horizontal="center" shrinkToFit="0" vertical="center" wrapText="0"/>
    </xf>
    <xf borderId="1" fillId="2" fontId="0" numFmtId="0" xfId="0" applyAlignment="1" applyBorder="1" applyFill="1" applyFont="1">
      <alignment horizontal="center" shrinkToFit="0" vertical="center" wrapText="0"/>
    </xf>
    <xf borderId="1" fillId="2" fontId="0" numFmtId="0" xfId="0" applyAlignment="1" applyBorder="1" applyFont="1">
      <alignment horizontal="center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1" fillId="3" fontId="0" numFmtId="0" xfId="0" applyAlignment="1" applyBorder="1" applyFill="1" applyFont="1">
      <alignment horizontal="center" shrinkToFit="0" vertical="center" wrapText="0"/>
    </xf>
    <xf borderId="0" fillId="0" fontId="3" numFmtId="0" xfId="0" applyAlignment="1" applyFont="1">
      <alignment horizontal="center" shrinkToFit="0" vertical="center" wrapText="0"/>
    </xf>
    <xf borderId="1" fillId="2" fontId="3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 shrinkToFit="0" vertical="center" wrapText="0"/>
    </xf>
    <xf borderId="5" fillId="0" fontId="4" numFmtId="0" xfId="0" applyBorder="1" applyFont="1"/>
    <xf borderId="1" fillId="4" fontId="0" numFmtId="0" xfId="0" applyAlignment="1" applyBorder="1" applyFill="1" applyFont="1">
      <alignment horizontal="left" shrinkToFit="0" wrapText="0"/>
    </xf>
    <xf borderId="6" fillId="0" fontId="4" numFmtId="0" xfId="0" applyBorder="1" applyFont="1"/>
    <xf borderId="1" fillId="4" fontId="0" numFmtId="0" xfId="0" applyAlignment="1" applyBorder="1" applyFont="1">
      <alignment horizontal="center" shrinkToFit="0" wrapText="0"/>
    </xf>
    <xf borderId="1" fillId="0" fontId="5" numFmtId="0" xfId="0" applyAlignment="1" applyBorder="1" applyFont="1">
      <alignment horizontal="center" readingOrder="0" shrinkToFit="0" vertical="bottom" wrapText="0"/>
    </xf>
    <xf borderId="1" fillId="4" fontId="0" numFmtId="0" xfId="0" applyAlignment="1" applyBorder="1" applyFont="1">
      <alignment horizontal="center" readingOrder="0" shrinkToFit="0" wrapText="0"/>
    </xf>
    <xf borderId="1" fillId="0" fontId="6" numFmtId="0" xfId="0" applyAlignment="1" applyBorder="1" applyFont="1">
      <alignment horizontal="center" readingOrder="0" shrinkToFit="0" vertical="bottom" wrapText="0"/>
    </xf>
    <xf borderId="1" fillId="0" fontId="0" numFmtId="0" xfId="0" applyAlignment="1" applyBorder="1" applyFont="1">
      <alignment horizontal="center" shrinkToFit="0" vertical="center" wrapText="0"/>
    </xf>
    <xf borderId="1" fillId="0" fontId="6" numFmtId="14" xfId="0" applyAlignment="1" applyBorder="1" applyFont="1" applyNumberFormat="1">
      <alignment horizontal="center" readingOrder="0" shrinkToFit="0" vertical="bottom" wrapText="0"/>
    </xf>
    <xf borderId="1" fillId="2" fontId="7" numFmtId="0" xfId="0" applyAlignment="1" applyBorder="1" applyFont="1">
      <alignment horizontal="center" shrinkToFit="0" vertical="center" wrapText="0"/>
    </xf>
    <xf borderId="1" fillId="5" fontId="0" numFmtId="0" xfId="0" applyAlignment="1" applyBorder="1" applyFill="1" applyFont="1">
      <alignment shrinkToFit="0" wrapText="0"/>
    </xf>
    <xf borderId="0" fillId="0" fontId="0" numFmtId="0" xfId="0" applyAlignment="1" applyFont="1">
      <alignment horizontal="center" readingOrder="0" shrinkToFit="0" vertical="center" wrapText="0"/>
    </xf>
    <xf borderId="1" fillId="5" fontId="0" numFmtId="0" xfId="0" applyAlignment="1" applyBorder="1" applyFont="1">
      <alignment horizontal="center" readingOrder="0" shrinkToFit="0" wrapText="0"/>
    </xf>
    <xf borderId="1" fillId="5" fontId="0" numFmtId="0" xfId="0" applyAlignment="1" applyBorder="1" applyFont="1">
      <alignment horizontal="center" shrinkToFit="0" wrapText="0"/>
    </xf>
    <xf borderId="1" fillId="6" fontId="0" numFmtId="0" xfId="0" applyAlignment="1" applyBorder="1" applyFill="1" applyFont="1">
      <alignment shrinkToFit="0" wrapText="0"/>
    </xf>
    <xf borderId="4" fillId="0" fontId="3" numFmtId="0" xfId="0" applyAlignment="1" applyBorder="1" applyFont="1">
      <alignment horizontal="center" shrinkToFit="0" vertical="center" wrapText="0"/>
    </xf>
    <xf borderId="1" fillId="6" fontId="0" numFmtId="0" xfId="0" applyAlignment="1" applyBorder="1" applyFont="1">
      <alignment horizontal="center" readingOrder="0" shrinkToFit="0" wrapText="0"/>
    </xf>
    <xf borderId="1" fillId="6" fontId="0" numFmtId="0" xfId="0" applyAlignment="1" applyBorder="1" applyFont="1">
      <alignment horizontal="center" shrinkToFit="0" wrapText="0"/>
    </xf>
    <xf borderId="1" fillId="6" fontId="0" numFmtId="0" xfId="0" applyAlignment="1" applyBorder="1" applyFont="1">
      <alignment readingOrder="0" shrinkToFit="0" wrapText="0"/>
    </xf>
    <xf borderId="1" fillId="7" fontId="0" numFmtId="0" xfId="0" applyAlignment="1" applyBorder="1" applyFill="1" applyFont="1">
      <alignment readingOrder="0" shrinkToFit="0" wrapText="0"/>
    </xf>
    <xf borderId="1" fillId="8" fontId="0" numFmtId="0" xfId="0" applyAlignment="1" applyBorder="1" applyFill="1" applyFont="1">
      <alignment horizontal="center" shrinkToFit="0" vertical="center" wrapText="0"/>
    </xf>
    <xf borderId="1" fillId="8" fontId="0" numFmtId="0" xfId="0" applyAlignment="1" applyBorder="1" applyFont="1">
      <alignment horizontal="center" readingOrder="0" shrinkToFit="0" vertical="center" wrapText="0"/>
    </xf>
    <xf borderId="1" fillId="7" fontId="0" numFmtId="0" xfId="0" applyAlignment="1" applyBorder="1" applyFont="1">
      <alignment horizontal="center" readingOrder="0" shrinkToFit="0" wrapText="0"/>
    </xf>
    <xf borderId="0" fillId="0" fontId="8" numFmtId="0" xfId="0" applyAlignment="1" applyFont="1">
      <alignment horizontal="center" shrinkToFit="0" vertical="center" wrapText="0"/>
    </xf>
    <xf borderId="1" fillId="7" fontId="0" numFmtId="0" xfId="0" applyAlignment="1" applyBorder="1" applyFont="1">
      <alignment horizontal="center" shrinkToFit="0" wrapText="0"/>
    </xf>
    <xf borderId="0" fillId="0" fontId="8" numFmtId="0" xfId="0" applyAlignment="1" applyFont="1">
      <alignment shrinkToFit="0" vertical="center" wrapText="0"/>
    </xf>
    <xf borderId="1" fillId="7" fontId="0" numFmtId="0" xfId="0" applyAlignment="1" applyBorder="1" applyFont="1">
      <alignment shrinkToFit="0" wrapText="0"/>
    </xf>
    <xf borderId="0" fillId="0" fontId="0" numFmtId="0" xfId="0" applyAlignment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shrinkToFit="0" vertical="center" wrapText="0"/>
    </xf>
    <xf borderId="1" fillId="0" fontId="6" numFmtId="0" xfId="0" applyAlignment="1" applyBorder="1" applyFont="1">
      <alignment horizontal="center" readingOrder="0" shrinkToFit="0" vertical="bottom" wrapText="0"/>
    </xf>
    <xf borderId="1" fillId="0" fontId="9" numFmtId="0" xfId="0" applyAlignment="1" applyBorder="1" applyFont="1">
      <alignment horizontal="left" readingOrder="0" shrinkToFit="0" vertical="bottom" wrapText="0"/>
    </xf>
    <xf borderId="1" fillId="8" fontId="3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1" xfId="0" applyAlignment="1" applyBorder="1" applyFont="1" applyNumberFormat="1">
      <alignment horizontal="center" readingOrder="0" shrinkToFit="0" vertical="center" wrapText="0"/>
    </xf>
    <xf borderId="1" fillId="0" fontId="1" numFmtId="164" xfId="0" applyAlignment="1" applyBorder="1" applyFont="1" applyNumberFormat="1">
      <alignment horizontal="center" shrinkToFit="0" vertical="center" wrapText="0"/>
    </xf>
    <xf borderId="1" fillId="0" fontId="6" numFmtId="0" xfId="0" applyAlignment="1" applyBorder="1" applyFont="1">
      <alignment horizontal="center" readingOrder="0" shrinkToFit="0" wrapText="0"/>
    </xf>
    <xf borderId="1" fillId="7" fontId="1" numFmtId="2" xfId="0" applyAlignment="1" applyBorder="1" applyFont="1" applyNumberFormat="1">
      <alignment horizontal="center" shrinkToFit="0" vertical="center" wrapText="0"/>
    </xf>
    <xf borderId="1" fillId="7" fontId="1" numFmtId="2" xfId="0" applyAlignment="1" applyBorder="1" applyFont="1" applyNumberFormat="1">
      <alignment horizontal="center" readingOrder="0" shrinkToFit="0" vertical="center" wrapText="0"/>
    </xf>
    <xf borderId="1" fillId="7" fontId="1" numFmtId="164" xfId="0" applyAlignment="1" applyBorder="1" applyFont="1" applyNumberFormat="1">
      <alignment horizontal="center" shrinkToFit="0" vertical="center" wrapText="0"/>
    </xf>
    <xf borderId="1" fillId="9" fontId="1" numFmtId="0" xfId="0" applyAlignment="1" applyBorder="1" applyFill="1" applyFont="1">
      <alignment horizontal="center" readingOrder="0" shrinkToFit="0" vertical="center" wrapText="0"/>
    </xf>
    <xf borderId="1" fillId="9" fontId="1" numFmtId="1" xfId="0" applyAlignment="1" applyBorder="1" applyFont="1" applyNumberFormat="1">
      <alignment horizontal="center" readingOrder="0" shrinkToFit="0" vertical="center" wrapText="0"/>
    </xf>
    <xf borderId="1" fillId="9" fontId="1" numFmtId="2" xfId="0" applyAlignment="1" applyBorder="1" applyFont="1" applyNumberFormat="1">
      <alignment horizontal="center" shrinkToFit="0" vertical="center" wrapText="0"/>
    </xf>
    <xf borderId="1" fillId="9" fontId="1" numFmtId="2" xfId="0" applyAlignment="1" applyBorder="1" applyFont="1" applyNumberFormat="1">
      <alignment horizontal="center" readingOrder="0" shrinkToFit="0" vertical="center" wrapText="0"/>
    </xf>
    <xf borderId="1" fillId="0" fontId="1" numFmtId="3" xfId="0" applyAlignment="1" applyBorder="1" applyFont="1" applyNumberFormat="1">
      <alignment horizontal="center" readingOrder="0" shrinkToFit="0" vertical="center" wrapText="0"/>
    </xf>
    <xf borderId="1" fillId="0" fontId="1" numFmtId="2" xfId="0" applyAlignment="1" applyBorder="1" applyFont="1" applyNumberFormat="1">
      <alignment horizontal="center" readingOrder="0" shrinkToFit="0" vertical="center" wrapText="0"/>
    </xf>
    <xf borderId="1" fillId="0" fontId="0" numFmtId="0" xfId="0" applyAlignment="1" applyBorder="1" applyFont="1">
      <alignment horizontal="center" readingOrder="0" shrinkToFit="0" vertical="center" wrapText="0"/>
    </xf>
    <xf borderId="1" fillId="0" fontId="0" numFmtId="1" xfId="0" applyAlignment="1" applyBorder="1" applyFont="1" applyNumberFormat="1">
      <alignment horizontal="center" readingOrder="0" shrinkToFit="0" vertical="center" wrapText="0"/>
    </xf>
    <xf borderId="1" fillId="0" fontId="0" numFmtId="2" xfId="0" applyAlignment="1" applyBorder="1" applyFont="1" applyNumberFormat="1">
      <alignment horizontal="center" shrinkToFit="0" vertical="center" wrapText="0"/>
    </xf>
    <xf borderId="1" fillId="0" fontId="0" numFmtId="2" xfId="0" applyAlignment="1" applyBorder="1" applyFont="1" applyNumberFormat="1">
      <alignment horizontal="center" readingOrder="0" shrinkToFit="0" vertical="center" wrapText="0"/>
    </xf>
    <xf borderId="1" fillId="7" fontId="10" numFmtId="0" xfId="0" applyAlignment="1" applyBorder="1" applyFont="1">
      <alignment horizontal="center" readingOrder="0" shrinkToFit="0" wrapText="0"/>
    </xf>
    <xf borderId="1" fillId="7" fontId="0" numFmtId="2" xfId="0" applyAlignment="1" applyBorder="1" applyFont="1" applyNumberFormat="1">
      <alignment horizontal="center" shrinkToFit="0" vertical="center" wrapText="0"/>
    </xf>
    <xf borderId="1" fillId="9" fontId="1" numFmtId="4" xfId="0" applyAlignment="1" applyBorder="1" applyFont="1" applyNumberFormat="1">
      <alignment horizontal="center" readingOrder="0" shrinkToFit="0" vertical="center" wrapText="0"/>
    </xf>
    <xf borderId="1" fillId="9" fontId="0" numFmtId="2" xfId="0" applyAlignment="1" applyBorder="1" applyFont="1" applyNumberFormat="1">
      <alignment horizontal="center" shrinkToFit="0" vertical="center" wrapText="0"/>
    </xf>
    <xf borderId="1" fillId="7" fontId="11" numFmtId="0" xfId="0" applyAlignment="1" applyBorder="1" applyFont="1">
      <alignment horizontal="center" readingOrder="0" shrinkToFit="0" wrapText="0"/>
    </xf>
    <xf borderId="1" fillId="9" fontId="0" numFmtId="2" xfId="0" applyAlignment="1" applyBorder="1" applyFont="1" applyNumberFormat="1">
      <alignment horizontal="center" shrinkToFit="0" wrapText="0"/>
    </xf>
    <xf borderId="1" fillId="0" fontId="11" numFmtId="0" xfId="0" applyAlignment="1" applyBorder="1" applyFont="1">
      <alignment horizontal="center" readingOrder="0" shrinkToFit="0" wrapText="0"/>
    </xf>
    <xf borderId="1" fillId="9" fontId="0" numFmtId="2" xfId="0" applyAlignment="1" applyBorder="1" applyFont="1" applyNumberFormat="1">
      <alignment horizontal="center" readingOrder="0" shrinkToFit="0" wrapText="0"/>
    </xf>
    <xf borderId="1" fillId="0" fontId="0" numFmtId="4" xfId="0" applyAlignment="1" applyBorder="1" applyFont="1" applyNumberFormat="1">
      <alignment horizontal="center" shrinkToFit="0" vertical="center" wrapText="0"/>
    </xf>
    <xf borderId="1" fillId="0" fontId="11" numFmtId="4" xfId="0" applyAlignment="1" applyBorder="1" applyFont="1" applyNumberFormat="1">
      <alignment horizontal="center" readingOrder="0" shrinkToFit="0" wrapText="0"/>
    </xf>
    <xf borderId="1" fillId="0" fontId="11" numFmtId="0" xfId="0" applyAlignment="1" applyBorder="1" applyFont="1">
      <alignment horizontal="center" shrinkToFit="0" wrapText="0"/>
    </xf>
    <xf borderId="1" fillId="0" fontId="11" numFmtId="4" xfId="0" applyAlignment="1" applyBorder="1" applyFont="1" applyNumberFormat="1">
      <alignment horizontal="center" shrinkToFit="0" wrapText="0"/>
    </xf>
    <xf borderId="1" fillId="9" fontId="0" numFmtId="2" xfId="0" applyAlignment="1" applyBorder="1" applyFont="1" applyNumberFormat="1">
      <alignment horizontal="center" readingOrder="0" shrinkToFit="0" vertical="center" wrapText="0"/>
    </xf>
    <xf borderId="1" fillId="0" fontId="0" numFmtId="1" xfId="0" applyAlignment="1" applyBorder="1" applyFont="1" applyNumberFormat="1">
      <alignment horizontal="center" shrinkToFit="0" vertical="center" wrapText="0"/>
    </xf>
    <xf borderId="1" fillId="0" fontId="8" numFmtId="0" xfId="0" applyAlignment="1" applyBorder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shrinkToFit="0" vertical="center" wrapText="0"/>
    </xf>
    <xf borderId="1" fillId="10" fontId="0" numFmtId="2" xfId="0" applyAlignment="1" applyBorder="1" applyFill="1" applyFont="1" applyNumberFormat="1">
      <alignment horizontal="center" shrinkToFit="0" vertical="center" wrapText="0"/>
    </xf>
    <xf borderId="1" fillId="0" fontId="3" numFmtId="0" xfId="0" applyAlignment="1" applyBorder="1" applyFont="1">
      <alignment horizontal="center" readingOrder="0" shrinkToFit="0" vertical="center" wrapText="0"/>
    </xf>
    <xf borderId="1" fillId="8" fontId="3" numFmtId="0" xfId="0" applyAlignment="1" applyBorder="1" applyFont="1">
      <alignment horizontal="center" shrinkToFit="0" vertical="center" wrapText="0"/>
    </xf>
    <xf borderId="1" fillId="0" fontId="3" numFmtId="0" xfId="0" applyAlignment="1" applyBorder="1" applyFont="1">
      <alignment horizontal="center" shrinkToFit="0" wrapText="0"/>
    </xf>
    <xf borderId="1" fillId="2" fontId="3" numFmtId="0" xfId="0" applyAlignment="1" applyBorder="1" applyFont="1">
      <alignment horizontal="center" shrinkToFit="0" vertical="center" wrapText="0"/>
    </xf>
    <xf borderId="1" fillId="10" fontId="3" numFmtId="0" xfId="0" applyAlignment="1" applyBorder="1" applyFont="1">
      <alignment horizontal="center" shrinkToFit="0" vertical="center" wrapText="0"/>
    </xf>
    <xf borderId="1" fillId="10" fontId="3" numFmtId="0" xfId="0" applyAlignment="1" applyBorder="1" applyFont="1">
      <alignment horizontal="center" readingOrder="0" shrinkToFit="0" vertical="center" wrapText="0"/>
    </xf>
    <xf borderId="1" fillId="0" fontId="8" numFmtId="0" xfId="0" applyAlignment="1" applyBorder="1" applyFont="1">
      <alignment horizontal="center" readingOrder="0" shrinkToFit="0" wrapText="0"/>
    </xf>
    <xf borderId="1" fillId="11" fontId="3" numFmtId="0" xfId="0" applyAlignment="1" applyBorder="1" applyFill="1" applyFont="1">
      <alignment horizontal="center" shrinkToFit="0" vertical="center" wrapText="0"/>
    </xf>
    <xf borderId="1" fillId="0" fontId="3" numFmtId="1" xfId="0" applyAlignment="1" applyBorder="1" applyFont="1" applyNumberFormat="1">
      <alignment horizontal="center" readingOrder="0" shrinkToFit="0" vertical="center" wrapText="0"/>
    </xf>
    <xf borderId="1" fillId="12" fontId="3" numFmtId="0" xfId="0" applyAlignment="1" applyBorder="1" applyFill="1" applyFont="1">
      <alignment horizontal="center" shrinkToFit="0" vertical="center" wrapText="0"/>
    </xf>
    <xf borderId="1" fillId="0" fontId="3" numFmtId="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3" width="15.14"/>
    <col customWidth="1" min="4" max="4" width="51.0"/>
  </cols>
  <sheetData>
    <row r="1" ht="15.0" customHeight="1">
      <c r="A1" s="1" t="s">
        <v>0</v>
      </c>
      <c r="B1" s="1" t="s">
        <v>1</v>
      </c>
      <c r="C1" s="1" t="s">
        <v>2</v>
      </c>
      <c r="D1" s="2" t="s">
        <v>3</v>
      </c>
    </row>
    <row r="2" ht="15.0" customHeight="1">
      <c r="A2" s="19" t="s">
        <v>6</v>
      </c>
      <c r="B2" s="21" t="s">
        <v>5</v>
      </c>
      <c r="C2" s="21" t="s">
        <v>94</v>
      </c>
      <c r="D2" s="19" t="s">
        <v>95</v>
      </c>
    </row>
    <row r="3" ht="15.0" customHeight="1">
      <c r="A3" s="19" t="s">
        <v>96</v>
      </c>
      <c r="B3" s="23" t="s">
        <v>97</v>
      </c>
      <c r="C3" s="21" t="s">
        <v>94</v>
      </c>
      <c r="D3" s="19" t="s">
        <v>105</v>
      </c>
    </row>
    <row r="4" ht="15.0" customHeight="1">
      <c r="A4" s="19" t="s">
        <v>10</v>
      </c>
      <c r="B4" s="21" t="s">
        <v>106</v>
      </c>
      <c r="C4" s="21" t="s">
        <v>107</v>
      </c>
      <c r="D4" s="19" t="s">
        <v>108</v>
      </c>
    </row>
    <row r="5" ht="15.0" customHeight="1">
      <c r="A5" s="19" t="s">
        <v>109</v>
      </c>
      <c r="B5" s="21" t="s">
        <v>110</v>
      </c>
      <c r="C5" s="21" t="s">
        <v>107</v>
      </c>
      <c r="D5" s="19" t="s">
        <v>111</v>
      </c>
    </row>
    <row r="6" ht="15.0" customHeight="1">
      <c r="A6" s="19" t="s">
        <v>112</v>
      </c>
      <c r="B6" s="21" t="s">
        <v>113</v>
      </c>
      <c r="C6" s="21" t="s">
        <v>107</v>
      </c>
      <c r="D6" s="19" t="s">
        <v>114</v>
      </c>
    </row>
    <row r="7" ht="15.0" customHeight="1">
      <c r="A7" s="19" t="s">
        <v>8</v>
      </c>
      <c r="B7" s="23" t="s">
        <v>9</v>
      </c>
      <c r="C7" s="21" t="s">
        <v>107</v>
      </c>
      <c r="D7" s="19" t="s">
        <v>115</v>
      </c>
    </row>
    <row r="8" ht="15.0" customHeight="1">
      <c r="A8" s="19" t="s">
        <v>116</v>
      </c>
      <c r="B8" s="21" t="s">
        <v>117</v>
      </c>
      <c r="C8" s="21" t="s">
        <v>107</v>
      </c>
      <c r="D8" s="19" t="s">
        <v>118</v>
      </c>
    </row>
    <row r="9" ht="15.0" customHeight="1">
      <c r="A9" s="19" t="s">
        <v>119</v>
      </c>
      <c r="B9" s="21" t="s">
        <v>120</v>
      </c>
      <c r="C9" s="21" t="s">
        <v>121</v>
      </c>
      <c r="D9" s="19" t="s">
        <v>122</v>
      </c>
    </row>
    <row r="10" ht="15.0" customHeight="1">
      <c r="A10" s="19" t="s">
        <v>123</v>
      </c>
      <c r="B10" s="21" t="s">
        <v>124</v>
      </c>
      <c r="C10" s="21" t="s">
        <v>121</v>
      </c>
      <c r="D10" s="19" t="s">
        <v>126</v>
      </c>
    </row>
    <row r="11" ht="15.0" customHeight="1">
      <c r="A11" s="28" t="s">
        <v>127</v>
      </c>
      <c r="B11" s="30" t="s">
        <v>142</v>
      </c>
      <c r="C11" s="31" t="s">
        <v>107</v>
      </c>
      <c r="D11" s="28" t="s">
        <v>155</v>
      </c>
    </row>
    <row r="12" ht="15.0" customHeight="1">
      <c r="A12" s="28" t="s">
        <v>156</v>
      </c>
      <c r="B12" s="30" t="s">
        <v>157</v>
      </c>
      <c r="C12" s="31" t="s">
        <v>94</v>
      </c>
      <c r="D12" s="28" t="s">
        <v>158</v>
      </c>
    </row>
    <row r="13" ht="15.0" customHeight="1">
      <c r="A13" s="28" t="s">
        <v>159</v>
      </c>
      <c r="B13" s="30" t="s">
        <v>160</v>
      </c>
      <c r="C13" s="31" t="s">
        <v>161</v>
      </c>
      <c r="D13" s="28" t="s">
        <v>162</v>
      </c>
    </row>
    <row r="14" ht="15.0" customHeight="1">
      <c r="A14" s="28" t="s">
        <v>163</v>
      </c>
      <c r="B14" s="30" t="s">
        <v>164</v>
      </c>
      <c r="C14" s="31" t="s">
        <v>94</v>
      </c>
      <c r="D14" s="28" t="s">
        <v>158</v>
      </c>
    </row>
    <row r="15" ht="15.0" customHeight="1">
      <c r="A15" s="28" t="s">
        <v>165</v>
      </c>
      <c r="B15" s="30" t="s">
        <v>166</v>
      </c>
      <c r="C15" s="31" t="s">
        <v>167</v>
      </c>
      <c r="D15" s="28" t="s">
        <v>168</v>
      </c>
    </row>
    <row r="16" ht="15.0" customHeight="1">
      <c r="A16" s="32" t="s">
        <v>169</v>
      </c>
      <c r="B16" s="34" t="s">
        <v>176</v>
      </c>
      <c r="C16" s="34" t="s">
        <v>192</v>
      </c>
      <c r="D16" s="32" t="s">
        <v>193</v>
      </c>
    </row>
    <row r="17" ht="15.0" customHeight="1">
      <c r="A17" s="32" t="s">
        <v>195</v>
      </c>
      <c r="B17" s="35" t="s">
        <v>195</v>
      </c>
      <c r="C17" s="35" t="s">
        <v>195</v>
      </c>
      <c r="D17" s="32" t="s">
        <v>200</v>
      </c>
    </row>
    <row r="18" ht="15.0" customHeight="1">
      <c r="A18" s="32" t="s">
        <v>201</v>
      </c>
      <c r="B18" s="34" t="s">
        <v>202</v>
      </c>
      <c r="C18" s="35" t="s">
        <v>167</v>
      </c>
      <c r="D18" s="32" t="s">
        <v>168</v>
      </c>
    </row>
    <row r="19" ht="15.0" customHeight="1">
      <c r="A19" s="32" t="s">
        <v>203</v>
      </c>
      <c r="B19" s="34" t="s">
        <v>204</v>
      </c>
      <c r="C19" s="35" t="s">
        <v>167</v>
      </c>
      <c r="D19" s="32" t="s">
        <v>168</v>
      </c>
    </row>
    <row r="20" ht="15.0" customHeight="1">
      <c r="A20" s="32" t="s">
        <v>205</v>
      </c>
      <c r="B20" s="35" t="s">
        <v>205</v>
      </c>
      <c r="C20" s="34" t="s">
        <v>206</v>
      </c>
      <c r="D20" s="32" t="s">
        <v>207</v>
      </c>
    </row>
    <row r="21" ht="15.0" customHeight="1">
      <c r="A21" s="32" t="s">
        <v>209</v>
      </c>
      <c r="B21" s="35" t="s">
        <v>210</v>
      </c>
      <c r="C21" s="35" t="s">
        <v>211</v>
      </c>
      <c r="D21" s="32" t="s">
        <v>122</v>
      </c>
    </row>
    <row r="22" ht="15.0" customHeight="1">
      <c r="A22" s="32" t="s">
        <v>213</v>
      </c>
      <c r="B22" s="34" t="s">
        <v>214</v>
      </c>
      <c r="C22" s="35" t="s">
        <v>94</v>
      </c>
      <c r="D22" s="32" t="s">
        <v>122</v>
      </c>
    </row>
    <row r="23" ht="15.0" customHeight="1">
      <c r="A23" s="32" t="s">
        <v>222</v>
      </c>
      <c r="B23" s="34" t="s">
        <v>223</v>
      </c>
      <c r="C23" s="35" t="s">
        <v>121</v>
      </c>
      <c r="D23" s="32" t="s">
        <v>225</v>
      </c>
    </row>
    <row r="24" ht="15.0" customHeight="1">
      <c r="A24" s="36" t="s">
        <v>226</v>
      </c>
      <c r="B24" s="34" t="s">
        <v>233</v>
      </c>
      <c r="C24" s="34" t="s">
        <v>234</v>
      </c>
      <c r="D24" s="32"/>
    </row>
    <row r="25" ht="15.0" customHeight="1">
      <c r="A25" s="36" t="s">
        <v>235</v>
      </c>
      <c r="B25" s="34" t="s">
        <v>236</v>
      </c>
      <c r="C25" s="35" t="s">
        <v>234</v>
      </c>
      <c r="D25" s="32" t="s">
        <v>237</v>
      </c>
    </row>
    <row r="26" ht="15.0" customHeight="1">
      <c r="A26" s="37" t="s">
        <v>238</v>
      </c>
      <c r="B26" s="40" t="s">
        <v>240</v>
      </c>
      <c r="C26" s="42" t="s">
        <v>242</v>
      </c>
      <c r="D26" s="44" t="s">
        <v>243</v>
      </c>
    </row>
    <row r="27" ht="15.0" customHeight="1">
      <c r="A27" s="44" t="s">
        <v>245</v>
      </c>
      <c r="B27" s="42" t="s">
        <v>245</v>
      </c>
      <c r="C27" s="42" t="s">
        <v>242</v>
      </c>
      <c r="D27" s="44" t="s">
        <v>247</v>
      </c>
    </row>
    <row r="28" ht="15.0" customHeight="1">
      <c r="A28" s="37" t="s">
        <v>249</v>
      </c>
      <c r="B28" s="40" t="s">
        <v>252</v>
      </c>
      <c r="C28" s="40" t="s">
        <v>254</v>
      </c>
      <c r="D28" s="37" t="s">
        <v>255</v>
      </c>
    </row>
    <row r="29" ht="15.0" customHeight="1">
      <c r="A29" s="44" t="s">
        <v>256</v>
      </c>
      <c r="B29" s="42" t="s">
        <v>257</v>
      </c>
      <c r="C29" s="42" t="s">
        <v>258</v>
      </c>
      <c r="D29" s="44" t="s">
        <v>259</v>
      </c>
    </row>
    <row r="30" ht="15.0" customHeight="1">
      <c r="A30" s="44" t="s">
        <v>260</v>
      </c>
      <c r="B30" s="42" t="s">
        <v>261</v>
      </c>
      <c r="C30" s="40" t="s">
        <v>254</v>
      </c>
      <c r="D30" s="44" t="s">
        <v>262</v>
      </c>
    </row>
    <row r="31" ht="15.0" customHeight="1">
      <c r="A31" s="44" t="s">
        <v>263</v>
      </c>
      <c r="B31" s="42" t="s">
        <v>264</v>
      </c>
      <c r="C31" s="42" t="s">
        <v>258</v>
      </c>
      <c r="D31" s="37" t="s">
        <v>266</v>
      </c>
    </row>
    <row r="32" ht="15.0" customHeight="1">
      <c r="A32" s="37" t="s">
        <v>267</v>
      </c>
      <c r="B32" s="40" t="s">
        <v>268</v>
      </c>
      <c r="C32" s="40" t="s">
        <v>121</v>
      </c>
      <c r="D32" s="37" t="s">
        <v>269</v>
      </c>
    </row>
    <row r="33" ht="15.0" customHeight="1">
      <c r="A33" s="37" t="s">
        <v>271</v>
      </c>
      <c r="B33" s="40" t="s">
        <v>273</v>
      </c>
      <c r="C33" s="40" t="s">
        <v>275</v>
      </c>
      <c r="D33" s="37" t="s">
        <v>277</v>
      </c>
    </row>
    <row r="34" ht="15.0" customHeight="1">
      <c r="A34" s="37" t="s">
        <v>278</v>
      </c>
      <c r="B34" s="40" t="s">
        <v>279</v>
      </c>
      <c r="C34" s="40" t="s">
        <v>275</v>
      </c>
      <c r="D34" s="37" t="s">
        <v>280</v>
      </c>
    </row>
    <row r="35" ht="15.0" customHeight="1">
      <c r="A35" s="37" t="s">
        <v>281</v>
      </c>
      <c r="B35" s="40" t="s">
        <v>282</v>
      </c>
      <c r="C35" s="40" t="s">
        <v>283</v>
      </c>
      <c r="D35" s="37" t="s">
        <v>284</v>
      </c>
    </row>
    <row r="36" ht="15.0" customHeight="1">
      <c r="A36" s="37" t="s">
        <v>285</v>
      </c>
      <c r="B36" s="40" t="s">
        <v>286</v>
      </c>
      <c r="C36" s="40" t="s">
        <v>287</v>
      </c>
      <c r="D36" s="37" t="s">
        <v>288</v>
      </c>
    </row>
    <row r="37" ht="15.0" customHeight="1">
      <c r="A37" s="37" t="s">
        <v>289</v>
      </c>
      <c r="B37" s="40" t="s">
        <v>290</v>
      </c>
      <c r="C37" s="40" t="s">
        <v>287</v>
      </c>
      <c r="D37" s="37" t="s">
        <v>291</v>
      </c>
    </row>
    <row r="38" ht="15.0" customHeight="1">
      <c r="A38" s="37" t="s">
        <v>292</v>
      </c>
      <c r="B38" s="40" t="s">
        <v>293</v>
      </c>
      <c r="C38" s="40" t="s">
        <v>294</v>
      </c>
      <c r="D38" s="37" t="s">
        <v>295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4" width="2.29"/>
    <col customWidth="1" min="5" max="14" width="3.43"/>
    <col customWidth="1" min="15" max="15" width="4.43"/>
    <col customWidth="1" min="16" max="32" width="3.43"/>
    <col customWidth="1" min="33" max="33" width="6.29"/>
  </cols>
  <sheetData>
    <row r="1" ht="12.75" customHeight="1">
      <c r="A1" s="84" t="s">
        <v>5</v>
      </c>
      <c r="B1" s="84" t="s">
        <v>8</v>
      </c>
      <c r="C1" s="84" t="s">
        <v>10</v>
      </c>
      <c r="D1" s="84">
        <v>34.0</v>
      </c>
      <c r="E1" s="84">
        <v>35.0</v>
      </c>
      <c r="F1" s="84">
        <v>37.0</v>
      </c>
      <c r="G1" s="84">
        <v>39.0</v>
      </c>
      <c r="H1" s="84">
        <v>41.0</v>
      </c>
      <c r="I1" s="84">
        <v>43.0</v>
      </c>
      <c r="J1" s="84">
        <v>45.0</v>
      </c>
      <c r="K1" s="84">
        <v>46.0</v>
      </c>
      <c r="L1" s="84">
        <v>47.0</v>
      </c>
      <c r="M1" s="84">
        <v>49.0</v>
      </c>
      <c r="N1" s="84">
        <v>51.0</v>
      </c>
      <c r="O1" s="84">
        <v>53.0</v>
      </c>
      <c r="P1" s="84">
        <v>55.0</v>
      </c>
      <c r="Q1" s="84">
        <v>57.0</v>
      </c>
      <c r="R1" s="84">
        <v>59.0</v>
      </c>
      <c r="S1" s="84">
        <v>61.0</v>
      </c>
      <c r="T1" s="84">
        <v>63.0</v>
      </c>
      <c r="U1" s="84">
        <v>65.0</v>
      </c>
      <c r="V1" s="84">
        <v>67.0</v>
      </c>
      <c r="W1" s="84">
        <v>69.0</v>
      </c>
      <c r="X1" s="84">
        <v>71.0</v>
      </c>
      <c r="Y1" s="84">
        <v>73.0</v>
      </c>
      <c r="Z1" s="84">
        <v>75.0</v>
      </c>
      <c r="AA1" s="84">
        <v>77.0</v>
      </c>
      <c r="AB1" s="84">
        <v>79.0</v>
      </c>
      <c r="AC1" s="84">
        <v>81.0</v>
      </c>
      <c r="AD1" s="84">
        <v>83.0</v>
      </c>
      <c r="AE1" s="84">
        <v>85.0</v>
      </c>
      <c r="AF1" s="84">
        <v>87.0</v>
      </c>
      <c r="AG1" s="84" t="s">
        <v>389</v>
      </c>
    </row>
    <row r="2" ht="12.75" customHeight="1">
      <c r="A2" s="85">
        <v>701.0</v>
      </c>
      <c r="B2" s="87" t="s">
        <v>91</v>
      </c>
      <c r="C2" s="88" t="s">
        <v>241</v>
      </c>
      <c r="D2" s="85"/>
      <c r="E2" s="96">
        <f>+IF('Daily Weigth (g)'!F2="","",IF('Daily Weigth (g)'!E2-'Daily Weigth (g)'!F2+'Water add (ml)'!D2&lt;=0,"",'Daily Weigth (g)'!E2-'Daily Weigth (g)'!F2+'Water add (ml)'!D2))</f>
        <v>47</v>
      </c>
      <c r="F2" s="96">
        <f>+IF('Daily Weigth (g)'!G2="","",IF('Daily Weigth (g)'!F2-'Daily Weigth (g)'!G2+'Water add (ml)'!E2&lt;=0,"",'Daily Weigth (g)'!F2-'Daily Weigth (g)'!G2+'Water add (ml)'!E2))</f>
        <v>96</v>
      </c>
      <c r="G2" s="96">
        <f>+IF('Daily Weigth (g)'!H2="","",IF('Daily Weigth (g)'!G2-'Daily Weigth (g)'!H2+'Water add (ml)'!F2&lt;=0,"",'Daily Weigth (g)'!G2-'Daily Weigth (g)'!H2+'Water add (ml)'!F2))</f>
        <v>39</v>
      </c>
      <c r="H2" s="96">
        <f>+IF('Daily Weigth (g)'!I2="","",IF('Daily Weigth (g)'!H2-'Daily Weigth (g)'!I2+'Water add (ml)'!G2&lt;=0,"",'Daily Weigth (g)'!H2-'Daily Weigth (g)'!I2+'Water add (ml)'!G2))</f>
        <v>59</v>
      </c>
      <c r="I2" s="96">
        <f>+IF('Daily Weigth (g)'!J2="","",IF('Daily Weigth (g)'!I2-'Daily Weigth (g)'!J2+'Water add (ml)'!H2&lt;=0,"",'Daily Weigth (g)'!I2-'Daily Weigth (g)'!J2+'Water add (ml)'!H2))</f>
        <v>11</v>
      </c>
      <c r="J2" s="85">
        <f>+IF('Daily Weigth (g)'!K2="","",IF('Daily Weigth (g)'!J2-'Daily Weigth (g)'!K2+'Water add (ml)'!I2&lt;=0,"",'Daily Weigth (g)'!J2-'Daily Weigth (g)'!K2+'Water add (ml)'!I2))</f>
        <v>13</v>
      </c>
      <c r="K2" s="85">
        <f>+IF('Daily Weigth (g)'!L2="","",IF('Daily Weigth (g)'!K2-'Daily Weigth (g)'!L2+'Water add (ml)'!J2&lt;=0,"",'Daily Weigth (g)'!K2-'Daily Weigth (g)'!L2+'Water add (ml)'!J2))</f>
        <v>67</v>
      </c>
      <c r="L2" s="85">
        <f>+IF('Daily Weigth (g)'!M2="","",IF('Daily Weigth (g)'!L2-'Daily Weigth (g)'!M2+'Water add (ml)'!K2&lt;=0,"",'Daily Weigth (g)'!L2-'Daily Weigth (g)'!M2+'Water add (ml)'!K2))</f>
        <v>81</v>
      </c>
      <c r="M2" s="85">
        <f>+IF('Daily Weigth (g)'!N2="","",IF('Daily Weigth (g)'!M2-'Daily Weigth (g)'!N2+'Water add (ml)'!L2&lt;=0,"",'Daily Weigth (g)'!M2-'Daily Weigth (g)'!N2+'Water add (ml)'!L2))</f>
        <v>108</v>
      </c>
      <c r="N2" s="85">
        <f>+IF('Daily Weigth (g)'!O2="","",IF('Daily Weigth (g)'!N2-'Daily Weigth (g)'!O2+'Water add (ml)'!M2&lt;=0,"",'Daily Weigth (g)'!N2-'Daily Weigth (g)'!O2+'Water add (ml)'!M2))</f>
        <v>43</v>
      </c>
      <c r="O2" s="85">
        <f>+IF('Daily Weigth (g)'!P2="","",IF('Daily Weigth (g)'!O2-'Daily Weigth (g)'!P2+'Water add (ml)'!N2&lt;=0,"",'Daily Weigth (g)'!O2-'Daily Weigth (g)'!P2+'Water add (ml)'!N2))</f>
        <v>203</v>
      </c>
      <c r="P2" s="85">
        <f>+IF('Daily Weigth (g)'!Q2="","",IF('Daily Weigth (g)'!P2-'Daily Weigth (g)'!Q2+'Water add (ml)'!O2&lt;=0,"",'Daily Weigth (g)'!P2-'Daily Weigth (g)'!Q2+'Water add (ml)'!O2))</f>
        <v>191</v>
      </c>
      <c r="Q2" s="85">
        <f>+IF('Daily Weigth (g)'!R2="","",IF('Daily Weigth (g)'!Q2-'Daily Weigth (g)'!R2+'Water add (ml)'!P2&lt;=0,"",'Daily Weigth (g)'!Q2-'Daily Weigth (g)'!R2+'Water add (ml)'!P2))</f>
        <v>124</v>
      </c>
      <c r="R2" s="85">
        <f>+IF('Daily Weigth (g)'!S2="","",IF('Daily Weigth (g)'!R2-'Daily Weigth (g)'!S2+'Water add (ml)'!Q2&lt;=0,"",'Daily Weigth (g)'!R2-'Daily Weigth (g)'!S2+'Water add (ml)'!Q2))</f>
        <v>69</v>
      </c>
      <c r="S2" s="85">
        <f>+IF('Daily Weigth (g)'!T2="","",IF('Daily Weigth (g)'!S2-'Daily Weigth (g)'!T2+'Water add (ml)'!R2&lt;=0,"",'Daily Weigth (g)'!S2-'Daily Weigth (g)'!T2+'Water add (ml)'!R2))</f>
        <v>67</v>
      </c>
      <c r="T2" s="85">
        <f>+IF('Daily Weigth (g)'!U2="","",IF('Daily Weigth (g)'!T2-'Daily Weigth (g)'!U2+'Water add (ml)'!S2&lt;=0,"",'Daily Weigth (g)'!T2-'Daily Weigth (g)'!U2+'Water add (ml)'!S2))</f>
        <v>96</v>
      </c>
      <c r="U2" s="85">
        <f>+IF('Daily Weigth (g)'!V2="","",IF('Daily Weigth (g)'!U2-'Daily Weigth (g)'!V2+'Water add (ml)'!T2&lt;=0,"",'Daily Weigth (g)'!U2-'Daily Weigth (g)'!V2+'Water add (ml)'!T2))</f>
        <v>171</v>
      </c>
      <c r="V2" s="85">
        <f>+IF('Daily Weigth (g)'!W2="","",IF('Daily Weigth (g)'!V2-'Daily Weigth (g)'!W2+'Water add (ml)'!U2&lt;=0,"",'Daily Weigth (g)'!V2-'Daily Weigth (g)'!W2+'Water add (ml)'!U2))</f>
        <v>188</v>
      </c>
      <c r="W2" s="85">
        <f>+IF('Daily Weigth (g)'!X2="","",IF('Daily Weigth (g)'!W2-'Daily Weigth (g)'!X2+'Water add (ml)'!V2&lt;=0,"",'Daily Weigth (g)'!W2-'Daily Weigth (g)'!X2+'Water add (ml)'!V2))</f>
        <v>93</v>
      </c>
      <c r="X2" s="85">
        <f>+IF('Daily Weigth (g)'!Y2="","",IF('Daily Weigth (g)'!X2-'Daily Weigth (g)'!Y2+'Water add (ml)'!W2&lt;=0,"",'Daily Weigth (g)'!X2-'Daily Weigth (g)'!Y2+'Water add (ml)'!W2))</f>
        <v>59</v>
      </c>
      <c r="Y2" s="85">
        <f>+IF('Daily Weigth (g)'!Z2="","",IF('Daily Weigth (g)'!Y2-'Daily Weigth (g)'!Z2+'Water add (ml)'!X2&lt;=0,"",'Daily Weigth (g)'!Y2-'Daily Weigth (g)'!Z2+'Water add (ml)'!X2))</f>
        <v>85</v>
      </c>
      <c r="Z2" s="85">
        <f>+IF('Daily Weigth (g)'!AA2="","",IF('Daily Weigth (g)'!Z2-'Daily Weigth (g)'!AA2+'Water add (ml)'!Y2&lt;=0,"",'Daily Weigth (g)'!Z2-'Daily Weigth (g)'!AA2+'Water add (ml)'!Y2))</f>
        <v>34</v>
      </c>
      <c r="AA2" s="85">
        <f>+IF('Daily Weigth (g)'!AB2="","",IF('Daily Weigth (g)'!AA2-'Daily Weigth (g)'!AB2+'Water add (ml)'!Z2&lt;=0,"",'Daily Weigth (g)'!AA2-'Daily Weigth (g)'!AB2+'Water add (ml)'!Z2))</f>
        <v>48</v>
      </c>
      <c r="AB2" s="85">
        <f>+IF('Daily Weigth (g)'!AC2="","",IF('Daily Weigth (g)'!AB2-'Daily Weigth (g)'!AC2+'Water add (ml)'!AA2&lt;=0,"",'Daily Weigth (g)'!AB2-'Daily Weigth (g)'!AC2+'Water add (ml)'!AA2))</f>
        <v>75</v>
      </c>
      <c r="AC2" s="85">
        <f>+IF('Daily Weigth (g)'!AD2="","",IF('Daily Weigth (g)'!AC2-'Daily Weigth (g)'!AD2+'Water add (ml)'!AB2&lt;=0,"",'Daily Weigth (g)'!AC2-'Daily Weigth (g)'!AD2+'Water add (ml)'!AB2))</f>
        <v>84</v>
      </c>
      <c r="AD2" s="85">
        <f>+IF('Daily Weigth (g)'!AE2="","",IF('Daily Weigth (g)'!AD2-'Daily Weigth (g)'!AE2+'Water add (ml)'!AC2&lt;=0,"",'Daily Weigth (g)'!AD2-'Daily Weigth (g)'!AE2+'Water add (ml)'!AC2))</f>
        <v>54</v>
      </c>
      <c r="AE2" s="85">
        <f>+IF('Daily Weigth (g)'!AF2="","",IF('Daily Weigth (g)'!AE2-'Daily Weigth (g)'!AF2+'Water add (ml)'!AD2&lt;=0,"",'Daily Weigth (g)'!AE2-'Daily Weigth (g)'!AF2+'Water add (ml)'!AD2))</f>
        <v>104</v>
      </c>
      <c r="AF2" s="85">
        <f>+IF('Daily Weigth (g)'!AG2="","",IF('Daily Weigth (g)'!AF2-'Daily Weigth (g)'!AG2+'Water add (ml)'!AE2&lt;=0,"",'Daily Weigth (g)'!AF2-'Daily Weigth (g)'!AG2+'Water add (ml)'!AE2))</f>
        <v>68</v>
      </c>
      <c r="AG2" s="85">
        <f t="shared" ref="AG2:AG226" si="1">SUM(E2:AF2)</f>
        <v>2377</v>
      </c>
    </row>
    <row r="3" ht="12.75" customHeight="1">
      <c r="A3" s="85">
        <v>702.0</v>
      </c>
      <c r="B3" s="87" t="s">
        <v>91</v>
      </c>
      <c r="C3" s="90" t="s">
        <v>12</v>
      </c>
      <c r="D3" s="85"/>
      <c r="E3" s="96">
        <f>+IF('Daily Weigth (g)'!F3="","",IF('Daily Weigth (g)'!E3-'Daily Weigth (g)'!F3+'Water add (ml)'!D3&lt;=0,"",'Daily Weigth (g)'!E3-'Daily Weigth (g)'!F3+'Water add (ml)'!D3))</f>
        <v>53</v>
      </c>
      <c r="F3" s="96">
        <f>+IF('Daily Weigth (g)'!G3="","",IF('Daily Weigth (g)'!F3-'Daily Weigth (g)'!G3+'Water add (ml)'!E3&lt;=0,"",'Daily Weigth (g)'!F3-'Daily Weigth (g)'!G3+'Water add (ml)'!E3))</f>
        <v>69</v>
      </c>
      <c r="G3" s="96">
        <f>+IF('Daily Weigth (g)'!H3="","",IF('Daily Weigth (g)'!G3-'Daily Weigth (g)'!H3+'Water add (ml)'!F3&lt;=0,"",'Daily Weigth (g)'!G3-'Daily Weigth (g)'!H3+'Water add (ml)'!F3))</f>
        <v>130</v>
      </c>
      <c r="H3" s="96">
        <f>+IF('Daily Weigth (g)'!I3="","",IF('Daily Weigth (g)'!H3-'Daily Weigth (g)'!I3+'Water add (ml)'!G3&lt;=0,"",'Daily Weigth (g)'!H3-'Daily Weigth (g)'!I3+'Water add (ml)'!G3))</f>
        <v>56</v>
      </c>
      <c r="I3" s="96">
        <f>+IF('Daily Weigth (g)'!J3="","",IF('Daily Weigth (g)'!I3-'Daily Weigth (g)'!J3+'Water add (ml)'!H3&lt;=0,"",'Daily Weigth (g)'!I3-'Daily Weigth (g)'!J3+'Water add (ml)'!H3))</f>
        <v>60</v>
      </c>
      <c r="J3" s="85">
        <f>+IF('Daily Weigth (g)'!K3="","",IF('Daily Weigth (g)'!J3-'Daily Weigth (g)'!K3+'Water add (ml)'!I3&lt;=0,"",'Daily Weigth (g)'!J3-'Daily Weigth (g)'!K3+'Water add (ml)'!I3))</f>
        <v>42</v>
      </c>
      <c r="K3" s="85">
        <f>+IF('Daily Weigth (g)'!L3="","",IF('Daily Weigth (g)'!K3-'Daily Weigth (g)'!L3+'Water add (ml)'!J3&lt;=0,"",'Daily Weigth (g)'!K3-'Daily Weigth (g)'!L3+'Water add (ml)'!J3))</f>
        <v>66</v>
      </c>
      <c r="L3" s="85">
        <f>+IF('Daily Weigth (g)'!M3="","",IF('Daily Weigth (g)'!L3-'Daily Weigth (g)'!M3+'Water add (ml)'!K3&lt;=0,"",'Daily Weigth (g)'!L3-'Daily Weigth (g)'!M3+'Water add (ml)'!K3))</f>
        <v>99</v>
      </c>
      <c r="M3" s="85">
        <f>+IF('Daily Weigth (g)'!N3="","",IF('Daily Weigth (g)'!M3-'Daily Weigth (g)'!N3+'Water add (ml)'!L3&lt;=0,"",'Daily Weigth (g)'!M3-'Daily Weigth (g)'!N3+'Water add (ml)'!L3))</f>
        <v>115</v>
      </c>
      <c r="N3" s="85">
        <f>+IF('Daily Weigth (g)'!O3="","",IF('Daily Weigth (g)'!N3-'Daily Weigth (g)'!O3+'Water add (ml)'!M3&lt;=0,"",'Daily Weigth (g)'!N3-'Daily Weigth (g)'!O3+'Water add (ml)'!M3))</f>
        <v>56</v>
      </c>
      <c r="O3" s="85">
        <f>+IF('Daily Weigth (g)'!P3="","",IF('Daily Weigth (g)'!O3-'Daily Weigth (g)'!P3+'Water add (ml)'!N3&lt;=0,"",'Daily Weigth (g)'!O3-'Daily Weigth (g)'!P3+'Water add (ml)'!N3))</f>
        <v>230</v>
      </c>
      <c r="P3" s="85">
        <f>+IF('Daily Weigth (g)'!Q3="","",IF('Daily Weigth (g)'!P3-'Daily Weigth (g)'!Q3+'Water add (ml)'!O3&lt;=0,"",'Daily Weigth (g)'!P3-'Daily Weigth (g)'!Q3+'Water add (ml)'!O3))</f>
        <v>231</v>
      </c>
      <c r="Q3" s="85">
        <f>+IF('Daily Weigth (g)'!R3="","",IF('Daily Weigth (g)'!Q3-'Daily Weigth (g)'!R3+'Water add (ml)'!P3&lt;=0,"",'Daily Weigth (g)'!Q3-'Daily Weigth (g)'!R3+'Water add (ml)'!P3))</f>
        <v>131</v>
      </c>
      <c r="R3" s="85">
        <f>+IF('Daily Weigth (g)'!S3="","",IF('Daily Weigth (g)'!R3-'Daily Weigth (g)'!S3+'Water add (ml)'!Q3&lt;=0,"",'Daily Weigth (g)'!R3-'Daily Weigth (g)'!S3+'Water add (ml)'!Q3))</f>
        <v>82</v>
      </c>
      <c r="S3" s="85">
        <f>+IF('Daily Weigth (g)'!T3="","",IF('Daily Weigth (g)'!S3-'Daily Weigth (g)'!T3+'Water add (ml)'!R3&lt;=0,"",'Daily Weigth (g)'!S3-'Daily Weigth (g)'!T3+'Water add (ml)'!R3))</f>
        <v>71</v>
      </c>
      <c r="T3" s="85">
        <f>+IF('Daily Weigth (g)'!U3="","",IF('Daily Weigth (g)'!T3-'Daily Weigth (g)'!U3+'Water add (ml)'!S3&lt;=0,"",'Daily Weigth (g)'!T3-'Daily Weigth (g)'!U3+'Water add (ml)'!S3))</f>
        <v>93</v>
      </c>
      <c r="U3" s="85">
        <f>+IF('Daily Weigth (g)'!V3="","",IF('Daily Weigth (g)'!U3-'Daily Weigth (g)'!V3+'Water add (ml)'!T3&lt;=0,"",'Daily Weigth (g)'!U3-'Daily Weigth (g)'!V3+'Water add (ml)'!T3))</f>
        <v>132</v>
      </c>
      <c r="V3" s="85">
        <f>+IF('Daily Weigth (g)'!W3="","",IF('Daily Weigth (g)'!V3-'Daily Weigth (g)'!W3+'Water add (ml)'!U3&lt;=0,"",'Daily Weigth (g)'!V3-'Daily Weigth (g)'!W3+'Water add (ml)'!U3))</f>
        <v>144</v>
      </c>
      <c r="W3" s="85">
        <f>+IF('Daily Weigth (g)'!X3="","",IF('Daily Weigth (g)'!W3-'Daily Weigth (g)'!X3+'Water add (ml)'!V3&lt;=0,"",'Daily Weigth (g)'!W3-'Daily Weigth (g)'!X3+'Water add (ml)'!V3))</f>
        <v>37</v>
      </c>
      <c r="X3" s="85">
        <f>+IF('Daily Weigth (g)'!Y3="","",IF('Daily Weigth (g)'!X3-'Daily Weigth (g)'!Y3+'Water add (ml)'!W3&lt;=0,"",'Daily Weigth (g)'!X3-'Daily Weigth (g)'!Y3+'Water add (ml)'!W3))</f>
        <v>39</v>
      </c>
      <c r="Y3" s="85">
        <f>+IF('Daily Weigth (g)'!Z3="","",IF('Daily Weigth (g)'!Y3-'Daily Weigth (g)'!Z3+'Water add (ml)'!X3&lt;=0,"",'Daily Weigth (g)'!Y3-'Daily Weigth (g)'!Z3+'Water add (ml)'!X3))</f>
        <v>47</v>
      </c>
      <c r="Z3" s="85">
        <f>+IF('Daily Weigth (g)'!AA3="","",IF('Daily Weigth (g)'!Z3-'Daily Weigth (g)'!AA3+'Water add (ml)'!Y3&lt;=0,"",'Daily Weigth (g)'!Z3-'Daily Weigth (g)'!AA3+'Water add (ml)'!Y3))</f>
        <v>27</v>
      </c>
      <c r="AA3" s="85">
        <f>+IF('Daily Weigth (g)'!AB3="","",IF('Daily Weigth (g)'!AA3-'Daily Weigth (g)'!AB3+'Water add (ml)'!Z3&lt;=0,"",'Daily Weigth (g)'!AA3-'Daily Weigth (g)'!AB3+'Water add (ml)'!Z3))</f>
        <v>28</v>
      </c>
      <c r="AB3" s="85">
        <f>+IF('Daily Weigth (g)'!AC3="","",IF('Daily Weigth (g)'!AB3-'Daily Weigth (g)'!AC3+'Water add (ml)'!AA3&lt;=0,"",'Daily Weigth (g)'!AB3-'Daily Weigth (g)'!AC3+'Water add (ml)'!AA3))</f>
        <v>28</v>
      </c>
      <c r="AC3" s="85">
        <f>+IF('Daily Weigth (g)'!AD3="","",IF('Daily Weigth (g)'!AC3-'Daily Weigth (g)'!AD3+'Water add (ml)'!AB3&lt;=0,"",'Daily Weigth (g)'!AC3-'Daily Weigth (g)'!AD3+'Water add (ml)'!AB3))</f>
        <v>32</v>
      </c>
      <c r="AD3" s="85">
        <f>+IF('Daily Weigth (g)'!AE3="","",IF('Daily Weigth (g)'!AD3-'Daily Weigth (g)'!AE3+'Water add (ml)'!AC3&lt;=0,"",'Daily Weigth (g)'!AD3-'Daily Weigth (g)'!AE3+'Water add (ml)'!AC3))</f>
        <v>26</v>
      </c>
      <c r="AE3" s="85">
        <f>+IF('Daily Weigth (g)'!AF3="","",IF('Daily Weigth (g)'!AE3-'Daily Weigth (g)'!AF3+'Water add (ml)'!AD3&lt;=0,"",'Daily Weigth (g)'!AE3-'Daily Weigth (g)'!AF3+'Water add (ml)'!AD3))</f>
        <v>45</v>
      </c>
      <c r="AF3" s="85">
        <f>+IF('Daily Weigth (g)'!AG3="","",IF('Daily Weigth (g)'!AF3-'Daily Weigth (g)'!AG3+'Water add (ml)'!AE3&lt;=0,"",'Daily Weigth (g)'!AF3-'Daily Weigth (g)'!AG3+'Water add (ml)'!AE3))</f>
        <v>27</v>
      </c>
      <c r="AG3" s="85">
        <f t="shared" si="1"/>
        <v>2196</v>
      </c>
    </row>
    <row r="4" ht="12.75" customHeight="1">
      <c r="A4" s="85">
        <v>703.0</v>
      </c>
      <c r="B4" s="87" t="s">
        <v>91</v>
      </c>
      <c r="C4" s="90" t="s">
        <v>12</v>
      </c>
      <c r="D4" s="85"/>
      <c r="E4" s="96">
        <f>+IF('Daily Weigth (g)'!F4="","",IF('Daily Weigth (g)'!E4-'Daily Weigth (g)'!F4+'Water add (ml)'!D4&lt;=0,"",'Daily Weigth (g)'!E4-'Daily Weigth (g)'!F4+'Water add (ml)'!D4))</f>
        <v>43</v>
      </c>
      <c r="F4" s="96">
        <f>+IF('Daily Weigth (g)'!G4="","",IF('Daily Weigth (g)'!F4-'Daily Weigth (g)'!G4+'Water add (ml)'!E4&lt;=0,"",'Daily Weigth (g)'!F4-'Daily Weigth (g)'!G4+'Water add (ml)'!E4))</f>
        <v>75</v>
      </c>
      <c r="G4" s="96">
        <f>+IF('Daily Weigth (g)'!H4="","",IF('Daily Weigth (g)'!G4-'Daily Weigth (g)'!H4+'Water add (ml)'!F4&lt;=0,"",'Daily Weigth (g)'!G4-'Daily Weigth (g)'!H4+'Water add (ml)'!F4))</f>
        <v>97</v>
      </c>
      <c r="H4" s="96">
        <f>+IF('Daily Weigth (g)'!I4="","",IF('Daily Weigth (g)'!H4-'Daily Weigth (g)'!I4+'Water add (ml)'!G4&lt;=0,"",'Daily Weigth (g)'!H4-'Daily Weigth (g)'!I4+'Water add (ml)'!G4))</f>
        <v>35</v>
      </c>
      <c r="I4" s="96">
        <f>+IF('Daily Weigth (g)'!J4="","",IF('Daily Weigth (g)'!I4-'Daily Weigth (g)'!J4+'Water add (ml)'!H4&lt;=0,"",'Daily Weigth (g)'!I4-'Daily Weigth (g)'!J4+'Water add (ml)'!H4))</f>
        <v>57</v>
      </c>
      <c r="J4" s="85">
        <f>+IF('Daily Weigth (g)'!K4="","",IF('Daily Weigth (g)'!J4-'Daily Weigth (g)'!K4+'Water add (ml)'!I4&lt;=0,"",'Daily Weigth (g)'!J4-'Daily Weigth (g)'!K4+'Water add (ml)'!I4))</f>
        <v>40</v>
      </c>
      <c r="K4" s="85">
        <f>+IF('Daily Weigth (g)'!L4="","",IF('Daily Weigth (g)'!K4-'Daily Weigth (g)'!L4+'Water add (ml)'!J4&lt;=0,"",'Daily Weigth (g)'!K4-'Daily Weigth (g)'!L4+'Water add (ml)'!J4))</f>
        <v>56</v>
      </c>
      <c r="L4" s="85">
        <f>+IF('Daily Weigth (g)'!M4="","",IF('Daily Weigth (g)'!L4-'Daily Weigth (g)'!M4+'Water add (ml)'!K4&lt;=0,"",'Daily Weigth (g)'!L4-'Daily Weigth (g)'!M4+'Water add (ml)'!K4))</f>
        <v>88</v>
      </c>
      <c r="M4" s="85">
        <f>+IF('Daily Weigth (g)'!N4="","",IF('Daily Weigth (g)'!M4-'Daily Weigth (g)'!N4+'Water add (ml)'!L4&lt;=0,"",'Daily Weigth (g)'!M4-'Daily Weigth (g)'!N4+'Water add (ml)'!L4))</f>
        <v>109</v>
      </c>
      <c r="N4" s="85">
        <f>+IF('Daily Weigth (g)'!O4="","",IF('Daily Weigth (g)'!N4-'Daily Weigth (g)'!O4+'Water add (ml)'!M4&lt;=0,"",'Daily Weigth (g)'!N4-'Daily Weigth (g)'!O4+'Water add (ml)'!M4))</f>
        <v>24</v>
      </c>
      <c r="O4" s="85">
        <f>+IF('Daily Weigth (g)'!P4="","",IF('Daily Weigth (g)'!O4-'Daily Weigth (g)'!P4+'Water add (ml)'!N4&lt;=0,"",'Daily Weigth (g)'!O4-'Daily Weigth (g)'!P4+'Water add (ml)'!N4))</f>
        <v>222</v>
      </c>
      <c r="P4" s="85">
        <f>+IF('Daily Weigth (g)'!Q4="","",IF('Daily Weigth (g)'!P4-'Daily Weigth (g)'!Q4+'Water add (ml)'!O4&lt;=0,"",'Daily Weigth (g)'!P4-'Daily Weigth (g)'!Q4+'Water add (ml)'!O4))</f>
        <v>229</v>
      </c>
      <c r="Q4" s="85">
        <f>+IF('Daily Weigth (g)'!R4="","",IF('Daily Weigth (g)'!Q4-'Daily Weigth (g)'!R4+'Water add (ml)'!P4&lt;=0,"",'Daily Weigth (g)'!Q4-'Daily Weigth (g)'!R4+'Water add (ml)'!P4))</f>
        <v>152</v>
      </c>
      <c r="R4" s="85">
        <f>+IF('Daily Weigth (g)'!S4="","",IF('Daily Weigth (g)'!R4-'Daily Weigth (g)'!S4+'Water add (ml)'!Q4&lt;=0,"",'Daily Weigth (g)'!R4-'Daily Weigth (g)'!S4+'Water add (ml)'!Q4))</f>
        <v>113</v>
      </c>
      <c r="S4" s="85">
        <f>+IF('Daily Weigth (g)'!T4="","",IF('Daily Weigth (g)'!S4-'Daily Weigth (g)'!T4+'Water add (ml)'!R4&lt;=0,"",'Daily Weigth (g)'!S4-'Daily Weigth (g)'!T4+'Water add (ml)'!R4))</f>
        <v>95</v>
      </c>
      <c r="T4" s="85">
        <f>+IF('Daily Weigth (g)'!U4="","",IF('Daily Weigth (g)'!T4-'Daily Weigth (g)'!U4+'Water add (ml)'!S4&lt;=0,"",'Daily Weigth (g)'!T4-'Daily Weigth (g)'!U4+'Water add (ml)'!S4))</f>
        <v>160</v>
      </c>
      <c r="U4" s="85">
        <f>+IF('Daily Weigth (g)'!V4="","",IF('Daily Weigth (g)'!U4-'Daily Weigth (g)'!V4+'Water add (ml)'!T4&lt;=0,"",'Daily Weigth (g)'!U4-'Daily Weigth (g)'!V4+'Water add (ml)'!T4))</f>
        <v>192</v>
      </c>
      <c r="V4" s="85">
        <f>+IF('Daily Weigth (g)'!W4="","",IF('Daily Weigth (g)'!V4-'Daily Weigth (g)'!W4+'Water add (ml)'!U4&lt;=0,"",'Daily Weigth (g)'!V4-'Daily Weigth (g)'!W4+'Water add (ml)'!U4))</f>
        <v>230</v>
      </c>
      <c r="W4" s="85">
        <f>+IF('Daily Weigth (g)'!X4="","",IF('Daily Weigth (g)'!W4-'Daily Weigth (g)'!X4+'Water add (ml)'!V4&lt;=0,"",'Daily Weigth (g)'!W4-'Daily Weigth (g)'!X4+'Water add (ml)'!V4))</f>
        <v>50</v>
      </c>
      <c r="X4" s="85">
        <f>+IF('Daily Weigth (g)'!Y4="","",IF('Daily Weigth (g)'!X4-'Daily Weigth (g)'!Y4+'Water add (ml)'!W4&lt;=0,"",'Daily Weigth (g)'!X4-'Daily Weigth (g)'!Y4+'Water add (ml)'!W4))</f>
        <v>49</v>
      </c>
      <c r="Y4" s="85">
        <f>+IF('Daily Weigth (g)'!Z4="","",IF('Daily Weigth (g)'!Y4-'Daily Weigth (g)'!Z4+'Water add (ml)'!X4&lt;=0,"",'Daily Weigth (g)'!Y4-'Daily Weigth (g)'!Z4+'Water add (ml)'!X4))</f>
        <v>74</v>
      </c>
      <c r="Z4" s="85">
        <f>+IF('Daily Weigth (g)'!AA4="","",IF('Daily Weigth (g)'!Z4-'Daily Weigth (g)'!AA4+'Water add (ml)'!Y4&lt;=0,"",'Daily Weigth (g)'!Z4-'Daily Weigth (g)'!AA4+'Water add (ml)'!Y4))</f>
        <v>57</v>
      </c>
      <c r="AA4" s="85">
        <f>+IF('Daily Weigth (g)'!AB4="","",IF('Daily Weigth (g)'!AA4-'Daily Weigth (g)'!AB4+'Water add (ml)'!Z4&lt;=0,"",'Daily Weigth (g)'!AA4-'Daily Weigth (g)'!AB4+'Water add (ml)'!Z4))</f>
        <v>12</v>
      </c>
      <c r="AB4" s="85">
        <f>+IF('Daily Weigth (g)'!AC4="","",IF('Daily Weigth (g)'!AB4-'Daily Weigth (g)'!AC4+'Water add (ml)'!AA4&lt;=0,"",'Daily Weigth (g)'!AB4-'Daily Weigth (g)'!AC4+'Water add (ml)'!AA4))</f>
        <v>50</v>
      </c>
      <c r="AC4" s="85">
        <f>+IF('Daily Weigth (g)'!AD4="","",IF('Daily Weigth (g)'!AC4-'Daily Weigth (g)'!AD4+'Water add (ml)'!AB4&lt;=0,"",'Daily Weigth (g)'!AC4-'Daily Weigth (g)'!AD4+'Water add (ml)'!AB4))</f>
        <v>46</v>
      </c>
      <c r="AD4" s="85">
        <f>+IF('Daily Weigth (g)'!AE4="","",IF('Daily Weigth (g)'!AD4-'Daily Weigth (g)'!AE4+'Water add (ml)'!AC4&lt;=0,"",'Daily Weigth (g)'!AD4-'Daily Weigth (g)'!AE4+'Water add (ml)'!AC4))</f>
        <v>38</v>
      </c>
      <c r="AE4" s="85">
        <f>+IF('Daily Weigth (g)'!AF4="","",IF('Daily Weigth (g)'!AE4-'Daily Weigth (g)'!AF4+'Water add (ml)'!AD4&lt;=0,"",'Daily Weigth (g)'!AE4-'Daily Weigth (g)'!AF4+'Water add (ml)'!AD4))</f>
        <v>79</v>
      </c>
      <c r="AF4" s="85">
        <f>+IF('Daily Weigth (g)'!AG4="","",IF('Daily Weigth (g)'!AF4-'Daily Weigth (g)'!AG4+'Water add (ml)'!AE4&lt;=0,"",'Daily Weigth (g)'!AF4-'Daily Weigth (g)'!AG4+'Water add (ml)'!AE4))</f>
        <v>53</v>
      </c>
      <c r="AG4" s="85">
        <f t="shared" si="1"/>
        <v>2525</v>
      </c>
    </row>
    <row r="5" ht="12.75" customHeight="1">
      <c r="A5" s="85">
        <v>704.0</v>
      </c>
      <c r="B5" s="87" t="s">
        <v>91</v>
      </c>
      <c r="C5" s="88" t="s">
        <v>241</v>
      </c>
      <c r="D5" s="85"/>
      <c r="E5" s="96">
        <f>+IF('Daily Weigth (g)'!F5="","",IF('Daily Weigth (g)'!E5-'Daily Weigth (g)'!F5+'Water add (ml)'!D5&lt;=0,"",'Daily Weigth (g)'!E5-'Daily Weigth (g)'!F5+'Water add (ml)'!D5))</f>
        <v>44</v>
      </c>
      <c r="F5" s="96">
        <f>+IF('Daily Weigth (g)'!G5="","",IF('Daily Weigth (g)'!F5-'Daily Weigth (g)'!G5+'Water add (ml)'!E5&lt;=0,"",'Daily Weigth (g)'!F5-'Daily Weigth (g)'!G5+'Water add (ml)'!E5))</f>
        <v>33</v>
      </c>
      <c r="G5" s="96">
        <f>+IF('Daily Weigth (g)'!H5="","",IF('Daily Weigth (g)'!G5-'Daily Weigth (g)'!H5+'Water add (ml)'!F5&lt;=0,"",'Daily Weigth (g)'!G5-'Daily Weigth (g)'!H5+'Water add (ml)'!F5))</f>
        <v>39</v>
      </c>
      <c r="H5" s="96">
        <f>+IF('Daily Weigth (g)'!I5="","",IF('Daily Weigth (g)'!H5-'Daily Weigth (g)'!I5+'Water add (ml)'!G5&lt;=0,"",'Daily Weigth (g)'!H5-'Daily Weigth (g)'!I5+'Water add (ml)'!G5))</f>
        <v>22</v>
      </c>
      <c r="I5" s="96">
        <f>+IF('Daily Weigth (g)'!J5="","",IF('Daily Weigth (g)'!I5-'Daily Weigth (g)'!J5+'Water add (ml)'!H5&lt;=0,"",'Daily Weigth (g)'!I5-'Daily Weigth (g)'!J5+'Water add (ml)'!H5))</f>
        <v>42</v>
      </c>
      <c r="J5" s="85">
        <f>+IF('Daily Weigth (g)'!K5="","",IF('Daily Weigth (g)'!J5-'Daily Weigth (g)'!K5+'Water add (ml)'!I5&lt;=0,"",'Daily Weigth (g)'!J5-'Daily Weigth (g)'!K5+'Water add (ml)'!I5))</f>
        <v>66</v>
      </c>
      <c r="K5" s="85">
        <f>+IF('Daily Weigth (g)'!L5="","",IF('Daily Weigth (g)'!K5-'Daily Weigth (g)'!L5+'Water add (ml)'!J5&lt;=0,"",'Daily Weigth (g)'!K5-'Daily Weigth (g)'!L5+'Water add (ml)'!J5))</f>
        <v>5</v>
      </c>
      <c r="L5" s="85">
        <f>+IF('Daily Weigth (g)'!M5="","",IF('Daily Weigth (g)'!L5-'Daily Weigth (g)'!M5+'Water add (ml)'!K5&lt;=0,"",'Daily Weigth (g)'!L5-'Daily Weigth (g)'!M5+'Water add (ml)'!K5))</f>
        <v>22</v>
      </c>
      <c r="M5" s="85">
        <f>+IF('Daily Weigth (g)'!N5="","",IF('Daily Weigth (g)'!M5-'Daily Weigth (g)'!N5+'Water add (ml)'!L5&lt;=0,"",'Daily Weigth (g)'!M5-'Daily Weigth (g)'!N5+'Water add (ml)'!L5))</f>
        <v>61</v>
      </c>
      <c r="N5" s="85">
        <f>+IF('Daily Weigth (g)'!O5="","",IF('Daily Weigth (g)'!N5-'Daily Weigth (g)'!O5+'Water add (ml)'!M5&lt;=0,"",'Daily Weigth (g)'!N5-'Daily Weigth (g)'!O5+'Water add (ml)'!M5))</f>
        <v>30</v>
      </c>
      <c r="O5" s="85">
        <f>+IF('Daily Weigth (g)'!P5="","",IF('Daily Weigth (g)'!O5-'Daily Weigth (g)'!P5+'Water add (ml)'!N5&lt;=0,"",'Daily Weigth (g)'!O5-'Daily Weigth (g)'!P5+'Water add (ml)'!N5))</f>
        <v>142</v>
      </c>
      <c r="P5" s="85">
        <f>+IF('Daily Weigth (g)'!Q5="","",IF('Daily Weigth (g)'!P5-'Daily Weigth (g)'!Q5+'Water add (ml)'!O5&lt;=0,"",'Daily Weigth (g)'!P5-'Daily Weigth (g)'!Q5+'Water add (ml)'!O5))</f>
        <v>152</v>
      </c>
      <c r="Q5" s="85">
        <f>+IF('Daily Weigth (g)'!R5="","",IF('Daily Weigth (g)'!Q5-'Daily Weigth (g)'!R5+'Water add (ml)'!P5&lt;=0,"",'Daily Weigth (g)'!Q5-'Daily Weigth (g)'!R5+'Water add (ml)'!P5))</f>
        <v>63</v>
      </c>
      <c r="R5" s="85">
        <f>+IF('Daily Weigth (g)'!S5="","",IF('Daily Weigth (g)'!R5-'Daily Weigth (g)'!S5+'Water add (ml)'!Q5&lt;=0,"",'Daily Weigth (g)'!R5-'Daily Weigth (g)'!S5+'Water add (ml)'!Q5))</f>
        <v>51</v>
      </c>
      <c r="S5" s="85">
        <f>+IF('Daily Weigth (g)'!T5="","",IF('Daily Weigth (g)'!S5-'Daily Weigth (g)'!T5+'Water add (ml)'!R5&lt;=0,"",'Daily Weigth (g)'!S5-'Daily Weigth (g)'!T5+'Water add (ml)'!R5))</f>
        <v>83</v>
      </c>
      <c r="T5" s="85">
        <f>+IF('Daily Weigth (g)'!U5="","",IF('Daily Weigth (g)'!T5-'Daily Weigth (g)'!U5+'Water add (ml)'!S5&lt;=0,"",'Daily Weigth (g)'!T5-'Daily Weigth (g)'!U5+'Water add (ml)'!S5))</f>
        <v>62</v>
      </c>
      <c r="U5" s="85">
        <f>+IF('Daily Weigth (g)'!V5="","",IF('Daily Weigth (g)'!U5-'Daily Weigth (g)'!V5+'Water add (ml)'!T5&lt;=0,"",'Daily Weigth (g)'!U5-'Daily Weigth (g)'!V5+'Water add (ml)'!T5))</f>
        <v>141</v>
      </c>
      <c r="V5" s="85">
        <f>+IF('Daily Weigth (g)'!W5="","",IF('Daily Weigth (g)'!V5-'Daily Weigth (g)'!W5+'Water add (ml)'!U5&lt;=0,"",'Daily Weigth (g)'!V5-'Daily Weigth (g)'!W5+'Water add (ml)'!U5))</f>
        <v>186</v>
      </c>
      <c r="W5" s="85">
        <f>+IF('Daily Weigth (g)'!X5="","",IF('Daily Weigth (g)'!W5-'Daily Weigth (g)'!X5+'Water add (ml)'!V5&lt;=0,"",'Daily Weigth (g)'!W5-'Daily Weigth (g)'!X5+'Water add (ml)'!V5))</f>
        <v>69</v>
      </c>
      <c r="X5" s="85">
        <f>+IF('Daily Weigth (g)'!Y5="","",IF('Daily Weigth (g)'!X5-'Daily Weigth (g)'!Y5+'Water add (ml)'!W5&lt;=0,"",'Daily Weigth (g)'!X5-'Daily Weigth (g)'!Y5+'Water add (ml)'!W5))</f>
        <v>51</v>
      </c>
      <c r="Y5" s="85">
        <f>+IF('Daily Weigth (g)'!Z5="","",IF('Daily Weigth (g)'!Y5-'Daily Weigth (g)'!Z5+'Water add (ml)'!X5&lt;=0,"",'Daily Weigth (g)'!Y5-'Daily Weigth (g)'!Z5+'Water add (ml)'!X5))</f>
        <v>84</v>
      </c>
      <c r="Z5" s="85">
        <f>+IF('Daily Weigth (g)'!AA5="","",IF('Daily Weigth (g)'!Z5-'Daily Weigth (g)'!AA5+'Water add (ml)'!Y5&lt;=0,"",'Daily Weigth (g)'!Z5-'Daily Weigth (g)'!AA5+'Water add (ml)'!Y5))</f>
        <v>23</v>
      </c>
      <c r="AA5" s="85">
        <f>+IF('Daily Weigth (g)'!AB5="","",IF('Daily Weigth (g)'!AA5-'Daily Weigth (g)'!AB5+'Water add (ml)'!Z5&lt;=0,"",'Daily Weigth (g)'!AA5-'Daily Weigth (g)'!AB5+'Water add (ml)'!Z5))</f>
        <v>46</v>
      </c>
      <c r="AB5" s="85">
        <f>+IF('Daily Weigth (g)'!AC5="","",IF('Daily Weigth (g)'!AB5-'Daily Weigth (g)'!AC5+'Water add (ml)'!AA5&lt;=0,"",'Daily Weigth (g)'!AB5-'Daily Weigth (g)'!AC5+'Water add (ml)'!AA5))</f>
        <v>63</v>
      </c>
      <c r="AC5" s="85">
        <f>+IF('Daily Weigth (g)'!AD5="","",IF('Daily Weigth (g)'!AC5-'Daily Weigth (g)'!AD5+'Water add (ml)'!AB5&lt;=0,"",'Daily Weigth (g)'!AC5-'Daily Weigth (g)'!AD5+'Water add (ml)'!AB5))</f>
        <v>50</v>
      </c>
      <c r="AD5" s="85">
        <f>+IF('Daily Weigth (g)'!AE5="","",IF('Daily Weigth (g)'!AD5-'Daily Weigth (g)'!AE5+'Water add (ml)'!AC5&lt;=0,"",'Daily Weigth (g)'!AD5-'Daily Weigth (g)'!AE5+'Water add (ml)'!AC5))</f>
        <v>55</v>
      </c>
      <c r="AE5" s="85">
        <f>+IF('Daily Weigth (g)'!AF5="","",IF('Daily Weigth (g)'!AE5-'Daily Weigth (g)'!AF5+'Water add (ml)'!AD5&lt;=0,"",'Daily Weigth (g)'!AE5-'Daily Weigth (g)'!AF5+'Water add (ml)'!AD5))</f>
        <v>162</v>
      </c>
      <c r="AF5" s="85">
        <f>+IF('Daily Weigth (g)'!AG5="","",IF('Daily Weigth (g)'!AF5-'Daily Weigth (g)'!AG5+'Water add (ml)'!AE5&lt;=0,"",'Daily Weigth (g)'!AF5-'Daily Weigth (g)'!AG5+'Water add (ml)'!AE5))</f>
        <v>118</v>
      </c>
      <c r="AG5" s="85">
        <f t="shared" si="1"/>
        <v>1965</v>
      </c>
    </row>
    <row r="6" ht="12.75" customHeight="1">
      <c r="A6" s="85">
        <v>705.0</v>
      </c>
      <c r="B6" s="87" t="s">
        <v>91</v>
      </c>
      <c r="C6" s="88" t="s">
        <v>241</v>
      </c>
      <c r="D6" s="85"/>
      <c r="E6" s="96">
        <f>+IF('Daily Weigth (g)'!F6="","",IF('Daily Weigth (g)'!E6-'Daily Weigth (g)'!F6+'Water add (ml)'!D6&lt;=0,"",'Daily Weigth (g)'!E6-'Daily Weigth (g)'!F6+'Water add (ml)'!D6))</f>
        <v>51</v>
      </c>
      <c r="F6" s="96">
        <f>+IF('Daily Weigth (g)'!G6="","",IF('Daily Weigth (g)'!F6-'Daily Weigth (g)'!G6+'Water add (ml)'!E6&lt;=0,"",'Daily Weigth (g)'!F6-'Daily Weigth (g)'!G6+'Water add (ml)'!E6))</f>
        <v>71</v>
      </c>
      <c r="G6" s="96">
        <f>+IF('Daily Weigth (g)'!H6="","",IF('Daily Weigth (g)'!G6-'Daily Weigth (g)'!H6+'Water add (ml)'!F6&lt;=0,"",'Daily Weigth (g)'!G6-'Daily Weigth (g)'!H6+'Water add (ml)'!F6))</f>
        <v>134</v>
      </c>
      <c r="H6" s="96">
        <f>+IF('Daily Weigth (g)'!I6="","",IF('Daily Weigth (g)'!H6-'Daily Weigth (g)'!I6+'Water add (ml)'!G6&lt;=0,"",'Daily Weigth (g)'!H6-'Daily Weigth (g)'!I6+'Water add (ml)'!G6))</f>
        <v>61</v>
      </c>
      <c r="I6" s="96">
        <f>+IF('Daily Weigth (g)'!J6="","",IF('Daily Weigth (g)'!I6-'Daily Weigth (g)'!J6+'Water add (ml)'!H6&lt;=0,"",'Daily Weigth (g)'!I6-'Daily Weigth (g)'!J6+'Water add (ml)'!H6))</f>
        <v>58</v>
      </c>
      <c r="J6" s="85">
        <f>+IF('Daily Weigth (g)'!K6="","",IF('Daily Weigth (g)'!J6-'Daily Weigth (g)'!K6+'Water add (ml)'!I6&lt;=0,"",'Daily Weigth (g)'!J6-'Daily Weigth (g)'!K6+'Water add (ml)'!I6))</f>
        <v>60</v>
      </c>
      <c r="K6" s="85">
        <f>+IF('Daily Weigth (g)'!L6="","",IF('Daily Weigth (g)'!K6-'Daily Weigth (g)'!L6+'Water add (ml)'!J6&lt;=0,"",'Daily Weigth (g)'!K6-'Daily Weigth (g)'!L6+'Water add (ml)'!J6))</f>
        <v>87</v>
      </c>
      <c r="L6" s="85">
        <f>+IF('Daily Weigth (g)'!M6="","",IF('Daily Weigth (g)'!L6-'Daily Weigth (g)'!M6+'Water add (ml)'!K6&lt;=0,"",'Daily Weigth (g)'!L6-'Daily Weigth (g)'!M6+'Water add (ml)'!K6))</f>
        <v>117</v>
      </c>
      <c r="M6" s="85">
        <f>+IF('Daily Weigth (g)'!N6="","",IF('Daily Weigth (g)'!M6-'Daily Weigth (g)'!N6+'Water add (ml)'!L6&lt;=0,"",'Daily Weigth (g)'!M6-'Daily Weigth (g)'!N6+'Water add (ml)'!L6))</f>
        <v>156</v>
      </c>
      <c r="N6" s="85">
        <f>+IF('Daily Weigth (g)'!O6="","",IF('Daily Weigth (g)'!N6-'Daily Weigth (g)'!O6+'Water add (ml)'!M6&lt;=0,"",'Daily Weigth (g)'!N6-'Daily Weigth (g)'!O6+'Water add (ml)'!M6))</f>
        <v>77</v>
      </c>
      <c r="O6" s="85">
        <f>+IF('Daily Weigth (g)'!P6="","",IF('Daily Weigth (g)'!O6-'Daily Weigth (g)'!P6+'Water add (ml)'!N6&lt;=0,"",'Daily Weigth (g)'!O6-'Daily Weigth (g)'!P6+'Water add (ml)'!N6))</f>
        <v>501</v>
      </c>
      <c r="P6" s="85">
        <f>+IF('Daily Weigth (g)'!Q6="","",IF('Daily Weigth (g)'!P6-'Daily Weigth (g)'!Q6+'Water add (ml)'!O6&lt;=0,"",'Daily Weigth (g)'!P6-'Daily Weigth (g)'!Q6+'Water add (ml)'!O6))</f>
        <v>474</v>
      </c>
      <c r="Q6" s="85">
        <f>+IF('Daily Weigth (g)'!R6="","",IF('Daily Weigth (g)'!Q6-'Daily Weigth (g)'!R6+'Water add (ml)'!P6&lt;=0,"",'Daily Weigth (g)'!Q6-'Daily Weigth (g)'!R6+'Water add (ml)'!P6))</f>
        <v>329</v>
      </c>
      <c r="R6" s="85">
        <f>+IF('Daily Weigth (g)'!S6="","",IF('Daily Weigth (g)'!R6-'Daily Weigth (g)'!S6+'Water add (ml)'!Q6&lt;=0,"",'Daily Weigth (g)'!R6-'Daily Weigth (g)'!S6+'Water add (ml)'!Q6))</f>
        <v>231</v>
      </c>
      <c r="S6" s="85">
        <f>+IF('Daily Weigth (g)'!T6="","",IF('Daily Weigth (g)'!S6-'Daily Weigth (g)'!T6+'Water add (ml)'!R6&lt;=0,"",'Daily Weigth (g)'!S6-'Daily Weigth (g)'!T6+'Water add (ml)'!R6))</f>
        <v>186</v>
      </c>
      <c r="T6" s="85">
        <f>+IF('Daily Weigth (g)'!U6="","",IF('Daily Weigth (g)'!T6-'Daily Weigth (g)'!U6+'Water add (ml)'!S6&lt;=0,"",'Daily Weigth (g)'!T6-'Daily Weigth (g)'!U6+'Water add (ml)'!S6))</f>
        <v>284</v>
      </c>
      <c r="U6" s="85">
        <f>+IF('Daily Weigth (g)'!V6="","",IF('Daily Weigth (g)'!U6-'Daily Weigth (g)'!V6+'Water add (ml)'!T6&lt;=0,"",'Daily Weigth (g)'!U6-'Daily Weigth (g)'!V6+'Water add (ml)'!T6))</f>
        <v>479</v>
      </c>
      <c r="V6" s="85">
        <f>+IF('Daily Weigth (g)'!W6="","",IF('Daily Weigth (g)'!V6-'Daily Weigth (g)'!W6+'Water add (ml)'!U6&lt;=0,"",'Daily Weigth (g)'!V6-'Daily Weigth (g)'!W6+'Water add (ml)'!U6))</f>
        <v>529</v>
      </c>
      <c r="W6" s="85">
        <f>+IF('Daily Weigth (g)'!X6="","",IF('Daily Weigth (g)'!W6-'Daily Weigth (g)'!X6+'Water add (ml)'!V6&lt;=0,"",'Daily Weigth (g)'!W6-'Daily Weigth (g)'!X6+'Water add (ml)'!V6))</f>
        <v>180</v>
      </c>
      <c r="X6" s="85">
        <f>+IF('Daily Weigth (g)'!Y6="","",IF('Daily Weigth (g)'!X6-'Daily Weigth (g)'!Y6+'Water add (ml)'!W6&lt;=0,"",'Daily Weigth (g)'!X6-'Daily Weigth (g)'!Y6+'Water add (ml)'!W6))</f>
        <v>165</v>
      </c>
      <c r="Y6" s="85">
        <f>+IF('Daily Weigth (g)'!Z6="","",IF('Daily Weigth (g)'!Y6-'Daily Weigth (g)'!Z6+'Water add (ml)'!X6&lt;=0,"",'Daily Weigth (g)'!Y6-'Daily Weigth (g)'!Z6+'Water add (ml)'!X6))</f>
        <v>284</v>
      </c>
      <c r="Z6" s="85">
        <f>+IF('Daily Weigth (g)'!AA6="","",IF('Daily Weigth (g)'!Z6-'Daily Weigth (g)'!AA6+'Water add (ml)'!Y6&lt;=0,"",'Daily Weigth (g)'!Z6-'Daily Weigth (g)'!AA6+'Water add (ml)'!Y6))</f>
        <v>118</v>
      </c>
      <c r="AA6" s="85">
        <f>+IF('Daily Weigth (g)'!AB6="","",IF('Daily Weigth (g)'!AA6-'Daily Weigth (g)'!AB6+'Water add (ml)'!Z6&lt;=0,"",'Daily Weigth (g)'!AA6-'Daily Weigth (g)'!AB6+'Water add (ml)'!Z6))</f>
        <v>152</v>
      </c>
      <c r="AB6" s="85">
        <f>+IF('Daily Weigth (g)'!AC6="","",IF('Daily Weigth (g)'!AB6-'Daily Weigth (g)'!AC6+'Water add (ml)'!AA6&lt;=0,"",'Daily Weigth (g)'!AB6-'Daily Weigth (g)'!AC6+'Water add (ml)'!AA6))</f>
        <v>148</v>
      </c>
      <c r="AC6" s="85">
        <f>+IF('Daily Weigth (g)'!AD6="","",IF('Daily Weigth (g)'!AC6-'Daily Weigth (g)'!AD6+'Water add (ml)'!AB6&lt;=0,"",'Daily Weigth (g)'!AC6-'Daily Weigth (g)'!AD6+'Water add (ml)'!AB6))</f>
        <v>270</v>
      </c>
      <c r="AD6" s="85">
        <f>+IF('Daily Weigth (g)'!AE6="","",IF('Daily Weigth (g)'!AD6-'Daily Weigth (g)'!AE6+'Water add (ml)'!AC6&lt;=0,"",'Daily Weigth (g)'!AD6-'Daily Weigth (g)'!AE6+'Water add (ml)'!AC6))</f>
        <v>62</v>
      </c>
      <c r="AE6" s="85">
        <f>+IF('Daily Weigth (g)'!AF6="","",IF('Daily Weigth (g)'!AE6-'Daily Weigth (g)'!AF6+'Water add (ml)'!AD6&lt;=0,"",'Daily Weigth (g)'!AE6-'Daily Weigth (g)'!AF6+'Water add (ml)'!AD6))</f>
        <v>354</v>
      </c>
      <c r="AF6" s="85">
        <f>+IF('Daily Weigth (g)'!AG6="","",IF('Daily Weigth (g)'!AF6-'Daily Weigth (g)'!AG6+'Water add (ml)'!AE6&lt;=0,"",'Daily Weigth (g)'!AF6-'Daily Weigth (g)'!AG6+'Water add (ml)'!AE6))</f>
        <v>220</v>
      </c>
      <c r="AG6" s="85">
        <f t="shared" si="1"/>
        <v>5838</v>
      </c>
    </row>
    <row r="7" ht="12.75" customHeight="1">
      <c r="A7" s="85">
        <v>706.0</v>
      </c>
      <c r="B7" s="87" t="s">
        <v>91</v>
      </c>
      <c r="C7" s="85" t="s">
        <v>383</v>
      </c>
      <c r="D7" s="85"/>
      <c r="E7" s="96">
        <f>+IF('Daily Weigth (g)'!F7="","",IF('Daily Weigth (g)'!E7-'Daily Weigth (g)'!F7+'Water add (ml)'!D7&lt;=0,"",'Daily Weigth (g)'!E7-'Daily Weigth (g)'!F7+'Water add (ml)'!D7))</f>
        <v>22</v>
      </c>
      <c r="F7" s="96">
        <f>+IF('Daily Weigth (g)'!G7="","",IF('Daily Weigth (g)'!F7-'Daily Weigth (g)'!G7+'Water add (ml)'!E7&lt;=0,"",'Daily Weigth (g)'!F7-'Daily Weigth (g)'!G7+'Water add (ml)'!E7))</f>
        <v>36</v>
      </c>
      <c r="G7" s="96">
        <f>+IF('Daily Weigth (g)'!H7="","",IF('Daily Weigth (g)'!G7-'Daily Weigth (g)'!H7+'Water add (ml)'!F7&lt;=0,"",'Daily Weigth (g)'!G7-'Daily Weigth (g)'!H7+'Water add (ml)'!F7))</f>
        <v>39</v>
      </c>
      <c r="H7" s="96">
        <f>+IF('Daily Weigth (g)'!I7="","",IF('Daily Weigth (g)'!H7-'Daily Weigth (g)'!I7+'Water add (ml)'!G7&lt;=0,"",'Daily Weigth (g)'!H7-'Daily Weigth (g)'!I7+'Water add (ml)'!G7))</f>
        <v>18</v>
      </c>
      <c r="I7" s="96">
        <f>+IF('Daily Weigth (g)'!J7="","",IF('Daily Weigth (g)'!I7-'Daily Weigth (g)'!J7+'Water add (ml)'!H7&lt;=0,"",'Daily Weigth (g)'!I7-'Daily Weigth (g)'!J7+'Water add (ml)'!H7))</f>
        <v>11</v>
      </c>
      <c r="J7" s="85" t="str">
        <f>+IF('Daily Weigth (g)'!K7="","",IF('Daily Weigth (g)'!J7-'Daily Weigth (g)'!K7+'Water add (ml)'!I7&lt;=0,"",'Daily Weigth (g)'!J7-'Daily Weigth (g)'!K7+'Water add (ml)'!I7))</f>
        <v/>
      </c>
      <c r="K7" s="85" t="str">
        <f>+IF('Daily Weigth (g)'!L7="","",IF('Daily Weigth (g)'!K7-'Daily Weigth (g)'!L7+'Water add (ml)'!J7&lt;=0,"",'Daily Weigth (g)'!K7-'Daily Weigth (g)'!L7+'Water add (ml)'!J7))</f>
        <v/>
      </c>
      <c r="L7" s="85" t="str">
        <f>+IF('Daily Weigth (g)'!M7="","",IF('Daily Weigth (g)'!L7-'Daily Weigth (g)'!M7+'Water add (ml)'!K7&lt;=0,"",'Daily Weigth (g)'!L7-'Daily Weigth (g)'!M7+'Water add (ml)'!K7))</f>
        <v/>
      </c>
      <c r="M7" s="85" t="str">
        <f>+IF('Daily Weigth (g)'!N7="","",IF('Daily Weigth (g)'!M7-'Daily Weigth (g)'!N7+'Water add (ml)'!L7&lt;=0,"",'Daily Weigth (g)'!M7-'Daily Weigth (g)'!N7+'Water add (ml)'!L7))</f>
        <v/>
      </c>
      <c r="N7" s="85" t="str">
        <f>+IF('Daily Weigth (g)'!O7="","",IF('Daily Weigth (g)'!N7-'Daily Weigth (g)'!O7+'Water add (ml)'!M7&lt;=0,"",'Daily Weigth (g)'!N7-'Daily Weigth (g)'!O7+'Water add (ml)'!M7))</f>
        <v/>
      </c>
      <c r="O7" s="85" t="str">
        <f>+IF('Daily Weigth (g)'!P7="","",IF('Daily Weigth (g)'!O7-'Daily Weigth (g)'!P7+'Water add (ml)'!N7&lt;=0,"",'Daily Weigth (g)'!O7-'Daily Weigth (g)'!P7+'Water add (ml)'!N7))</f>
        <v/>
      </c>
      <c r="P7" s="85" t="str">
        <f>+IF('Daily Weigth (g)'!Q7="","",IF('Daily Weigth (g)'!P7-'Daily Weigth (g)'!Q7+'Water add (ml)'!O7&lt;=0,"",'Daily Weigth (g)'!P7-'Daily Weigth (g)'!Q7+'Water add (ml)'!O7))</f>
        <v/>
      </c>
      <c r="Q7" s="85" t="str">
        <f>+IF('Daily Weigth (g)'!R7="","",IF('Daily Weigth (g)'!Q7-'Daily Weigth (g)'!R7+'Water add (ml)'!P7&lt;=0,"",'Daily Weigth (g)'!Q7-'Daily Weigth (g)'!R7+'Water add (ml)'!P7))</f>
        <v/>
      </c>
      <c r="R7" s="85" t="str">
        <f>+IF('Daily Weigth (g)'!S7="","",IF('Daily Weigth (g)'!R7-'Daily Weigth (g)'!S7+'Water add (ml)'!Q7&lt;=0,"",'Daily Weigth (g)'!R7-'Daily Weigth (g)'!S7+'Water add (ml)'!Q7))</f>
        <v/>
      </c>
      <c r="S7" s="85" t="str">
        <f>+IF('Daily Weigth (g)'!T7="","",IF('Daily Weigth (g)'!S7-'Daily Weigth (g)'!T7+'Water add (ml)'!R7&lt;=0,"",'Daily Weigth (g)'!S7-'Daily Weigth (g)'!T7+'Water add (ml)'!R7))</f>
        <v/>
      </c>
      <c r="T7" s="85" t="str">
        <f>+IF('Daily Weigth (g)'!U7="","",IF('Daily Weigth (g)'!T7-'Daily Weigth (g)'!U7+'Water add (ml)'!S7&lt;=0,"",'Daily Weigth (g)'!T7-'Daily Weigth (g)'!U7+'Water add (ml)'!S7))</f>
        <v/>
      </c>
      <c r="U7" s="85" t="str">
        <f>+IF('Daily Weigth (g)'!V7="","",IF('Daily Weigth (g)'!U7-'Daily Weigth (g)'!V7+'Water add (ml)'!T7&lt;=0,"",'Daily Weigth (g)'!U7-'Daily Weigth (g)'!V7+'Water add (ml)'!T7))</f>
        <v/>
      </c>
      <c r="V7" s="85" t="str">
        <f>+IF('Daily Weigth (g)'!W7="","",IF('Daily Weigth (g)'!V7-'Daily Weigth (g)'!W7+'Water add (ml)'!U7&lt;=0,"",'Daily Weigth (g)'!V7-'Daily Weigth (g)'!W7+'Water add (ml)'!U7))</f>
        <v/>
      </c>
      <c r="W7" s="85" t="str">
        <f>+IF('Daily Weigth (g)'!X7="","",IF('Daily Weigth (g)'!W7-'Daily Weigth (g)'!X7+'Water add (ml)'!V7&lt;=0,"",'Daily Weigth (g)'!W7-'Daily Weigth (g)'!X7+'Water add (ml)'!V7))</f>
        <v/>
      </c>
      <c r="X7" s="85" t="str">
        <f>+IF('Daily Weigth (g)'!Y7="","",IF('Daily Weigth (g)'!X7-'Daily Weigth (g)'!Y7+'Water add (ml)'!W7&lt;=0,"",'Daily Weigth (g)'!X7-'Daily Weigth (g)'!Y7+'Water add (ml)'!W7))</f>
        <v/>
      </c>
      <c r="Y7" s="85" t="str">
        <f>+IF('Daily Weigth (g)'!Z7="","",IF('Daily Weigth (g)'!Y7-'Daily Weigth (g)'!Z7+'Water add (ml)'!X7&lt;=0,"",'Daily Weigth (g)'!Y7-'Daily Weigth (g)'!Z7+'Water add (ml)'!X7))</f>
        <v/>
      </c>
      <c r="Z7" s="85" t="str">
        <f>+IF('Daily Weigth (g)'!AA7="","",IF('Daily Weigth (g)'!Z7-'Daily Weigth (g)'!AA7+'Water add (ml)'!Y7&lt;=0,"",'Daily Weigth (g)'!Z7-'Daily Weigth (g)'!AA7+'Water add (ml)'!Y7))</f>
        <v/>
      </c>
      <c r="AA7" s="85" t="str">
        <f>+IF('Daily Weigth (g)'!AB7="","",IF('Daily Weigth (g)'!AA7-'Daily Weigth (g)'!AB7+'Water add (ml)'!Z7&lt;=0,"",'Daily Weigth (g)'!AA7-'Daily Weigth (g)'!AB7+'Water add (ml)'!Z7))</f>
        <v/>
      </c>
      <c r="AB7" s="85" t="str">
        <f>+IF('Daily Weigth (g)'!AC7="","",IF('Daily Weigth (g)'!AB7-'Daily Weigth (g)'!AC7+'Water add (ml)'!AA7&lt;=0,"",'Daily Weigth (g)'!AB7-'Daily Weigth (g)'!AC7+'Water add (ml)'!AA7))</f>
        <v/>
      </c>
      <c r="AC7" s="85" t="str">
        <f>+IF('Daily Weigth (g)'!AD7="","",IF('Daily Weigth (g)'!AC7-'Daily Weigth (g)'!AD7+'Water add (ml)'!AB7&lt;=0,"",'Daily Weigth (g)'!AC7-'Daily Weigth (g)'!AD7+'Water add (ml)'!AB7))</f>
        <v/>
      </c>
      <c r="AD7" s="85" t="str">
        <f>+IF('Daily Weigth (g)'!AE7="","",IF('Daily Weigth (g)'!AD7-'Daily Weigth (g)'!AE7+'Water add (ml)'!AC7&lt;=0,"",'Daily Weigth (g)'!AD7-'Daily Weigth (g)'!AE7+'Water add (ml)'!AC7))</f>
        <v/>
      </c>
      <c r="AE7" s="85" t="str">
        <f>+IF('Daily Weigth (g)'!AF7="","",IF('Daily Weigth (g)'!AE7-'Daily Weigth (g)'!AF7+'Water add (ml)'!AD7&lt;=0,"",'Daily Weigth (g)'!AE7-'Daily Weigth (g)'!AF7+'Water add (ml)'!AD7))</f>
        <v/>
      </c>
      <c r="AF7" s="85" t="str">
        <f>+IF('Daily Weigth (g)'!AG7="","",IF('Daily Weigth (g)'!AF7-'Daily Weigth (g)'!AG7+'Water add (ml)'!AE7&lt;=0,"",'Daily Weigth (g)'!AF7-'Daily Weigth (g)'!AG7+'Water add (ml)'!AE7))</f>
        <v/>
      </c>
      <c r="AG7" s="85">
        <f t="shared" si="1"/>
        <v>126</v>
      </c>
    </row>
    <row r="8" ht="12.75" customHeight="1">
      <c r="A8" s="85">
        <v>707.0</v>
      </c>
      <c r="B8" s="87" t="s">
        <v>91</v>
      </c>
      <c r="C8" s="88" t="s">
        <v>241</v>
      </c>
      <c r="D8" s="85"/>
      <c r="E8" s="96">
        <f>+IF('Daily Weigth (g)'!F8="","",IF('Daily Weigth (g)'!E8-'Daily Weigth (g)'!F8+'Water add (ml)'!D8&lt;=0,"",'Daily Weigth (g)'!E8-'Daily Weigth (g)'!F8+'Water add (ml)'!D8))</f>
        <v>48</v>
      </c>
      <c r="F8" s="96">
        <f>+IF('Daily Weigth (g)'!G8="","",IF('Daily Weigth (g)'!F8-'Daily Weigth (g)'!G8+'Water add (ml)'!E8&lt;=0,"",'Daily Weigth (g)'!F8-'Daily Weigth (g)'!G8+'Water add (ml)'!E8))</f>
        <v>62</v>
      </c>
      <c r="G8" s="96">
        <f>+IF('Daily Weigth (g)'!H8="","",IF('Daily Weigth (g)'!G8-'Daily Weigth (g)'!H8+'Water add (ml)'!F8&lt;=0,"",'Daily Weigth (g)'!G8-'Daily Weigth (g)'!H8+'Water add (ml)'!F8))</f>
        <v>107</v>
      </c>
      <c r="H8" s="96">
        <f>+IF('Daily Weigth (g)'!I8="","",IF('Daily Weigth (g)'!H8-'Daily Weigth (g)'!I8+'Water add (ml)'!G8&lt;=0,"",'Daily Weigth (g)'!H8-'Daily Weigth (g)'!I8+'Water add (ml)'!G8))</f>
        <v>58</v>
      </c>
      <c r="I8" s="96">
        <f>+IF('Daily Weigth (g)'!J8="","",IF('Daily Weigth (g)'!I8-'Daily Weigth (g)'!J8+'Water add (ml)'!H8&lt;=0,"",'Daily Weigth (g)'!I8-'Daily Weigth (g)'!J8+'Water add (ml)'!H8))</f>
        <v>45</v>
      </c>
      <c r="J8" s="85">
        <f>+IF('Daily Weigth (g)'!K8="","",IF('Daily Weigth (g)'!J8-'Daily Weigth (g)'!K8+'Water add (ml)'!I8&lt;=0,"",'Daily Weigth (g)'!J8-'Daily Weigth (g)'!K8+'Water add (ml)'!I8))</f>
        <v>37</v>
      </c>
      <c r="K8" s="85">
        <f>+IF('Daily Weigth (g)'!L8="","",IF('Daily Weigth (g)'!K8-'Daily Weigth (g)'!L8+'Water add (ml)'!J8&lt;=0,"",'Daily Weigth (g)'!K8-'Daily Weigth (g)'!L8+'Water add (ml)'!J8))</f>
        <v>72</v>
      </c>
      <c r="L8" s="85">
        <f>+IF('Daily Weigth (g)'!M8="","",IF('Daily Weigth (g)'!L8-'Daily Weigth (g)'!M8+'Water add (ml)'!K8&lt;=0,"",'Daily Weigth (g)'!L8-'Daily Weigth (g)'!M8+'Water add (ml)'!K8))</f>
        <v>84</v>
      </c>
      <c r="M8" s="85">
        <f>+IF('Daily Weigth (g)'!N8="","",IF('Daily Weigth (g)'!M8-'Daily Weigth (g)'!N8+'Water add (ml)'!L8&lt;=0,"",'Daily Weigth (g)'!M8-'Daily Weigth (g)'!N8+'Water add (ml)'!L8))</f>
        <v>161</v>
      </c>
      <c r="N8" s="85">
        <f>+IF('Daily Weigth (g)'!O8="","",IF('Daily Weigth (g)'!N8-'Daily Weigth (g)'!O8+'Water add (ml)'!M8&lt;=0,"",'Daily Weigth (g)'!N8-'Daily Weigth (g)'!O8+'Water add (ml)'!M8))</f>
        <v>67</v>
      </c>
      <c r="O8" s="85">
        <f>+IF('Daily Weigth (g)'!P8="","",IF('Daily Weigth (g)'!O8-'Daily Weigth (g)'!P8+'Water add (ml)'!N8&lt;=0,"",'Daily Weigth (g)'!O8-'Daily Weigth (g)'!P8+'Water add (ml)'!N8))</f>
        <v>269</v>
      </c>
      <c r="P8" s="85">
        <f>+IF('Daily Weigth (g)'!Q8="","",IF('Daily Weigth (g)'!P8-'Daily Weigth (g)'!Q8+'Water add (ml)'!O8&lt;=0,"",'Daily Weigth (g)'!P8-'Daily Weigth (g)'!Q8+'Water add (ml)'!O8))</f>
        <v>257</v>
      </c>
      <c r="Q8" s="85">
        <f>+IF('Daily Weigth (g)'!R8="","",IF('Daily Weigth (g)'!Q8-'Daily Weigth (g)'!R8+'Water add (ml)'!P8&lt;=0,"",'Daily Weigth (g)'!Q8-'Daily Weigth (g)'!R8+'Water add (ml)'!P8))</f>
        <v>182</v>
      </c>
      <c r="R8" s="85">
        <f>+IF('Daily Weigth (g)'!S8="","",IF('Daily Weigth (g)'!R8-'Daily Weigth (g)'!S8+'Water add (ml)'!Q8&lt;=0,"",'Daily Weigth (g)'!R8-'Daily Weigth (g)'!S8+'Water add (ml)'!Q8))</f>
        <v>120</v>
      </c>
      <c r="S8" s="85">
        <f>+IF('Daily Weigth (g)'!T8="","",IF('Daily Weigth (g)'!S8-'Daily Weigth (g)'!T8+'Water add (ml)'!R8&lt;=0,"",'Daily Weigth (g)'!S8-'Daily Weigth (g)'!T8+'Water add (ml)'!R8))</f>
        <v>130</v>
      </c>
      <c r="T8" s="85">
        <f>+IF('Daily Weigth (g)'!U8="","",IF('Daily Weigth (g)'!T8-'Daily Weigth (g)'!U8+'Water add (ml)'!S8&lt;=0,"",'Daily Weigth (g)'!T8-'Daily Weigth (g)'!U8+'Water add (ml)'!S8))</f>
        <v>183</v>
      </c>
      <c r="U8" s="85">
        <f>+IF('Daily Weigth (g)'!V8="","",IF('Daily Weigth (g)'!U8-'Daily Weigth (g)'!V8+'Water add (ml)'!T8&lt;=0,"",'Daily Weigth (g)'!U8-'Daily Weigth (g)'!V8+'Water add (ml)'!T8))</f>
        <v>314</v>
      </c>
      <c r="V8" s="85">
        <f>+IF('Daily Weigth (g)'!W8="","",IF('Daily Weigth (g)'!V8-'Daily Weigth (g)'!W8+'Water add (ml)'!U8&lt;=0,"",'Daily Weigth (g)'!V8-'Daily Weigth (g)'!W8+'Water add (ml)'!U8))</f>
        <v>351</v>
      </c>
      <c r="W8" s="85">
        <f>+IF('Daily Weigth (g)'!X8="","",IF('Daily Weigth (g)'!W8-'Daily Weigth (g)'!X8+'Water add (ml)'!V8&lt;=0,"",'Daily Weigth (g)'!W8-'Daily Weigth (g)'!X8+'Water add (ml)'!V8))</f>
        <v>159</v>
      </c>
      <c r="X8" s="85">
        <f>+IF('Daily Weigth (g)'!Y8="","",IF('Daily Weigth (g)'!X8-'Daily Weigth (g)'!Y8+'Water add (ml)'!W8&lt;=0,"",'Daily Weigth (g)'!X8-'Daily Weigth (g)'!Y8+'Water add (ml)'!W8))</f>
        <v>103</v>
      </c>
      <c r="Y8" s="85">
        <f>+IF('Daily Weigth (g)'!Z8="","",IF('Daily Weigth (g)'!Y8-'Daily Weigth (g)'!Z8+'Water add (ml)'!X8&lt;=0,"",'Daily Weigth (g)'!Y8-'Daily Weigth (g)'!Z8+'Water add (ml)'!X8))</f>
        <v>216</v>
      </c>
      <c r="Z8" s="85">
        <f>+IF('Daily Weigth (g)'!AA8="","",IF('Daily Weigth (g)'!Z8-'Daily Weigth (g)'!AA8+'Water add (ml)'!Y8&lt;=0,"",'Daily Weigth (g)'!Z8-'Daily Weigth (g)'!AA8+'Water add (ml)'!Y8))</f>
        <v>138</v>
      </c>
      <c r="AA8" s="85">
        <f>+IF('Daily Weigth (g)'!AB8="","",IF('Daily Weigth (g)'!AA8-'Daily Weigth (g)'!AB8+'Water add (ml)'!Z8&lt;=0,"",'Daily Weigth (g)'!AA8-'Daily Weigth (g)'!AB8+'Water add (ml)'!Z8))</f>
        <v>97</v>
      </c>
      <c r="AB8" s="85">
        <f>+IF('Daily Weigth (g)'!AC8="","",IF('Daily Weigth (g)'!AB8-'Daily Weigth (g)'!AC8+'Water add (ml)'!AA8&lt;=0,"",'Daily Weigth (g)'!AB8-'Daily Weigth (g)'!AC8+'Water add (ml)'!AA8))</f>
        <v>164</v>
      </c>
      <c r="AC8" s="85">
        <f>+IF('Daily Weigth (g)'!AD8="","",IF('Daily Weigth (g)'!AC8-'Daily Weigth (g)'!AD8+'Water add (ml)'!AB8&lt;=0,"",'Daily Weigth (g)'!AC8-'Daily Weigth (g)'!AD8+'Water add (ml)'!AB8))</f>
        <v>197</v>
      </c>
      <c r="AD8" s="85">
        <f>+IF('Daily Weigth (g)'!AE8="","",IF('Daily Weigth (g)'!AD8-'Daily Weigth (g)'!AE8+'Water add (ml)'!AC8&lt;=0,"",'Daily Weigth (g)'!AD8-'Daily Weigth (g)'!AE8+'Water add (ml)'!AC8))</f>
        <v>133</v>
      </c>
      <c r="AE8" s="85">
        <f>+IF('Daily Weigth (g)'!AF8="","",IF('Daily Weigth (g)'!AE8-'Daily Weigth (g)'!AF8+'Water add (ml)'!AD8&lt;=0,"",'Daily Weigth (g)'!AE8-'Daily Weigth (g)'!AF8+'Water add (ml)'!AD8))</f>
        <v>399</v>
      </c>
      <c r="AF8" s="85">
        <f>+IF('Daily Weigth (g)'!AG8="","",IF('Daily Weigth (g)'!AF8-'Daily Weigth (g)'!AG8+'Water add (ml)'!AE8&lt;=0,"",'Daily Weigth (g)'!AF8-'Daily Weigth (g)'!AG8+'Water add (ml)'!AE8))</f>
        <v>220</v>
      </c>
      <c r="AG8" s="85">
        <f t="shared" si="1"/>
        <v>4373</v>
      </c>
    </row>
    <row r="9" ht="12.75" customHeight="1">
      <c r="A9" s="85">
        <v>708.0</v>
      </c>
      <c r="B9" s="87" t="s">
        <v>91</v>
      </c>
      <c r="C9" s="85" t="s">
        <v>383</v>
      </c>
      <c r="D9" s="85"/>
      <c r="E9" s="96">
        <f>+IF('Daily Weigth (g)'!F9="","",IF('Daily Weigth (g)'!E9-'Daily Weigth (g)'!F9+'Water add (ml)'!D9&lt;=0,"",'Daily Weigth (g)'!E9-'Daily Weigth (g)'!F9+'Water add (ml)'!D9))</f>
        <v>36</v>
      </c>
      <c r="F9" s="96">
        <f>+IF('Daily Weigth (g)'!G9="","",IF('Daily Weigth (g)'!F9-'Daily Weigth (g)'!G9+'Water add (ml)'!E9&lt;=0,"",'Daily Weigth (g)'!F9-'Daily Weigth (g)'!G9+'Water add (ml)'!E9))</f>
        <v>82</v>
      </c>
      <c r="G9" s="96">
        <f>+IF('Daily Weigth (g)'!H9="","",IF('Daily Weigth (g)'!G9-'Daily Weigth (g)'!H9+'Water add (ml)'!F9&lt;=0,"",'Daily Weigth (g)'!G9-'Daily Weigth (g)'!H9+'Water add (ml)'!F9))</f>
        <v>37</v>
      </c>
      <c r="H9" s="96">
        <f>+IF('Daily Weigth (g)'!I9="","",IF('Daily Weigth (g)'!H9-'Daily Weigth (g)'!I9+'Water add (ml)'!G9&lt;=0,"",'Daily Weigth (g)'!H9-'Daily Weigth (g)'!I9+'Water add (ml)'!G9))</f>
        <v>39</v>
      </c>
      <c r="I9" s="96">
        <f>+IF('Daily Weigth (g)'!J9="","",IF('Daily Weigth (g)'!I9-'Daily Weigth (g)'!J9+'Water add (ml)'!H9&lt;=0,"",'Daily Weigth (g)'!I9-'Daily Weigth (g)'!J9+'Water add (ml)'!H9))</f>
        <v>25</v>
      </c>
      <c r="J9" s="85" t="str">
        <f>+IF('Daily Weigth (g)'!K9="","",IF('Daily Weigth (g)'!J9-'Daily Weigth (g)'!K9+'Water add (ml)'!I9&lt;=0,"",'Daily Weigth (g)'!J9-'Daily Weigth (g)'!K9+'Water add (ml)'!I9))</f>
        <v/>
      </c>
      <c r="K9" s="85" t="str">
        <f>+IF('Daily Weigth (g)'!L9="","",IF('Daily Weigth (g)'!K9-'Daily Weigth (g)'!L9+'Water add (ml)'!J9&lt;=0,"",'Daily Weigth (g)'!K9-'Daily Weigth (g)'!L9+'Water add (ml)'!J9))</f>
        <v/>
      </c>
      <c r="L9" s="85" t="str">
        <f>+IF('Daily Weigth (g)'!M9="","",IF('Daily Weigth (g)'!L9-'Daily Weigth (g)'!M9+'Water add (ml)'!K9&lt;=0,"",'Daily Weigth (g)'!L9-'Daily Weigth (g)'!M9+'Water add (ml)'!K9))</f>
        <v/>
      </c>
      <c r="M9" s="85" t="str">
        <f>+IF('Daily Weigth (g)'!N9="","",IF('Daily Weigth (g)'!M9-'Daily Weigth (g)'!N9+'Water add (ml)'!L9&lt;=0,"",'Daily Weigth (g)'!M9-'Daily Weigth (g)'!N9+'Water add (ml)'!L9))</f>
        <v/>
      </c>
      <c r="N9" s="85" t="str">
        <f>+IF('Daily Weigth (g)'!O9="","",IF('Daily Weigth (g)'!N9-'Daily Weigth (g)'!O9+'Water add (ml)'!M9&lt;=0,"",'Daily Weigth (g)'!N9-'Daily Weigth (g)'!O9+'Water add (ml)'!M9))</f>
        <v/>
      </c>
      <c r="O9" s="85" t="str">
        <f>+IF('Daily Weigth (g)'!P9="","",IF('Daily Weigth (g)'!O9-'Daily Weigth (g)'!P9+'Water add (ml)'!N9&lt;=0,"",'Daily Weigth (g)'!O9-'Daily Weigth (g)'!P9+'Water add (ml)'!N9))</f>
        <v/>
      </c>
      <c r="P9" s="85" t="str">
        <f>+IF('Daily Weigth (g)'!Q9="","",IF('Daily Weigth (g)'!P9-'Daily Weigth (g)'!Q9+'Water add (ml)'!O9&lt;=0,"",'Daily Weigth (g)'!P9-'Daily Weigth (g)'!Q9+'Water add (ml)'!O9))</f>
        <v/>
      </c>
      <c r="Q9" s="85" t="str">
        <f>+IF('Daily Weigth (g)'!R9="","",IF('Daily Weigth (g)'!Q9-'Daily Weigth (g)'!R9+'Water add (ml)'!P9&lt;=0,"",'Daily Weigth (g)'!Q9-'Daily Weigth (g)'!R9+'Water add (ml)'!P9))</f>
        <v/>
      </c>
      <c r="R9" s="85" t="str">
        <f>+IF('Daily Weigth (g)'!S9="","",IF('Daily Weigth (g)'!R9-'Daily Weigth (g)'!S9+'Water add (ml)'!Q9&lt;=0,"",'Daily Weigth (g)'!R9-'Daily Weigth (g)'!S9+'Water add (ml)'!Q9))</f>
        <v/>
      </c>
      <c r="S9" s="85" t="str">
        <f>+IF('Daily Weigth (g)'!T9="","",IF('Daily Weigth (g)'!S9-'Daily Weigth (g)'!T9+'Water add (ml)'!R9&lt;=0,"",'Daily Weigth (g)'!S9-'Daily Weigth (g)'!T9+'Water add (ml)'!R9))</f>
        <v/>
      </c>
      <c r="T9" s="85" t="str">
        <f>+IF('Daily Weigth (g)'!U9="","",IF('Daily Weigth (g)'!T9-'Daily Weigth (g)'!U9+'Water add (ml)'!S9&lt;=0,"",'Daily Weigth (g)'!T9-'Daily Weigth (g)'!U9+'Water add (ml)'!S9))</f>
        <v/>
      </c>
      <c r="U9" s="85" t="str">
        <f>+IF('Daily Weigth (g)'!V9="","",IF('Daily Weigth (g)'!U9-'Daily Weigth (g)'!V9+'Water add (ml)'!T9&lt;=0,"",'Daily Weigth (g)'!U9-'Daily Weigth (g)'!V9+'Water add (ml)'!T9))</f>
        <v/>
      </c>
      <c r="V9" s="85" t="str">
        <f>+IF('Daily Weigth (g)'!W9="","",IF('Daily Weigth (g)'!V9-'Daily Weigth (g)'!W9+'Water add (ml)'!U9&lt;=0,"",'Daily Weigth (g)'!V9-'Daily Weigth (g)'!W9+'Water add (ml)'!U9))</f>
        <v/>
      </c>
      <c r="W9" s="85" t="str">
        <f>+IF('Daily Weigth (g)'!X9="","",IF('Daily Weigth (g)'!W9-'Daily Weigth (g)'!X9+'Water add (ml)'!V9&lt;=0,"",'Daily Weigth (g)'!W9-'Daily Weigth (g)'!X9+'Water add (ml)'!V9))</f>
        <v/>
      </c>
      <c r="X9" s="85" t="str">
        <f>+IF('Daily Weigth (g)'!Y9="","",IF('Daily Weigth (g)'!X9-'Daily Weigth (g)'!Y9+'Water add (ml)'!W9&lt;=0,"",'Daily Weigth (g)'!X9-'Daily Weigth (g)'!Y9+'Water add (ml)'!W9))</f>
        <v/>
      </c>
      <c r="Y9" s="85" t="str">
        <f>+IF('Daily Weigth (g)'!Z9="","",IF('Daily Weigth (g)'!Y9-'Daily Weigth (g)'!Z9+'Water add (ml)'!X9&lt;=0,"",'Daily Weigth (g)'!Y9-'Daily Weigth (g)'!Z9+'Water add (ml)'!X9))</f>
        <v/>
      </c>
      <c r="Z9" s="85" t="str">
        <f>+IF('Daily Weigth (g)'!AA9="","",IF('Daily Weigth (g)'!Z9-'Daily Weigth (g)'!AA9+'Water add (ml)'!Y9&lt;=0,"",'Daily Weigth (g)'!Z9-'Daily Weigth (g)'!AA9+'Water add (ml)'!Y9))</f>
        <v/>
      </c>
      <c r="AA9" s="85" t="str">
        <f>+IF('Daily Weigth (g)'!AB9="","",IF('Daily Weigth (g)'!AA9-'Daily Weigth (g)'!AB9+'Water add (ml)'!Z9&lt;=0,"",'Daily Weigth (g)'!AA9-'Daily Weigth (g)'!AB9+'Water add (ml)'!Z9))</f>
        <v/>
      </c>
      <c r="AB9" s="85" t="str">
        <f>+IF('Daily Weigth (g)'!AC9="","",IF('Daily Weigth (g)'!AB9-'Daily Weigth (g)'!AC9+'Water add (ml)'!AA9&lt;=0,"",'Daily Weigth (g)'!AB9-'Daily Weigth (g)'!AC9+'Water add (ml)'!AA9))</f>
        <v/>
      </c>
      <c r="AC9" s="85" t="str">
        <f>+IF('Daily Weigth (g)'!AD9="","",IF('Daily Weigth (g)'!AC9-'Daily Weigth (g)'!AD9+'Water add (ml)'!AB9&lt;=0,"",'Daily Weigth (g)'!AC9-'Daily Weigth (g)'!AD9+'Water add (ml)'!AB9))</f>
        <v/>
      </c>
      <c r="AD9" s="85" t="str">
        <f>+IF('Daily Weigth (g)'!AE9="","",IF('Daily Weigth (g)'!AD9-'Daily Weigth (g)'!AE9+'Water add (ml)'!AC9&lt;=0,"",'Daily Weigth (g)'!AD9-'Daily Weigth (g)'!AE9+'Water add (ml)'!AC9))</f>
        <v/>
      </c>
      <c r="AE9" s="85" t="str">
        <f>+IF('Daily Weigth (g)'!AF9="","",IF('Daily Weigth (g)'!AE9-'Daily Weigth (g)'!AF9+'Water add (ml)'!AD9&lt;=0,"",'Daily Weigth (g)'!AE9-'Daily Weigth (g)'!AF9+'Water add (ml)'!AD9))</f>
        <v/>
      </c>
      <c r="AF9" s="85" t="str">
        <f>+IF('Daily Weigth (g)'!AG9="","",IF('Daily Weigth (g)'!AF9-'Daily Weigth (g)'!AG9+'Water add (ml)'!AE9&lt;=0,"",'Daily Weigth (g)'!AF9-'Daily Weigth (g)'!AG9+'Water add (ml)'!AE9))</f>
        <v/>
      </c>
      <c r="AG9" s="85">
        <f t="shared" si="1"/>
        <v>219</v>
      </c>
    </row>
    <row r="10" ht="12.75" customHeight="1">
      <c r="A10" s="85">
        <v>709.0</v>
      </c>
      <c r="B10" s="87" t="s">
        <v>91</v>
      </c>
      <c r="C10" s="90" t="s">
        <v>12</v>
      </c>
      <c r="D10" s="85"/>
      <c r="E10" s="96">
        <f>+IF('Daily Weigth (g)'!F10="","",IF('Daily Weigth (g)'!E10-'Daily Weigth (g)'!F10+'Water add (ml)'!D10&lt;=0,"",'Daily Weigth (g)'!E10-'Daily Weigth (g)'!F10+'Water add (ml)'!D10))</f>
        <v>49</v>
      </c>
      <c r="F10" s="96">
        <f>+IF('Daily Weigth (g)'!G10="","",IF('Daily Weigth (g)'!F10-'Daily Weigth (g)'!G10+'Water add (ml)'!E10&lt;=0,"",'Daily Weigth (g)'!F10-'Daily Weigth (g)'!G10+'Water add (ml)'!E10))</f>
        <v>51</v>
      </c>
      <c r="G10" s="96">
        <f>+IF('Daily Weigth (g)'!H10="","",IF('Daily Weigth (g)'!G10-'Daily Weigth (g)'!H10+'Water add (ml)'!F10&lt;=0,"",'Daily Weigth (g)'!G10-'Daily Weigth (g)'!H10+'Water add (ml)'!F10))</f>
        <v>111</v>
      </c>
      <c r="H10" s="96">
        <f>+IF('Daily Weigth (g)'!I10="","",IF('Daily Weigth (g)'!H10-'Daily Weigth (g)'!I10+'Water add (ml)'!G10&lt;=0,"",'Daily Weigth (g)'!H10-'Daily Weigth (g)'!I10+'Water add (ml)'!G10))</f>
        <v>41</v>
      </c>
      <c r="I10" s="96">
        <f>+IF('Daily Weigth (g)'!J10="","",IF('Daily Weigth (g)'!I10-'Daily Weigth (g)'!J10+'Water add (ml)'!H10&lt;=0,"",'Daily Weigth (g)'!I10-'Daily Weigth (g)'!J10+'Water add (ml)'!H10))</f>
        <v>34</v>
      </c>
      <c r="J10" s="85">
        <f>+IF('Daily Weigth (g)'!K10="","",IF('Daily Weigth (g)'!J10-'Daily Weigth (g)'!K10+'Water add (ml)'!I10&lt;=0,"",'Daily Weigth (g)'!J10-'Daily Weigth (g)'!K10+'Water add (ml)'!I10))</f>
        <v>25</v>
      </c>
      <c r="K10" s="85">
        <f>+IF('Daily Weigth (g)'!L10="","",IF('Daily Weigth (g)'!K10-'Daily Weigth (g)'!L10+'Water add (ml)'!J10&lt;=0,"",'Daily Weigth (g)'!K10-'Daily Weigth (g)'!L10+'Water add (ml)'!J10))</f>
        <v>70</v>
      </c>
      <c r="L10" s="85">
        <f>+IF('Daily Weigth (g)'!M10="","",IF('Daily Weigth (g)'!L10-'Daily Weigth (g)'!M10+'Water add (ml)'!K10&lt;=0,"",'Daily Weigth (g)'!L10-'Daily Weigth (g)'!M10+'Water add (ml)'!K10))</f>
        <v>85</v>
      </c>
      <c r="M10" s="85">
        <f>+IF('Daily Weigth (g)'!N10="","",IF('Daily Weigth (g)'!M10-'Daily Weigth (g)'!N10+'Water add (ml)'!L10&lt;=0,"",'Daily Weigth (g)'!M10-'Daily Weigth (g)'!N10+'Water add (ml)'!L10))</f>
        <v>163</v>
      </c>
      <c r="N10" s="85">
        <f>+IF('Daily Weigth (g)'!O10="","",IF('Daily Weigth (g)'!N10-'Daily Weigth (g)'!O10+'Water add (ml)'!M10&lt;=0,"",'Daily Weigth (g)'!N10-'Daily Weigth (g)'!O10+'Water add (ml)'!M10))</f>
        <v>8</v>
      </c>
      <c r="O10" s="85">
        <f>+IF('Daily Weigth (g)'!P10="","",IF('Daily Weigth (g)'!O10-'Daily Weigth (g)'!P10+'Water add (ml)'!N10&lt;=0,"",'Daily Weigth (g)'!O10-'Daily Weigth (g)'!P10+'Water add (ml)'!N10))</f>
        <v>252</v>
      </c>
      <c r="P10" s="85">
        <f>+IF('Daily Weigth (g)'!Q10="","",IF('Daily Weigth (g)'!P10-'Daily Weigth (g)'!Q10+'Water add (ml)'!O10&lt;=0,"",'Daily Weigth (g)'!P10-'Daily Weigth (g)'!Q10+'Water add (ml)'!O10))</f>
        <v>242</v>
      </c>
      <c r="Q10" s="85">
        <f>+IF('Daily Weigth (g)'!R10="","",IF('Daily Weigth (g)'!Q10-'Daily Weigth (g)'!R10+'Water add (ml)'!P10&lt;=0,"",'Daily Weigth (g)'!Q10-'Daily Weigth (g)'!R10+'Water add (ml)'!P10))</f>
        <v>135</v>
      </c>
      <c r="R10" s="85">
        <f>+IF('Daily Weigth (g)'!S10="","",IF('Daily Weigth (g)'!R10-'Daily Weigth (g)'!S10+'Water add (ml)'!Q10&lt;=0,"",'Daily Weigth (g)'!R10-'Daily Weigth (g)'!S10+'Water add (ml)'!Q10))</f>
        <v>95</v>
      </c>
      <c r="S10" s="85">
        <f>+IF('Daily Weigth (g)'!T10="","",IF('Daily Weigth (g)'!S10-'Daily Weigth (g)'!T10+'Water add (ml)'!R10&lt;=0,"",'Daily Weigth (g)'!S10-'Daily Weigth (g)'!T10+'Water add (ml)'!R10))</f>
        <v>96</v>
      </c>
      <c r="T10" s="85">
        <f>+IF('Daily Weigth (g)'!U10="","",IF('Daily Weigth (g)'!T10-'Daily Weigth (g)'!U10+'Water add (ml)'!S10&lt;=0,"",'Daily Weigth (g)'!T10-'Daily Weigth (g)'!U10+'Water add (ml)'!S10))</f>
        <v>116</v>
      </c>
      <c r="U10" s="85">
        <f>+IF('Daily Weigth (g)'!V10="","",IF('Daily Weigth (g)'!U10-'Daily Weigth (g)'!V10+'Water add (ml)'!T10&lt;=0,"",'Daily Weigth (g)'!U10-'Daily Weigth (g)'!V10+'Water add (ml)'!T10))</f>
        <v>173</v>
      </c>
      <c r="V10" s="85">
        <f>+IF('Daily Weigth (g)'!W10="","",IF('Daily Weigth (g)'!V10-'Daily Weigth (g)'!W10+'Water add (ml)'!U10&lt;=0,"",'Daily Weigth (g)'!V10-'Daily Weigth (g)'!W10+'Water add (ml)'!U10))</f>
        <v>162</v>
      </c>
      <c r="W10" s="85">
        <f>+IF('Daily Weigth (g)'!X10="","",IF('Daily Weigth (g)'!W10-'Daily Weigth (g)'!X10+'Water add (ml)'!V10&lt;=0,"",'Daily Weigth (g)'!W10-'Daily Weigth (g)'!X10+'Water add (ml)'!V10))</f>
        <v>48</v>
      </c>
      <c r="X10" s="85">
        <f>+IF('Daily Weigth (g)'!Y10="","",IF('Daily Weigth (g)'!X10-'Daily Weigth (g)'!Y10+'Water add (ml)'!W10&lt;=0,"",'Daily Weigth (g)'!X10-'Daily Weigth (g)'!Y10+'Water add (ml)'!W10))</f>
        <v>38</v>
      </c>
      <c r="Y10" s="85">
        <f>+IF('Daily Weigth (g)'!Z10="","",IF('Daily Weigth (g)'!Y10-'Daily Weigth (g)'!Z10+'Water add (ml)'!X10&lt;=0,"",'Daily Weigth (g)'!Y10-'Daily Weigth (g)'!Z10+'Water add (ml)'!X10))</f>
        <v>97</v>
      </c>
      <c r="Z10" s="85">
        <f>+IF('Daily Weigth (g)'!AA10="","",IF('Daily Weigth (g)'!Z10-'Daily Weigth (g)'!AA10+'Water add (ml)'!Y10&lt;=0,"",'Daily Weigth (g)'!Z10-'Daily Weigth (g)'!AA10+'Water add (ml)'!Y10))</f>
        <v>5</v>
      </c>
      <c r="AA10" s="85">
        <f>+IF('Daily Weigth (g)'!AB10="","",IF('Daily Weigth (g)'!AA10-'Daily Weigth (g)'!AB10+'Water add (ml)'!Z10&lt;=0,"",'Daily Weigth (g)'!AA10-'Daily Weigth (g)'!AB10+'Water add (ml)'!Z10))</f>
        <v>71</v>
      </c>
      <c r="AB10" s="85">
        <f>+IF('Daily Weigth (g)'!AC10="","",IF('Daily Weigth (g)'!AB10-'Daily Weigth (g)'!AC10+'Water add (ml)'!AA10&lt;=0,"",'Daily Weigth (g)'!AB10-'Daily Weigth (g)'!AC10+'Water add (ml)'!AA10))</f>
        <v>19</v>
      </c>
      <c r="AC10" s="85">
        <f>+IF('Daily Weigth (g)'!AD10="","",IF('Daily Weigth (g)'!AC10-'Daily Weigth (g)'!AD10+'Water add (ml)'!AB10&lt;=0,"",'Daily Weigth (g)'!AC10-'Daily Weigth (g)'!AD10+'Water add (ml)'!AB10))</f>
        <v>37</v>
      </c>
      <c r="AD10" s="85">
        <f>+IF('Daily Weigth (g)'!AE10="","",IF('Daily Weigth (g)'!AD10-'Daily Weigth (g)'!AE10+'Water add (ml)'!AC10&lt;=0,"",'Daily Weigth (g)'!AD10-'Daily Weigth (g)'!AE10+'Water add (ml)'!AC10))</f>
        <v>39</v>
      </c>
      <c r="AE10" s="85">
        <f>+IF('Daily Weigth (g)'!AF10="","",IF('Daily Weigth (g)'!AE10-'Daily Weigth (g)'!AF10+'Water add (ml)'!AD10&lt;=0,"",'Daily Weigth (g)'!AE10-'Daily Weigth (g)'!AF10+'Water add (ml)'!AD10))</f>
        <v>93</v>
      </c>
      <c r="AF10" s="85">
        <f>+IF('Daily Weigth (g)'!AG10="","",IF('Daily Weigth (g)'!AF10-'Daily Weigth (g)'!AG10+'Water add (ml)'!AE10&lt;=0,"",'Daily Weigth (g)'!AF10-'Daily Weigth (g)'!AG10+'Water add (ml)'!AE10))</f>
        <v>42</v>
      </c>
      <c r="AG10" s="85">
        <f t="shared" si="1"/>
        <v>2397</v>
      </c>
    </row>
    <row r="11" ht="12.75" customHeight="1">
      <c r="A11" s="85">
        <v>710.0</v>
      </c>
      <c r="B11" s="87" t="s">
        <v>91</v>
      </c>
      <c r="C11" s="85" t="s">
        <v>383</v>
      </c>
      <c r="D11" s="85"/>
      <c r="E11" s="96">
        <f>+IF('Daily Weigth (g)'!F11="","",IF('Daily Weigth (g)'!E11-'Daily Weigth (g)'!F11+'Water add (ml)'!D11&lt;=0,"",'Daily Weigth (g)'!E11-'Daily Weigth (g)'!F11+'Water add (ml)'!D11))</f>
        <v>53</v>
      </c>
      <c r="F11" s="96">
        <f>+IF('Daily Weigth (g)'!G11="","",IF('Daily Weigth (g)'!F11-'Daily Weigth (g)'!G11+'Water add (ml)'!E11&lt;=0,"",'Daily Weigth (g)'!F11-'Daily Weigth (g)'!G11+'Water add (ml)'!E11))</f>
        <v>63</v>
      </c>
      <c r="G11" s="96">
        <f>+IF('Daily Weigth (g)'!H11="","",IF('Daily Weigth (g)'!G11-'Daily Weigth (g)'!H11+'Water add (ml)'!F11&lt;=0,"",'Daily Weigth (g)'!G11-'Daily Weigth (g)'!H11+'Water add (ml)'!F11))</f>
        <v>114</v>
      </c>
      <c r="H11" s="96">
        <f>+IF('Daily Weigth (g)'!I11="","",IF('Daily Weigth (g)'!H11-'Daily Weigth (g)'!I11+'Water add (ml)'!G11&lt;=0,"",'Daily Weigth (g)'!H11-'Daily Weigth (g)'!I11+'Water add (ml)'!G11))</f>
        <v>54</v>
      </c>
      <c r="I11" s="96">
        <f>+IF('Daily Weigth (g)'!J11="","",IF('Daily Weigth (g)'!I11-'Daily Weigth (g)'!J11+'Water add (ml)'!H11&lt;=0,"",'Daily Weigth (g)'!I11-'Daily Weigth (g)'!J11+'Water add (ml)'!H11))</f>
        <v>37</v>
      </c>
      <c r="J11" s="85" t="str">
        <f>+IF('Daily Weigth (g)'!K11="","",IF('Daily Weigth (g)'!J11-'Daily Weigth (g)'!K11+'Water add (ml)'!I11&lt;=0,"",'Daily Weigth (g)'!J11-'Daily Weigth (g)'!K11+'Water add (ml)'!I11))</f>
        <v/>
      </c>
      <c r="K11" s="85" t="str">
        <f>+IF('Daily Weigth (g)'!L11="","",IF('Daily Weigth (g)'!K11-'Daily Weigth (g)'!L11+'Water add (ml)'!J11&lt;=0,"",'Daily Weigth (g)'!K11-'Daily Weigth (g)'!L11+'Water add (ml)'!J11))</f>
        <v/>
      </c>
      <c r="L11" s="85" t="str">
        <f>+IF('Daily Weigth (g)'!M11="","",IF('Daily Weigth (g)'!L11-'Daily Weigth (g)'!M11+'Water add (ml)'!K11&lt;=0,"",'Daily Weigth (g)'!L11-'Daily Weigth (g)'!M11+'Water add (ml)'!K11))</f>
        <v/>
      </c>
      <c r="M11" s="85" t="str">
        <f>+IF('Daily Weigth (g)'!N11="","",IF('Daily Weigth (g)'!M11-'Daily Weigth (g)'!N11+'Water add (ml)'!L11&lt;=0,"",'Daily Weigth (g)'!M11-'Daily Weigth (g)'!N11+'Water add (ml)'!L11))</f>
        <v/>
      </c>
      <c r="N11" s="85" t="str">
        <f>+IF('Daily Weigth (g)'!O11="","",IF('Daily Weigth (g)'!N11-'Daily Weigth (g)'!O11+'Water add (ml)'!M11&lt;=0,"",'Daily Weigth (g)'!N11-'Daily Weigth (g)'!O11+'Water add (ml)'!M11))</f>
        <v/>
      </c>
      <c r="O11" s="85" t="str">
        <f>+IF('Daily Weigth (g)'!P11="","",IF('Daily Weigth (g)'!O11-'Daily Weigth (g)'!P11+'Water add (ml)'!N11&lt;=0,"",'Daily Weigth (g)'!O11-'Daily Weigth (g)'!P11+'Water add (ml)'!N11))</f>
        <v/>
      </c>
      <c r="P11" s="85" t="str">
        <f>+IF('Daily Weigth (g)'!Q11="","",IF('Daily Weigth (g)'!P11-'Daily Weigth (g)'!Q11+'Water add (ml)'!O11&lt;=0,"",'Daily Weigth (g)'!P11-'Daily Weigth (g)'!Q11+'Water add (ml)'!O11))</f>
        <v/>
      </c>
      <c r="Q11" s="85" t="str">
        <f>+IF('Daily Weigth (g)'!R11="","",IF('Daily Weigth (g)'!Q11-'Daily Weigth (g)'!R11+'Water add (ml)'!P11&lt;=0,"",'Daily Weigth (g)'!Q11-'Daily Weigth (g)'!R11+'Water add (ml)'!P11))</f>
        <v/>
      </c>
      <c r="R11" s="85" t="str">
        <f>+IF('Daily Weigth (g)'!S11="","",IF('Daily Weigth (g)'!R11-'Daily Weigth (g)'!S11+'Water add (ml)'!Q11&lt;=0,"",'Daily Weigth (g)'!R11-'Daily Weigth (g)'!S11+'Water add (ml)'!Q11))</f>
        <v/>
      </c>
      <c r="S11" s="85" t="str">
        <f>+IF('Daily Weigth (g)'!T11="","",IF('Daily Weigth (g)'!S11-'Daily Weigth (g)'!T11+'Water add (ml)'!R11&lt;=0,"",'Daily Weigth (g)'!S11-'Daily Weigth (g)'!T11+'Water add (ml)'!R11))</f>
        <v/>
      </c>
      <c r="T11" s="85" t="str">
        <f>+IF('Daily Weigth (g)'!U11="","",IF('Daily Weigth (g)'!T11-'Daily Weigth (g)'!U11+'Water add (ml)'!S11&lt;=0,"",'Daily Weigth (g)'!T11-'Daily Weigth (g)'!U11+'Water add (ml)'!S11))</f>
        <v/>
      </c>
      <c r="U11" s="85" t="str">
        <f>+IF('Daily Weigth (g)'!V11="","",IF('Daily Weigth (g)'!U11-'Daily Weigth (g)'!V11+'Water add (ml)'!T11&lt;=0,"",'Daily Weigth (g)'!U11-'Daily Weigth (g)'!V11+'Water add (ml)'!T11))</f>
        <v/>
      </c>
      <c r="V11" s="85" t="str">
        <f>+IF('Daily Weigth (g)'!W11="","",IF('Daily Weigth (g)'!V11-'Daily Weigth (g)'!W11+'Water add (ml)'!U11&lt;=0,"",'Daily Weigth (g)'!V11-'Daily Weigth (g)'!W11+'Water add (ml)'!U11))</f>
        <v/>
      </c>
      <c r="W11" s="85" t="str">
        <f>+IF('Daily Weigth (g)'!X11="","",IF('Daily Weigth (g)'!W11-'Daily Weigth (g)'!X11+'Water add (ml)'!V11&lt;=0,"",'Daily Weigth (g)'!W11-'Daily Weigth (g)'!X11+'Water add (ml)'!V11))</f>
        <v/>
      </c>
      <c r="X11" s="85" t="str">
        <f>+IF('Daily Weigth (g)'!Y11="","",IF('Daily Weigth (g)'!X11-'Daily Weigth (g)'!Y11+'Water add (ml)'!W11&lt;=0,"",'Daily Weigth (g)'!X11-'Daily Weigth (g)'!Y11+'Water add (ml)'!W11))</f>
        <v/>
      </c>
      <c r="Y11" s="85" t="str">
        <f>+IF('Daily Weigth (g)'!Z11="","",IF('Daily Weigth (g)'!Y11-'Daily Weigth (g)'!Z11+'Water add (ml)'!X11&lt;=0,"",'Daily Weigth (g)'!Y11-'Daily Weigth (g)'!Z11+'Water add (ml)'!X11))</f>
        <v/>
      </c>
      <c r="Z11" s="85" t="str">
        <f>+IF('Daily Weigth (g)'!AA11="","",IF('Daily Weigth (g)'!Z11-'Daily Weigth (g)'!AA11+'Water add (ml)'!Y11&lt;=0,"",'Daily Weigth (g)'!Z11-'Daily Weigth (g)'!AA11+'Water add (ml)'!Y11))</f>
        <v/>
      </c>
      <c r="AA11" s="85" t="str">
        <f>+IF('Daily Weigth (g)'!AB11="","",IF('Daily Weigth (g)'!AA11-'Daily Weigth (g)'!AB11+'Water add (ml)'!Z11&lt;=0,"",'Daily Weigth (g)'!AA11-'Daily Weigth (g)'!AB11+'Water add (ml)'!Z11))</f>
        <v/>
      </c>
      <c r="AB11" s="85" t="str">
        <f>+IF('Daily Weigth (g)'!AC11="","",IF('Daily Weigth (g)'!AB11-'Daily Weigth (g)'!AC11+'Water add (ml)'!AA11&lt;=0,"",'Daily Weigth (g)'!AB11-'Daily Weigth (g)'!AC11+'Water add (ml)'!AA11))</f>
        <v/>
      </c>
      <c r="AC11" s="85" t="str">
        <f>+IF('Daily Weigth (g)'!AD11="","",IF('Daily Weigth (g)'!AC11-'Daily Weigth (g)'!AD11+'Water add (ml)'!AB11&lt;=0,"",'Daily Weigth (g)'!AC11-'Daily Weigth (g)'!AD11+'Water add (ml)'!AB11))</f>
        <v/>
      </c>
      <c r="AD11" s="85" t="str">
        <f>+IF('Daily Weigth (g)'!AE11="","",IF('Daily Weigth (g)'!AD11-'Daily Weigth (g)'!AE11+'Water add (ml)'!AC11&lt;=0,"",'Daily Weigth (g)'!AD11-'Daily Weigth (g)'!AE11+'Water add (ml)'!AC11))</f>
        <v/>
      </c>
      <c r="AE11" s="85" t="str">
        <f>+IF('Daily Weigth (g)'!AF11="","",IF('Daily Weigth (g)'!AE11-'Daily Weigth (g)'!AF11+'Water add (ml)'!AD11&lt;=0,"",'Daily Weigth (g)'!AE11-'Daily Weigth (g)'!AF11+'Water add (ml)'!AD11))</f>
        <v/>
      </c>
      <c r="AF11" s="85" t="str">
        <f>+IF('Daily Weigth (g)'!AG11="","",IF('Daily Weigth (g)'!AF11-'Daily Weigth (g)'!AG11+'Water add (ml)'!AE11&lt;=0,"",'Daily Weigth (g)'!AF11-'Daily Weigth (g)'!AG11+'Water add (ml)'!AE11))</f>
        <v/>
      </c>
      <c r="AG11" s="85">
        <f t="shared" si="1"/>
        <v>321</v>
      </c>
    </row>
    <row r="12" ht="12.75" customHeight="1">
      <c r="A12" s="85">
        <v>711.0</v>
      </c>
      <c r="B12" s="87" t="s">
        <v>91</v>
      </c>
      <c r="C12" s="90" t="s">
        <v>12</v>
      </c>
      <c r="D12" s="85"/>
      <c r="E12" s="96">
        <f>+IF('Daily Weigth (g)'!F12="","",IF('Daily Weigth (g)'!E12-'Daily Weigth (g)'!F12+'Water add (ml)'!D12&lt;=0,"",'Daily Weigth (g)'!E12-'Daily Weigth (g)'!F12+'Water add (ml)'!D12))</f>
        <v>23</v>
      </c>
      <c r="F12" s="96">
        <f>+IF('Daily Weigth (g)'!G12="","",IF('Daily Weigth (g)'!F12-'Daily Weigth (g)'!G12+'Water add (ml)'!E12&lt;=0,"",'Daily Weigth (g)'!F12-'Daily Weigth (g)'!G12+'Water add (ml)'!E12))</f>
        <v>27</v>
      </c>
      <c r="G12" s="96">
        <f>+IF('Daily Weigth (g)'!H12="","",IF('Daily Weigth (g)'!G12-'Daily Weigth (g)'!H12+'Water add (ml)'!F12&lt;=0,"",'Daily Weigth (g)'!G12-'Daily Weigth (g)'!H12+'Water add (ml)'!F12))</f>
        <v>46</v>
      </c>
      <c r="H12" s="96">
        <f>+IF('Daily Weigth (g)'!I12="","",IF('Daily Weigth (g)'!H12-'Daily Weigth (g)'!I12+'Water add (ml)'!G12&lt;=0,"",'Daily Weigth (g)'!H12-'Daily Weigth (g)'!I12+'Water add (ml)'!G12))</f>
        <v>20</v>
      </c>
      <c r="I12" s="96">
        <f>+IF('Daily Weigth (g)'!J12="","",IF('Daily Weigth (g)'!I12-'Daily Weigth (g)'!J12+'Water add (ml)'!H12&lt;=0,"",'Daily Weigth (g)'!I12-'Daily Weigth (g)'!J12+'Water add (ml)'!H12))</f>
        <v>12</v>
      </c>
      <c r="J12" s="85">
        <f>+IF('Daily Weigth (g)'!K12="","",IF('Daily Weigth (g)'!J12-'Daily Weigth (g)'!K12+'Water add (ml)'!I12&lt;=0,"",'Daily Weigth (g)'!J12-'Daily Weigth (g)'!K12+'Water add (ml)'!I12))</f>
        <v>13</v>
      </c>
      <c r="K12" s="85">
        <f>+IF('Daily Weigth (g)'!L12="","",IF('Daily Weigth (g)'!K12-'Daily Weigth (g)'!L12+'Water add (ml)'!J12&lt;=0,"",'Daily Weigth (g)'!K12-'Daily Weigth (g)'!L12+'Water add (ml)'!J12))</f>
        <v>30</v>
      </c>
      <c r="L12" s="85">
        <f>+IF('Daily Weigth (g)'!M12="","",IF('Daily Weigth (g)'!L12-'Daily Weigth (g)'!M12+'Water add (ml)'!K12&lt;=0,"",'Daily Weigth (g)'!L12-'Daily Weigth (g)'!M12+'Water add (ml)'!K12))</f>
        <v>39</v>
      </c>
      <c r="M12" s="85">
        <f>+IF('Daily Weigth (g)'!N12="","",IF('Daily Weigth (g)'!M12-'Daily Weigth (g)'!N12+'Water add (ml)'!L12&lt;=0,"",'Daily Weigth (g)'!M12-'Daily Weigth (g)'!N12+'Water add (ml)'!L12))</f>
        <v>56</v>
      </c>
      <c r="N12" s="85">
        <f>+IF('Daily Weigth (g)'!O12="","",IF('Daily Weigth (g)'!N12-'Daily Weigth (g)'!O12+'Water add (ml)'!M12&lt;=0,"",'Daily Weigth (g)'!N12-'Daily Weigth (g)'!O12+'Water add (ml)'!M12))</f>
        <v>26</v>
      </c>
      <c r="O12" s="85">
        <f>+IF('Daily Weigth (g)'!P12="","",IF('Daily Weigth (g)'!O12-'Daily Weigth (g)'!P12+'Water add (ml)'!N12&lt;=0,"",'Daily Weigth (g)'!O12-'Daily Weigth (g)'!P12+'Water add (ml)'!N12))</f>
        <v>135</v>
      </c>
      <c r="P12" s="85">
        <f>+IF('Daily Weigth (g)'!Q12="","",IF('Daily Weigth (g)'!P12-'Daily Weigth (g)'!Q12+'Water add (ml)'!O12&lt;=0,"",'Daily Weigth (g)'!P12-'Daily Weigth (g)'!Q12+'Water add (ml)'!O12))</f>
        <v>132</v>
      </c>
      <c r="Q12" s="85">
        <f>+IF('Daily Weigth (g)'!R12="","",IF('Daily Weigth (g)'!Q12-'Daily Weigth (g)'!R12+'Water add (ml)'!P12&lt;=0,"",'Daily Weigth (g)'!Q12-'Daily Weigth (g)'!R12+'Water add (ml)'!P12))</f>
        <v>74</v>
      </c>
      <c r="R12" s="85">
        <f>+IF('Daily Weigth (g)'!S12="","",IF('Daily Weigth (g)'!R12-'Daily Weigth (g)'!S12+'Water add (ml)'!Q12&lt;=0,"",'Daily Weigth (g)'!R12-'Daily Weigth (g)'!S12+'Water add (ml)'!Q12))</f>
        <v>35</v>
      </c>
      <c r="S12" s="85">
        <f>+IF('Daily Weigth (g)'!T12="","",IF('Daily Weigth (g)'!S12-'Daily Weigth (g)'!T12+'Water add (ml)'!R12&lt;=0,"",'Daily Weigth (g)'!S12-'Daily Weigth (g)'!T12+'Water add (ml)'!R12))</f>
        <v>41</v>
      </c>
      <c r="T12" s="85">
        <f>+IF('Daily Weigth (g)'!U12="","",IF('Daily Weigth (g)'!T12-'Daily Weigth (g)'!U12+'Water add (ml)'!S12&lt;=0,"",'Daily Weigth (g)'!T12-'Daily Weigth (g)'!U12+'Water add (ml)'!S12))</f>
        <v>44</v>
      </c>
      <c r="U12" s="85">
        <f>+IF('Daily Weigth (g)'!V12="","",IF('Daily Weigth (g)'!U12-'Daily Weigth (g)'!V12+'Water add (ml)'!T12&lt;=0,"",'Daily Weigth (g)'!U12-'Daily Weigth (g)'!V12+'Water add (ml)'!T12))</f>
        <v>94</v>
      </c>
      <c r="V12" s="85">
        <f>+IF('Daily Weigth (g)'!W12="","",IF('Daily Weigth (g)'!V12-'Daily Weigth (g)'!W12+'Water add (ml)'!U12&lt;=0,"",'Daily Weigth (g)'!V12-'Daily Weigth (g)'!W12+'Water add (ml)'!U12))</f>
        <v>133</v>
      </c>
      <c r="W12" s="85">
        <f>+IF('Daily Weigth (g)'!X12="","",IF('Daily Weigth (g)'!W12-'Daily Weigth (g)'!X12+'Water add (ml)'!V12&lt;=0,"",'Daily Weigth (g)'!W12-'Daily Weigth (g)'!X12+'Water add (ml)'!V12))</f>
        <v>42</v>
      </c>
      <c r="X12" s="85">
        <f>+IF('Daily Weigth (g)'!Y12="","",IF('Daily Weigth (g)'!X12-'Daily Weigth (g)'!Y12+'Water add (ml)'!W12&lt;=0,"",'Daily Weigth (g)'!X12-'Daily Weigth (g)'!Y12+'Water add (ml)'!W12))</f>
        <v>33</v>
      </c>
      <c r="Y12" s="85">
        <f>+IF('Daily Weigth (g)'!Z12="","",IF('Daily Weigth (g)'!Y12-'Daily Weigth (g)'!Z12+'Water add (ml)'!X12&lt;=0,"",'Daily Weigth (g)'!Y12-'Daily Weigth (g)'!Z12+'Water add (ml)'!X12))</f>
        <v>51</v>
      </c>
      <c r="Z12" s="85">
        <f>+IF('Daily Weigth (g)'!AA12="","",IF('Daily Weigth (g)'!Z12-'Daily Weigth (g)'!AA12+'Water add (ml)'!Y12&lt;=0,"",'Daily Weigth (g)'!Z12-'Daily Weigth (g)'!AA12+'Water add (ml)'!Y12))</f>
        <v>27</v>
      </c>
      <c r="AA12" s="85">
        <f>+IF('Daily Weigth (g)'!AB12="","",IF('Daily Weigth (g)'!AA12-'Daily Weigth (g)'!AB12+'Water add (ml)'!Z12&lt;=0,"",'Daily Weigth (g)'!AA12-'Daily Weigth (g)'!AB12+'Water add (ml)'!Z12))</f>
        <v>28</v>
      </c>
      <c r="AB12" s="85">
        <f>+IF('Daily Weigth (g)'!AC12="","",IF('Daily Weigth (g)'!AB12-'Daily Weigth (g)'!AC12+'Water add (ml)'!AA12&lt;=0,"",'Daily Weigth (g)'!AB12-'Daily Weigth (g)'!AC12+'Water add (ml)'!AA12))</f>
        <v>39</v>
      </c>
      <c r="AC12" s="85">
        <f>+IF('Daily Weigth (g)'!AD12="","",IF('Daily Weigth (g)'!AC12-'Daily Weigth (g)'!AD12+'Water add (ml)'!AB12&lt;=0,"",'Daily Weigth (g)'!AC12-'Daily Weigth (g)'!AD12+'Water add (ml)'!AB12))</f>
        <v>55</v>
      </c>
      <c r="AD12" s="85">
        <f>+IF('Daily Weigth (g)'!AE12="","",IF('Daily Weigth (g)'!AD12-'Daily Weigth (g)'!AE12+'Water add (ml)'!AC12&lt;=0,"",'Daily Weigth (g)'!AD12-'Daily Weigth (g)'!AE12+'Water add (ml)'!AC12))</f>
        <v>34</v>
      </c>
      <c r="AE12" s="85">
        <f>+IF('Daily Weigth (g)'!AF12="","",IF('Daily Weigth (g)'!AE12-'Daily Weigth (g)'!AF12+'Water add (ml)'!AD12&lt;=0,"",'Daily Weigth (g)'!AE12-'Daily Weigth (g)'!AF12+'Water add (ml)'!AD12))</f>
        <v>132</v>
      </c>
      <c r="AF12" s="85">
        <f>+IF('Daily Weigth (g)'!AG12="","",IF('Daily Weigth (g)'!AF12-'Daily Weigth (g)'!AG12+'Water add (ml)'!AE12&lt;=0,"",'Daily Weigth (g)'!AF12-'Daily Weigth (g)'!AG12+'Water add (ml)'!AE12))</f>
        <v>63</v>
      </c>
      <c r="AG12" s="85">
        <f t="shared" si="1"/>
        <v>1484</v>
      </c>
    </row>
    <row r="13" ht="12.75" customHeight="1">
      <c r="A13" s="85">
        <v>712.0</v>
      </c>
      <c r="B13" s="87" t="s">
        <v>91</v>
      </c>
      <c r="C13" s="85" t="s">
        <v>383</v>
      </c>
      <c r="D13" s="85"/>
      <c r="E13" s="96">
        <f>+IF('Daily Weigth (g)'!F13="","",IF('Daily Weigth (g)'!E13-'Daily Weigth (g)'!F13+'Water add (ml)'!D13&lt;=0,"",'Daily Weigth (g)'!E13-'Daily Weigth (g)'!F13+'Water add (ml)'!D13))</f>
        <v>38</v>
      </c>
      <c r="F13" s="96">
        <f>+IF('Daily Weigth (g)'!G13="","",IF('Daily Weigth (g)'!F13-'Daily Weigth (g)'!G13+'Water add (ml)'!E13&lt;=0,"",'Daily Weigth (g)'!F13-'Daily Weigth (g)'!G13+'Water add (ml)'!E13))</f>
        <v>59</v>
      </c>
      <c r="G13" s="96">
        <f>+IF('Daily Weigth (g)'!H13="","",IF('Daily Weigth (g)'!G13-'Daily Weigth (g)'!H13+'Water add (ml)'!F13&lt;=0,"",'Daily Weigth (g)'!G13-'Daily Weigth (g)'!H13+'Water add (ml)'!F13))</f>
        <v>119</v>
      </c>
      <c r="H13" s="96">
        <f>+IF('Daily Weigth (g)'!I13="","",IF('Daily Weigth (g)'!H13-'Daily Weigth (g)'!I13+'Water add (ml)'!G13&lt;=0,"",'Daily Weigth (g)'!H13-'Daily Weigth (g)'!I13+'Water add (ml)'!G13))</f>
        <v>19</v>
      </c>
      <c r="I13" s="96">
        <f>+IF('Daily Weigth (g)'!J13="","",IF('Daily Weigth (g)'!I13-'Daily Weigth (g)'!J13+'Water add (ml)'!H13&lt;=0,"",'Daily Weigth (g)'!I13-'Daily Weigth (g)'!J13+'Water add (ml)'!H13))</f>
        <v>70</v>
      </c>
      <c r="J13" s="85" t="str">
        <f>+IF('Daily Weigth (g)'!K13="","",IF('Daily Weigth (g)'!J13-'Daily Weigth (g)'!K13+'Water add (ml)'!I13&lt;=0,"",'Daily Weigth (g)'!J13-'Daily Weigth (g)'!K13+'Water add (ml)'!I13))</f>
        <v/>
      </c>
      <c r="K13" s="85" t="str">
        <f>+IF('Daily Weigth (g)'!L13="","",IF('Daily Weigth (g)'!K13-'Daily Weigth (g)'!L13+'Water add (ml)'!J13&lt;=0,"",'Daily Weigth (g)'!K13-'Daily Weigth (g)'!L13+'Water add (ml)'!J13))</f>
        <v/>
      </c>
      <c r="L13" s="85" t="str">
        <f>+IF('Daily Weigth (g)'!M13="","",IF('Daily Weigth (g)'!L13-'Daily Weigth (g)'!M13+'Water add (ml)'!K13&lt;=0,"",'Daily Weigth (g)'!L13-'Daily Weigth (g)'!M13+'Water add (ml)'!K13))</f>
        <v/>
      </c>
      <c r="M13" s="85" t="str">
        <f>+IF('Daily Weigth (g)'!N13="","",IF('Daily Weigth (g)'!M13-'Daily Weigth (g)'!N13+'Water add (ml)'!L13&lt;=0,"",'Daily Weigth (g)'!M13-'Daily Weigth (g)'!N13+'Water add (ml)'!L13))</f>
        <v/>
      </c>
      <c r="N13" s="85" t="str">
        <f>+IF('Daily Weigth (g)'!O13="","",IF('Daily Weigth (g)'!N13-'Daily Weigth (g)'!O13+'Water add (ml)'!M13&lt;=0,"",'Daily Weigth (g)'!N13-'Daily Weigth (g)'!O13+'Water add (ml)'!M13))</f>
        <v/>
      </c>
      <c r="O13" s="85" t="str">
        <f>+IF('Daily Weigth (g)'!P13="","",IF('Daily Weigth (g)'!O13-'Daily Weigth (g)'!P13+'Water add (ml)'!N13&lt;=0,"",'Daily Weigth (g)'!O13-'Daily Weigth (g)'!P13+'Water add (ml)'!N13))</f>
        <v/>
      </c>
      <c r="P13" s="85" t="str">
        <f>+IF('Daily Weigth (g)'!Q13="","",IF('Daily Weigth (g)'!P13-'Daily Weigth (g)'!Q13+'Water add (ml)'!O13&lt;=0,"",'Daily Weigth (g)'!P13-'Daily Weigth (g)'!Q13+'Water add (ml)'!O13))</f>
        <v/>
      </c>
      <c r="Q13" s="85" t="str">
        <f>+IF('Daily Weigth (g)'!R13="","",IF('Daily Weigth (g)'!Q13-'Daily Weigth (g)'!R13+'Water add (ml)'!P13&lt;=0,"",'Daily Weigth (g)'!Q13-'Daily Weigth (g)'!R13+'Water add (ml)'!P13))</f>
        <v/>
      </c>
      <c r="R13" s="85" t="str">
        <f>+IF('Daily Weigth (g)'!S13="","",IF('Daily Weigth (g)'!R13-'Daily Weigth (g)'!S13+'Water add (ml)'!Q13&lt;=0,"",'Daily Weigth (g)'!R13-'Daily Weigth (g)'!S13+'Water add (ml)'!Q13))</f>
        <v/>
      </c>
      <c r="S13" s="85" t="str">
        <f>+IF('Daily Weigth (g)'!T13="","",IF('Daily Weigth (g)'!S13-'Daily Weigth (g)'!T13+'Water add (ml)'!R13&lt;=0,"",'Daily Weigth (g)'!S13-'Daily Weigth (g)'!T13+'Water add (ml)'!R13))</f>
        <v/>
      </c>
      <c r="T13" s="85" t="str">
        <f>+IF('Daily Weigth (g)'!U13="","",IF('Daily Weigth (g)'!T13-'Daily Weigth (g)'!U13+'Water add (ml)'!S13&lt;=0,"",'Daily Weigth (g)'!T13-'Daily Weigth (g)'!U13+'Water add (ml)'!S13))</f>
        <v/>
      </c>
      <c r="U13" s="85" t="str">
        <f>+IF('Daily Weigth (g)'!V13="","",IF('Daily Weigth (g)'!U13-'Daily Weigth (g)'!V13+'Water add (ml)'!T13&lt;=0,"",'Daily Weigth (g)'!U13-'Daily Weigth (g)'!V13+'Water add (ml)'!T13))</f>
        <v/>
      </c>
      <c r="V13" s="85" t="str">
        <f>+IF('Daily Weigth (g)'!W13="","",IF('Daily Weigth (g)'!V13-'Daily Weigth (g)'!W13+'Water add (ml)'!U13&lt;=0,"",'Daily Weigth (g)'!V13-'Daily Weigth (g)'!W13+'Water add (ml)'!U13))</f>
        <v/>
      </c>
      <c r="W13" s="85" t="str">
        <f>+IF('Daily Weigth (g)'!X13="","",IF('Daily Weigth (g)'!W13-'Daily Weigth (g)'!X13+'Water add (ml)'!V13&lt;=0,"",'Daily Weigth (g)'!W13-'Daily Weigth (g)'!X13+'Water add (ml)'!V13))</f>
        <v/>
      </c>
      <c r="X13" s="85" t="str">
        <f>+IF('Daily Weigth (g)'!Y13="","",IF('Daily Weigth (g)'!X13-'Daily Weigth (g)'!Y13+'Water add (ml)'!W13&lt;=0,"",'Daily Weigth (g)'!X13-'Daily Weigth (g)'!Y13+'Water add (ml)'!W13))</f>
        <v/>
      </c>
      <c r="Y13" s="85" t="str">
        <f>+IF('Daily Weigth (g)'!Z13="","",IF('Daily Weigth (g)'!Y13-'Daily Weigth (g)'!Z13+'Water add (ml)'!X13&lt;=0,"",'Daily Weigth (g)'!Y13-'Daily Weigth (g)'!Z13+'Water add (ml)'!X13))</f>
        <v/>
      </c>
      <c r="Z13" s="85" t="str">
        <f>+IF('Daily Weigth (g)'!AA13="","",IF('Daily Weigth (g)'!Z13-'Daily Weigth (g)'!AA13+'Water add (ml)'!Y13&lt;=0,"",'Daily Weigth (g)'!Z13-'Daily Weigth (g)'!AA13+'Water add (ml)'!Y13))</f>
        <v/>
      </c>
      <c r="AA13" s="85" t="str">
        <f>+IF('Daily Weigth (g)'!AB13="","",IF('Daily Weigth (g)'!AA13-'Daily Weigth (g)'!AB13+'Water add (ml)'!Z13&lt;=0,"",'Daily Weigth (g)'!AA13-'Daily Weigth (g)'!AB13+'Water add (ml)'!Z13))</f>
        <v/>
      </c>
      <c r="AB13" s="85" t="str">
        <f>+IF('Daily Weigth (g)'!AC13="","",IF('Daily Weigth (g)'!AB13-'Daily Weigth (g)'!AC13+'Water add (ml)'!AA13&lt;=0,"",'Daily Weigth (g)'!AB13-'Daily Weigth (g)'!AC13+'Water add (ml)'!AA13))</f>
        <v/>
      </c>
      <c r="AC13" s="85" t="str">
        <f>+IF('Daily Weigth (g)'!AD13="","",IF('Daily Weigth (g)'!AC13-'Daily Weigth (g)'!AD13+'Water add (ml)'!AB13&lt;=0,"",'Daily Weigth (g)'!AC13-'Daily Weigth (g)'!AD13+'Water add (ml)'!AB13))</f>
        <v/>
      </c>
      <c r="AD13" s="85" t="str">
        <f>+IF('Daily Weigth (g)'!AE13="","",IF('Daily Weigth (g)'!AD13-'Daily Weigth (g)'!AE13+'Water add (ml)'!AC13&lt;=0,"",'Daily Weigth (g)'!AD13-'Daily Weigth (g)'!AE13+'Water add (ml)'!AC13))</f>
        <v/>
      </c>
      <c r="AE13" s="85" t="str">
        <f>+IF('Daily Weigth (g)'!AF13="","",IF('Daily Weigth (g)'!AE13-'Daily Weigth (g)'!AF13+'Water add (ml)'!AD13&lt;=0,"",'Daily Weigth (g)'!AE13-'Daily Weigth (g)'!AF13+'Water add (ml)'!AD13))</f>
        <v/>
      </c>
      <c r="AF13" s="85" t="str">
        <f>+IF('Daily Weigth (g)'!AG13="","",IF('Daily Weigth (g)'!AF13-'Daily Weigth (g)'!AG13+'Water add (ml)'!AE13&lt;=0,"",'Daily Weigth (g)'!AF13-'Daily Weigth (g)'!AG13+'Water add (ml)'!AE13))</f>
        <v/>
      </c>
      <c r="AG13" s="85">
        <f t="shared" si="1"/>
        <v>305</v>
      </c>
    </row>
    <row r="14" ht="12.75" customHeight="1">
      <c r="A14" s="85">
        <v>713.0</v>
      </c>
      <c r="B14" s="87" t="s">
        <v>91</v>
      </c>
      <c r="C14" s="88" t="s">
        <v>241</v>
      </c>
      <c r="D14" s="85"/>
      <c r="E14" s="96">
        <f>+IF('Daily Weigth (g)'!F14="","",IF('Daily Weigth (g)'!E14-'Daily Weigth (g)'!F14+'Water add (ml)'!D14&lt;=0,"",'Daily Weigth (g)'!E14-'Daily Weigth (g)'!F14+'Water add (ml)'!D14))</f>
        <v>52</v>
      </c>
      <c r="F14" s="96">
        <f>+IF('Daily Weigth (g)'!G14="","",IF('Daily Weigth (g)'!F14-'Daily Weigth (g)'!G14+'Water add (ml)'!E14&lt;=0,"",'Daily Weigth (g)'!F14-'Daily Weigth (g)'!G14+'Water add (ml)'!E14))</f>
        <v>55</v>
      </c>
      <c r="G14" s="96">
        <f>+IF('Daily Weigth (g)'!H14="","",IF('Daily Weigth (g)'!G14-'Daily Weigth (g)'!H14+'Water add (ml)'!F14&lt;=0,"",'Daily Weigth (g)'!G14-'Daily Weigth (g)'!H14+'Water add (ml)'!F14))</f>
        <v>100</v>
      </c>
      <c r="H14" s="96">
        <f>+IF('Daily Weigth (g)'!I14="","",IF('Daily Weigth (g)'!H14-'Daily Weigth (g)'!I14+'Water add (ml)'!G14&lt;=0,"",'Daily Weigth (g)'!H14-'Daily Weigth (g)'!I14+'Water add (ml)'!G14))</f>
        <v>38</v>
      </c>
      <c r="I14" s="96">
        <f>+IF('Daily Weigth (g)'!J14="","",IF('Daily Weigth (g)'!I14-'Daily Weigth (g)'!J14+'Water add (ml)'!H14&lt;=0,"",'Daily Weigth (g)'!I14-'Daily Weigth (g)'!J14+'Water add (ml)'!H14))</f>
        <v>42</v>
      </c>
      <c r="J14" s="85">
        <f>+IF('Daily Weigth (g)'!K14="","",IF('Daily Weigth (g)'!J14-'Daily Weigth (g)'!K14+'Water add (ml)'!I14&lt;=0,"",'Daily Weigth (g)'!J14-'Daily Weigth (g)'!K14+'Water add (ml)'!I14))</f>
        <v>32</v>
      </c>
      <c r="K14" s="85">
        <f>+IF('Daily Weigth (g)'!L14="","",IF('Daily Weigth (g)'!K14-'Daily Weigth (g)'!L14+'Water add (ml)'!J14&lt;=0,"",'Daily Weigth (g)'!K14-'Daily Weigth (g)'!L14+'Water add (ml)'!J14))</f>
        <v>75</v>
      </c>
      <c r="L14" s="85">
        <f>+IF('Daily Weigth (g)'!M14="","",IF('Daily Weigth (g)'!L14-'Daily Weigth (g)'!M14+'Water add (ml)'!K14&lt;=0,"",'Daily Weigth (g)'!L14-'Daily Weigth (g)'!M14+'Water add (ml)'!K14))</f>
        <v>59</v>
      </c>
      <c r="M14" s="85">
        <f>+IF('Daily Weigth (g)'!N14="","",IF('Daily Weigth (g)'!M14-'Daily Weigth (g)'!N14+'Water add (ml)'!L14&lt;=0,"",'Daily Weigth (g)'!M14-'Daily Weigth (g)'!N14+'Water add (ml)'!L14))</f>
        <v>89</v>
      </c>
      <c r="N14" s="85">
        <f>+IF('Daily Weigth (g)'!O14="","",IF('Daily Weigth (g)'!N14-'Daily Weigth (g)'!O14+'Water add (ml)'!M14&lt;=0,"",'Daily Weigth (g)'!N14-'Daily Weigth (g)'!O14+'Water add (ml)'!M14))</f>
        <v>42</v>
      </c>
      <c r="O14" s="85">
        <f>+IF('Daily Weigth (g)'!P14="","",IF('Daily Weigth (g)'!O14-'Daily Weigth (g)'!P14+'Water add (ml)'!N14&lt;=0,"",'Daily Weigth (g)'!O14-'Daily Weigth (g)'!P14+'Water add (ml)'!N14))</f>
        <v>206</v>
      </c>
      <c r="P14" s="85">
        <f>+IF('Daily Weigth (g)'!Q14="","",IF('Daily Weigth (g)'!P14-'Daily Weigth (g)'!Q14+'Water add (ml)'!O14&lt;=0,"",'Daily Weigth (g)'!P14-'Daily Weigth (g)'!Q14+'Water add (ml)'!O14))</f>
        <v>188</v>
      </c>
      <c r="Q14" s="85">
        <f>+IF('Daily Weigth (g)'!R14="","",IF('Daily Weigth (g)'!Q14-'Daily Weigth (g)'!R14+'Water add (ml)'!P14&lt;=0,"",'Daily Weigth (g)'!Q14-'Daily Weigth (g)'!R14+'Water add (ml)'!P14))</f>
        <v>134</v>
      </c>
      <c r="R14" s="85">
        <f>+IF('Daily Weigth (g)'!S14="","",IF('Daily Weigth (g)'!R14-'Daily Weigth (g)'!S14+'Water add (ml)'!Q14&lt;=0,"",'Daily Weigth (g)'!R14-'Daily Weigth (g)'!S14+'Water add (ml)'!Q14))</f>
        <v>69</v>
      </c>
      <c r="S14" s="85">
        <f>+IF('Daily Weigth (g)'!T14="","",IF('Daily Weigth (g)'!S14-'Daily Weigth (g)'!T14+'Water add (ml)'!R14&lt;=0,"",'Daily Weigth (g)'!S14-'Daily Weigth (g)'!T14+'Water add (ml)'!R14))</f>
        <v>73</v>
      </c>
      <c r="T14" s="85">
        <f>+IF('Daily Weigth (g)'!U14="","",IF('Daily Weigth (g)'!T14-'Daily Weigth (g)'!U14+'Water add (ml)'!S14&lt;=0,"",'Daily Weigth (g)'!T14-'Daily Weigth (g)'!U14+'Water add (ml)'!S14))</f>
        <v>99</v>
      </c>
      <c r="U14" s="85">
        <f>+IF('Daily Weigth (g)'!V14="","",IF('Daily Weigth (g)'!U14-'Daily Weigth (g)'!V14+'Water add (ml)'!T14&lt;=0,"",'Daily Weigth (g)'!U14-'Daily Weigth (g)'!V14+'Water add (ml)'!T14))</f>
        <v>151</v>
      </c>
      <c r="V14" s="85">
        <f>+IF('Daily Weigth (g)'!W14="","",IF('Daily Weigth (g)'!V14-'Daily Weigth (g)'!W14+'Water add (ml)'!U14&lt;=0,"",'Daily Weigth (g)'!V14-'Daily Weigth (g)'!W14+'Water add (ml)'!U14))</f>
        <v>170</v>
      </c>
      <c r="W14" s="85">
        <f>+IF('Daily Weigth (g)'!X14="","",IF('Daily Weigth (g)'!W14-'Daily Weigth (g)'!X14+'Water add (ml)'!V14&lt;=0,"",'Daily Weigth (g)'!W14-'Daily Weigth (g)'!X14+'Water add (ml)'!V14))</f>
        <v>74</v>
      </c>
      <c r="X14" s="85">
        <f>+IF('Daily Weigth (g)'!Y14="","",IF('Daily Weigth (g)'!X14-'Daily Weigth (g)'!Y14+'Water add (ml)'!W14&lt;=0,"",'Daily Weigth (g)'!X14-'Daily Weigth (g)'!Y14+'Water add (ml)'!W14))</f>
        <v>38</v>
      </c>
      <c r="Y14" s="85">
        <f>+IF('Daily Weigth (g)'!Z14="","",IF('Daily Weigth (g)'!Y14-'Daily Weigth (g)'!Z14+'Water add (ml)'!X14&lt;=0,"",'Daily Weigth (g)'!Y14-'Daily Weigth (g)'!Z14+'Water add (ml)'!X14))</f>
        <v>64</v>
      </c>
      <c r="Z14" s="85">
        <f>+IF('Daily Weigth (g)'!AA14="","",IF('Daily Weigth (g)'!Z14-'Daily Weigth (g)'!AA14+'Water add (ml)'!Y14&lt;=0,"",'Daily Weigth (g)'!Z14-'Daily Weigth (g)'!AA14+'Water add (ml)'!Y14))</f>
        <v>38</v>
      </c>
      <c r="AA14" s="85">
        <f>+IF('Daily Weigth (g)'!AB14="","",IF('Daily Weigth (g)'!AA14-'Daily Weigth (g)'!AB14+'Water add (ml)'!Z14&lt;=0,"",'Daily Weigth (g)'!AA14-'Daily Weigth (g)'!AB14+'Water add (ml)'!Z14))</f>
        <v>43</v>
      </c>
      <c r="AB14" s="85">
        <f>+IF('Daily Weigth (g)'!AC14="","",IF('Daily Weigth (g)'!AB14-'Daily Weigth (g)'!AC14+'Water add (ml)'!AA14&lt;=0,"",'Daily Weigth (g)'!AB14-'Daily Weigth (g)'!AC14+'Water add (ml)'!AA14))</f>
        <v>50</v>
      </c>
      <c r="AC14" s="85">
        <f>+IF('Daily Weigth (g)'!AD14="","",IF('Daily Weigth (g)'!AC14-'Daily Weigth (g)'!AD14+'Water add (ml)'!AB14&lt;=0,"",'Daily Weigth (g)'!AC14-'Daily Weigth (g)'!AD14+'Water add (ml)'!AB14))</f>
        <v>53</v>
      </c>
      <c r="AD14" s="85">
        <f>+IF('Daily Weigth (g)'!AE14="","",IF('Daily Weigth (g)'!AD14-'Daily Weigth (g)'!AE14+'Water add (ml)'!AC14&lt;=0,"",'Daily Weigth (g)'!AD14-'Daily Weigth (g)'!AE14+'Water add (ml)'!AC14))</f>
        <v>50</v>
      </c>
      <c r="AE14" s="85">
        <f>+IF('Daily Weigth (g)'!AF14="","",IF('Daily Weigth (g)'!AE14-'Daily Weigth (g)'!AF14+'Water add (ml)'!AD14&lt;=0,"",'Daily Weigth (g)'!AE14-'Daily Weigth (g)'!AF14+'Water add (ml)'!AD14))</f>
        <v>122</v>
      </c>
      <c r="AF14" s="85">
        <f>+IF('Daily Weigth (g)'!AG14="","",IF('Daily Weigth (g)'!AF14-'Daily Weigth (g)'!AG14+'Water add (ml)'!AE14&lt;=0,"",'Daily Weigth (g)'!AF14-'Daily Weigth (g)'!AG14+'Water add (ml)'!AE14))</f>
        <v>90</v>
      </c>
      <c r="AG14" s="85">
        <f t="shared" si="1"/>
        <v>2296</v>
      </c>
    </row>
    <row r="15" ht="12.75" customHeight="1">
      <c r="A15" s="85">
        <v>714.0</v>
      </c>
      <c r="B15" s="87" t="s">
        <v>91</v>
      </c>
      <c r="C15" s="90" t="s">
        <v>12</v>
      </c>
      <c r="D15" s="85"/>
      <c r="E15" s="96">
        <f>+IF('Daily Weigth (g)'!F15="","",IF('Daily Weigth (g)'!E15-'Daily Weigth (g)'!F15+'Water add (ml)'!D15&lt;=0,"",'Daily Weigth (g)'!E15-'Daily Weigth (g)'!F15+'Water add (ml)'!D15))</f>
        <v>39</v>
      </c>
      <c r="F15" s="96">
        <f>+IF('Daily Weigth (g)'!G15="","",IF('Daily Weigth (g)'!F15-'Daily Weigth (g)'!G15+'Water add (ml)'!E15&lt;=0,"",'Daily Weigth (g)'!F15-'Daily Weigth (g)'!G15+'Water add (ml)'!E15))</f>
        <v>75</v>
      </c>
      <c r="G15" s="96">
        <f>+IF('Daily Weigth (g)'!H15="","",IF('Daily Weigth (g)'!G15-'Daily Weigth (g)'!H15+'Water add (ml)'!F15&lt;=0,"",'Daily Weigth (g)'!G15-'Daily Weigth (g)'!H15+'Water add (ml)'!F15))</f>
        <v>55</v>
      </c>
      <c r="H15" s="96">
        <f>+IF('Daily Weigth (g)'!I15="","",IF('Daily Weigth (g)'!H15-'Daily Weigth (g)'!I15+'Water add (ml)'!G15&lt;=0,"",'Daily Weigth (g)'!H15-'Daily Weigth (g)'!I15+'Water add (ml)'!G15))</f>
        <v>34</v>
      </c>
      <c r="I15" s="96">
        <f>+IF('Daily Weigth (g)'!J15="","",IF('Daily Weigth (g)'!I15-'Daily Weigth (g)'!J15+'Water add (ml)'!H15&lt;=0,"",'Daily Weigth (g)'!I15-'Daily Weigth (g)'!J15+'Water add (ml)'!H15))</f>
        <v>26</v>
      </c>
      <c r="J15" s="85">
        <f>+IF('Daily Weigth (g)'!K15="","",IF('Daily Weigth (g)'!J15-'Daily Weigth (g)'!K15+'Water add (ml)'!I15&lt;=0,"",'Daily Weigth (g)'!J15-'Daily Weigth (g)'!K15+'Water add (ml)'!I15))</f>
        <v>29</v>
      </c>
      <c r="K15" s="85">
        <f>+IF('Daily Weigth (g)'!L15="","",IF('Daily Weigth (g)'!K15-'Daily Weigth (g)'!L15+'Water add (ml)'!J15&lt;=0,"",'Daily Weigth (g)'!K15-'Daily Weigth (g)'!L15+'Water add (ml)'!J15))</f>
        <v>56</v>
      </c>
      <c r="L15" s="85">
        <f>+IF('Daily Weigth (g)'!M15="","",IF('Daily Weigth (g)'!L15-'Daily Weigth (g)'!M15+'Water add (ml)'!K15&lt;=0,"",'Daily Weigth (g)'!L15-'Daily Weigth (g)'!M15+'Water add (ml)'!K15))</f>
        <v>67</v>
      </c>
      <c r="M15" s="85">
        <f>+IF('Daily Weigth (g)'!N15="","",IF('Daily Weigth (g)'!M15-'Daily Weigth (g)'!N15+'Water add (ml)'!L15&lt;=0,"",'Daily Weigth (g)'!M15-'Daily Weigth (g)'!N15+'Water add (ml)'!L15))</f>
        <v>85</v>
      </c>
      <c r="N15" s="85">
        <f>+IF('Daily Weigth (g)'!O15="","",IF('Daily Weigth (g)'!N15-'Daily Weigth (g)'!O15+'Water add (ml)'!M15&lt;=0,"",'Daily Weigth (g)'!N15-'Daily Weigth (g)'!O15+'Water add (ml)'!M15))</f>
        <v>44</v>
      </c>
      <c r="O15" s="85">
        <f>+IF('Daily Weigth (g)'!P15="","",IF('Daily Weigth (g)'!O15-'Daily Weigth (g)'!P15+'Water add (ml)'!N15&lt;=0,"",'Daily Weigth (g)'!O15-'Daily Weigth (g)'!P15+'Water add (ml)'!N15))</f>
        <v>233</v>
      </c>
      <c r="P15" s="85">
        <f>+IF('Daily Weigth (g)'!Q15="","",IF('Daily Weigth (g)'!P15-'Daily Weigth (g)'!Q15+'Water add (ml)'!O15&lt;=0,"",'Daily Weigth (g)'!P15-'Daily Weigth (g)'!Q15+'Water add (ml)'!O15))</f>
        <v>247</v>
      </c>
      <c r="Q15" s="85">
        <f>+IF('Daily Weigth (g)'!R15="","",IF('Daily Weigth (g)'!Q15-'Daily Weigth (g)'!R15+'Water add (ml)'!P15&lt;=0,"",'Daily Weigth (g)'!Q15-'Daily Weigth (g)'!R15+'Water add (ml)'!P15))</f>
        <v>145</v>
      </c>
      <c r="R15" s="85">
        <f>+IF('Daily Weigth (g)'!S15="","",IF('Daily Weigth (g)'!R15-'Daily Weigth (g)'!S15+'Water add (ml)'!Q15&lt;=0,"",'Daily Weigth (g)'!R15-'Daily Weigth (g)'!S15+'Water add (ml)'!Q15))</f>
        <v>92</v>
      </c>
      <c r="S15" s="85">
        <f>+IF('Daily Weigth (g)'!T15="","",IF('Daily Weigth (g)'!S15-'Daily Weigth (g)'!T15+'Water add (ml)'!R15&lt;=0,"",'Daily Weigth (g)'!S15-'Daily Weigth (g)'!T15+'Water add (ml)'!R15))</f>
        <v>105</v>
      </c>
      <c r="T15" s="85">
        <f>+IF('Daily Weigth (g)'!U15="","",IF('Daily Weigth (g)'!T15-'Daily Weigth (g)'!U15+'Water add (ml)'!S15&lt;=0,"",'Daily Weigth (g)'!T15-'Daily Weigth (g)'!U15+'Water add (ml)'!S15))</f>
        <v>120</v>
      </c>
      <c r="U15" s="85">
        <f>+IF('Daily Weigth (g)'!V15="","",IF('Daily Weigth (g)'!U15-'Daily Weigth (g)'!V15+'Water add (ml)'!T15&lt;=0,"",'Daily Weigth (g)'!U15-'Daily Weigth (g)'!V15+'Water add (ml)'!T15))</f>
        <v>181</v>
      </c>
      <c r="V15" s="85">
        <f>+IF('Daily Weigth (g)'!W15="","",IF('Daily Weigth (g)'!V15-'Daily Weigth (g)'!W15+'Water add (ml)'!U15&lt;=0,"",'Daily Weigth (g)'!V15-'Daily Weigth (g)'!W15+'Water add (ml)'!U15))</f>
        <v>185</v>
      </c>
      <c r="W15" s="85">
        <f>+IF('Daily Weigth (g)'!X15="","",IF('Daily Weigth (g)'!W15-'Daily Weigth (g)'!X15+'Water add (ml)'!V15&lt;=0,"",'Daily Weigth (g)'!W15-'Daily Weigth (g)'!X15+'Water add (ml)'!V15))</f>
        <v>64</v>
      </c>
      <c r="X15" s="85">
        <f>+IF('Daily Weigth (g)'!Y15="","",IF('Daily Weigth (g)'!X15-'Daily Weigth (g)'!Y15+'Water add (ml)'!W15&lt;=0,"",'Daily Weigth (g)'!X15-'Daily Weigth (g)'!Y15+'Water add (ml)'!W15))</f>
        <v>36</v>
      </c>
      <c r="Y15" s="85">
        <f>+IF('Daily Weigth (g)'!Z15="","",IF('Daily Weigth (g)'!Y15-'Daily Weigth (g)'!Z15+'Water add (ml)'!X15&lt;=0,"",'Daily Weigth (g)'!Y15-'Daily Weigth (g)'!Z15+'Water add (ml)'!X15))</f>
        <v>62</v>
      </c>
      <c r="Z15" s="85">
        <f>+IF('Daily Weigth (g)'!AA15="","",IF('Daily Weigth (g)'!Z15-'Daily Weigth (g)'!AA15+'Water add (ml)'!Y15&lt;=0,"",'Daily Weigth (g)'!Z15-'Daily Weigth (g)'!AA15+'Water add (ml)'!Y15))</f>
        <v>24</v>
      </c>
      <c r="AA15" s="85">
        <f>+IF('Daily Weigth (g)'!AB15="","",IF('Daily Weigth (g)'!AA15-'Daily Weigth (g)'!AB15+'Water add (ml)'!Z15&lt;=0,"",'Daily Weigth (g)'!AA15-'Daily Weigth (g)'!AB15+'Water add (ml)'!Z15))</f>
        <v>28</v>
      </c>
      <c r="AB15" s="85">
        <f>+IF('Daily Weigth (g)'!AC15="","",IF('Daily Weigth (g)'!AB15-'Daily Weigth (g)'!AC15+'Water add (ml)'!AA15&lt;=0,"",'Daily Weigth (g)'!AB15-'Daily Weigth (g)'!AC15+'Water add (ml)'!AA15))</f>
        <v>30</v>
      </c>
      <c r="AC15" s="85">
        <f>+IF('Daily Weigth (g)'!AD15="","",IF('Daily Weigth (g)'!AC15-'Daily Weigth (g)'!AD15+'Water add (ml)'!AB15&lt;=0,"",'Daily Weigth (g)'!AC15-'Daily Weigth (g)'!AD15+'Water add (ml)'!AB15))</f>
        <v>42</v>
      </c>
      <c r="AD15" s="85">
        <f>+IF('Daily Weigth (g)'!AE15="","",IF('Daily Weigth (g)'!AD15-'Daily Weigth (g)'!AE15+'Water add (ml)'!AC15&lt;=0,"",'Daily Weigth (g)'!AD15-'Daily Weigth (g)'!AE15+'Water add (ml)'!AC15))</f>
        <v>27</v>
      </c>
      <c r="AE15" s="85">
        <f>+IF('Daily Weigth (g)'!AF15="","",IF('Daily Weigth (g)'!AE15-'Daily Weigth (g)'!AF15+'Water add (ml)'!AD15&lt;=0,"",'Daily Weigth (g)'!AE15-'Daily Weigth (g)'!AF15+'Water add (ml)'!AD15))</f>
        <v>53</v>
      </c>
      <c r="AF15" s="85">
        <f>+IF('Daily Weigth (g)'!AG15="","",IF('Daily Weigth (g)'!AF15-'Daily Weigth (g)'!AG15+'Water add (ml)'!AE15&lt;=0,"",'Daily Weigth (g)'!AF15-'Daily Weigth (g)'!AG15+'Water add (ml)'!AE15))</f>
        <v>28</v>
      </c>
      <c r="AG15" s="85">
        <f t="shared" si="1"/>
        <v>2212</v>
      </c>
    </row>
    <row r="16" ht="12.75" customHeight="1">
      <c r="A16" s="85">
        <v>715.0</v>
      </c>
      <c r="B16" s="87" t="s">
        <v>91</v>
      </c>
      <c r="C16" s="85" t="s">
        <v>383</v>
      </c>
      <c r="D16" s="85"/>
      <c r="E16" s="96">
        <f>+IF('Daily Weigth (g)'!F16="","",IF('Daily Weigth (g)'!E16-'Daily Weigth (g)'!F16+'Water add (ml)'!D16&lt;=0,"",'Daily Weigth (g)'!E16-'Daily Weigth (g)'!F16+'Water add (ml)'!D16))</f>
        <v>49</v>
      </c>
      <c r="F16" s="96">
        <f>+IF('Daily Weigth (g)'!G16="","",IF('Daily Weigth (g)'!F16-'Daily Weigth (g)'!G16+'Water add (ml)'!E16&lt;=0,"",'Daily Weigth (g)'!F16-'Daily Weigth (g)'!G16+'Water add (ml)'!E16))</f>
        <v>58</v>
      </c>
      <c r="G16" s="96">
        <f>+IF('Daily Weigth (g)'!H16="","",IF('Daily Weigth (g)'!G16-'Daily Weigth (g)'!H16+'Water add (ml)'!F16&lt;=0,"",'Daily Weigth (g)'!G16-'Daily Weigth (g)'!H16+'Water add (ml)'!F16))</f>
        <v>113</v>
      </c>
      <c r="H16" s="96">
        <f>+IF('Daily Weigth (g)'!I16="","",IF('Daily Weigth (g)'!H16-'Daily Weigth (g)'!I16+'Water add (ml)'!G16&lt;=0,"",'Daily Weigth (g)'!H16-'Daily Weigth (g)'!I16+'Water add (ml)'!G16))</f>
        <v>30</v>
      </c>
      <c r="I16" s="96">
        <f>+IF('Daily Weigth (g)'!J16="","",IF('Daily Weigth (g)'!I16-'Daily Weigth (g)'!J16+'Water add (ml)'!H16&lt;=0,"",'Daily Weigth (g)'!I16-'Daily Weigth (g)'!J16+'Water add (ml)'!H16))</f>
        <v>33</v>
      </c>
      <c r="J16" s="85" t="str">
        <f>+IF('Daily Weigth (g)'!K16="","",IF('Daily Weigth (g)'!J16-'Daily Weigth (g)'!K16+'Water add (ml)'!I16&lt;=0,"",'Daily Weigth (g)'!J16-'Daily Weigth (g)'!K16+'Water add (ml)'!I16))</f>
        <v/>
      </c>
      <c r="K16" s="85" t="str">
        <f>+IF('Daily Weigth (g)'!L16="","",IF('Daily Weigth (g)'!K16-'Daily Weigth (g)'!L16+'Water add (ml)'!J16&lt;=0,"",'Daily Weigth (g)'!K16-'Daily Weigth (g)'!L16+'Water add (ml)'!J16))</f>
        <v/>
      </c>
      <c r="L16" s="85" t="str">
        <f>+IF('Daily Weigth (g)'!M16="","",IF('Daily Weigth (g)'!L16-'Daily Weigth (g)'!M16+'Water add (ml)'!K16&lt;=0,"",'Daily Weigth (g)'!L16-'Daily Weigth (g)'!M16+'Water add (ml)'!K16))</f>
        <v/>
      </c>
      <c r="M16" s="85" t="str">
        <f>+IF('Daily Weigth (g)'!N16="","",IF('Daily Weigth (g)'!M16-'Daily Weigth (g)'!N16+'Water add (ml)'!L16&lt;=0,"",'Daily Weigth (g)'!M16-'Daily Weigth (g)'!N16+'Water add (ml)'!L16))</f>
        <v/>
      </c>
      <c r="N16" s="85" t="str">
        <f>+IF('Daily Weigth (g)'!O16="","",IF('Daily Weigth (g)'!N16-'Daily Weigth (g)'!O16+'Water add (ml)'!M16&lt;=0,"",'Daily Weigth (g)'!N16-'Daily Weigth (g)'!O16+'Water add (ml)'!M16))</f>
        <v/>
      </c>
      <c r="O16" s="85" t="str">
        <f>+IF('Daily Weigth (g)'!P16="","",IF('Daily Weigth (g)'!O16-'Daily Weigth (g)'!P16+'Water add (ml)'!N16&lt;=0,"",'Daily Weigth (g)'!O16-'Daily Weigth (g)'!P16+'Water add (ml)'!N16))</f>
        <v/>
      </c>
      <c r="P16" s="85" t="str">
        <f>+IF('Daily Weigth (g)'!Q16="","",IF('Daily Weigth (g)'!P16-'Daily Weigth (g)'!Q16+'Water add (ml)'!O16&lt;=0,"",'Daily Weigth (g)'!P16-'Daily Weigth (g)'!Q16+'Water add (ml)'!O16))</f>
        <v/>
      </c>
      <c r="Q16" s="85" t="str">
        <f>+IF('Daily Weigth (g)'!R16="","",IF('Daily Weigth (g)'!Q16-'Daily Weigth (g)'!R16+'Water add (ml)'!P16&lt;=0,"",'Daily Weigth (g)'!Q16-'Daily Weigth (g)'!R16+'Water add (ml)'!P16))</f>
        <v/>
      </c>
      <c r="R16" s="85" t="str">
        <f>+IF('Daily Weigth (g)'!S16="","",IF('Daily Weigth (g)'!R16-'Daily Weigth (g)'!S16+'Water add (ml)'!Q16&lt;=0,"",'Daily Weigth (g)'!R16-'Daily Weigth (g)'!S16+'Water add (ml)'!Q16))</f>
        <v/>
      </c>
      <c r="S16" s="85" t="str">
        <f>+IF('Daily Weigth (g)'!T16="","",IF('Daily Weigth (g)'!S16-'Daily Weigth (g)'!T16+'Water add (ml)'!R16&lt;=0,"",'Daily Weigth (g)'!S16-'Daily Weigth (g)'!T16+'Water add (ml)'!R16))</f>
        <v/>
      </c>
      <c r="T16" s="85" t="str">
        <f>+IF('Daily Weigth (g)'!U16="","",IF('Daily Weigth (g)'!T16-'Daily Weigth (g)'!U16+'Water add (ml)'!S16&lt;=0,"",'Daily Weigth (g)'!T16-'Daily Weigth (g)'!U16+'Water add (ml)'!S16))</f>
        <v/>
      </c>
      <c r="U16" s="85" t="str">
        <f>+IF('Daily Weigth (g)'!V16="","",IF('Daily Weigth (g)'!U16-'Daily Weigth (g)'!V16+'Water add (ml)'!T16&lt;=0,"",'Daily Weigth (g)'!U16-'Daily Weigth (g)'!V16+'Water add (ml)'!T16))</f>
        <v/>
      </c>
      <c r="V16" s="85" t="str">
        <f>+IF('Daily Weigth (g)'!W16="","",IF('Daily Weigth (g)'!V16-'Daily Weigth (g)'!W16+'Water add (ml)'!U16&lt;=0,"",'Daily Weigth (g)'!V16-'Daily Weigth (g)'!W16+'Water add (ml)'!U16))</f>
        <v/>
      </c>
      <c r="W16" s="85" t="str">
        <f>+IF('Daily Weigth (g)'!X16="","",IF('Daily Weigth (g)'!W16-'Daily Weigth (g)'!X16+'Water add (ml)'!V16&lt;=0,"",'Daily Weigth (g)'!W16-'Daily Weigth (g)'!X16+'Water add (ml)'!V16))</f>
        <v/>
      </c>
      <c r="X16" s="85" t="str">
        <f>+IF('Daily Weigth (g)'!Y16="","",IF('Daily Weigth (g)'!X16-'Daily Weigth (g)'!Y16+'Water add (ml)'!W16&lt;=0,"",'Daily Weigth (g)'!X16-'Daily Weigth (g)'!Y16+'Water add (ml)'!W16))</f>
        <v/>
      </c>
      <c r="Y16" s="85" t="str">
        <f>+IF('Daily Weigth (g)'!Z16="","",IF('Daily Weigth (g)'!Y16-'Daily Weigth (g)'!Z16+'Water add (ml)'!X16&lt;=0,"",'Daily Weigth (g)'!Y16-'Daily Weigth (g)'!Z16+'Water add (ml)'!X16))</f>
        <v/>
      </c>
      <c r="Z16" s="85" t="str">
        <f>+IF('Daily Weigth (g)'!AA16="","",IF('Daily Weigth (g)'!Z16-'Daily Weigth (g)'!AA16+'Water add (ml)'!Y16&lt;=0,"",'Daily Weigth (g)'!Z16-'Daily Weigth (g)'!AA16+'Water add (ml)'!Y16))</f>
        <v/>
      </c>
      <c r="AA16" s="85" t="str">
        <f>+IF('Daily Weigth (g)'!AB16="","",IF('Daily Weigth (g)'!AA16-'Daily Weigth (g)'!AB16+'Water add (ml)'!Z16&lt;=0,"",'Daily Weigth (g)'!AA16-'Daily Weigth (g)'!AB16+'Water add (ml)'!Z16))</f>
        <v/>
      </c>
      <c r="AB16" s="85" t="str">
        <f>+IF('Daily Weigth (g)'!AC16="","",IF('Daily Weigth (g)'!AB16-'Daily Weigth (g)'!AC16+'Water add (ml)'!AA16&lt;=0,"",'Daily Weigth (g)'!AB16-'Daily Weigth (g)'!AC16+'Water add (ml)'!AA16))</f>
        <v/>
      </c>
      <c r="AC16" s="85" t="str">
        <f>+IF('Daily Weigth (g)'!AD16="","",IF('Daily Weigth (g)'!AC16-'Daily Weigth (g)'!AD16+'Water add (ml)'!AB16&lt;=0,"",'Daily Weigth (g)'!AC16-'Daily Weigth (g)'!AD16+'Water add (ml)'!AB16))</f>
        <v/>
      </c>
      <c r="AD16" s="85" t="str">
        <f>+IF('Daily Weigth (g)'!AE16="","",IF('Daily Weigth (g)'!AD16-'Daily Weigth (g)'!AE16+'Water add (ml)'!AC16&lt;=0,"",'Daily Weigth (g)'!AD16-'Daily Weigth (g)'!AE16+'Water add (ml)'!AC16))</f>
        <v/>
      </c>
      <c r="AE16" s="85" t="str">
        <f>+IF('Daily Weigth (g)'!AF16="","",IF('Daily Weigth (g)'!AE16-'Daily Weigth (g)'!AF16+'Water add (ml)'!AD16&lt;=0,"",'Daily Weigth (g)'!AE16-'Daily Weigth (g)'!AF16+'Water add (ml)'!AD16))</f>
        <v/>
      </c>
      <c r="AF16" s="85" t="str">
        <f>+IF('Daily Weigth (g)'!AG16="","",IF('Daily Weigth (g)'!AF16-'Daily Weigth (g)'!AG16+'Water add (ml)'!AE16&lt;=0,"",'Daily Weigth (g)'!AF16-'Daily Weigth (g)'!AG16+'Water add (ml)'!AE16))</f>
        <v/>
      </c>
      <c r="AG16" s="85">
        <f t="shared" si="1"/>
        <v>283</v>
      </c>
    </row>
    <row r="17" ht="12.75" customHeight="1">
      <c r="A17" s="85">
        <v>716.0</v>
      </c>
      <c r="B17" s="87" t="s">
        <v>136</v>
      </c>
      <c r="C17" s="88" t="s">
        <v>241</v>
      </c>
      <c r="D17" s="85"/>
      <c r="E17" s="96">
        <f>+IF('Daily Weigth (g)'!F17="","",IF('Daily Weigth (g)'!E17-'Daily Weigth (g)'!F17+'Water add (ml)'!D17&lt;=0,"",'Daily Weigth (g)'!E17-'Daily Weigth (g)'!F17+'Water add (ml)'!D17))</f>
        <v>93</v>
      </c>
      <c r="F17" s="96">
        <f>+IF('Daily Weigth (g)'!G17="","",IF('Daily Weigth (g)'!F17-'Daily Weigth (g)'!G17+'Water add (ml)'!E17&lt;=0,"",'Daily Weigth (g)'!F17-'Daily Weigth (g)'!G17+'Water add (ml)'!E17))</f>
        <v>116</v>
      </c>
      <c r="G17" s="96">
        <f>+IF('Daily Weigth (g)'!H17="","",IF('Daily Weigth (g)'!G17-'Daily Weigth (g)'!H17+'Water add (ml)'!F17&lt;=0,"",'Daily Weigth (g)'!G17-'Daily Weigth (g)'!H17+'Water add (ml)'!F17))</f>
        <v>216</v>
      </c>
      <c r="H17" s="96">
        <f>+IF('Daily Weigth (g)'!I17="","",IF('Daily Weigth (g)'!H17-'Daily Weigth (g)'!I17+'Water add (ml)'!G17&lt;=0,"",'Daily Weigth (g)'!H17-'Daily Weigth (g)'!I17+'Water add (ml)'!G17))</f>
        <v>102</v>
      </c>
      <c r="I17" s="96">
        <f>+IF('Daily Weigth (g)'!J17="","",IF('Daily Weigth (g)'!I17-'Daily Weigth (g)'!J17+'Water add (ml)'!H17&lt;=0,"",'Daily Weigth (g)'!I17-'Daily Weigth (g)'!J17+'Water add (ml)'!H17))</f>
        <v>65</v>
      </c>
      <c r="J17" s="85">
        <f>+IF('Daily Weigth (g)'!K17="","",IF('Daily Weigth (g)'!J17-'Daily Weigth (g)'!K17+'Water add (ml)'!I17&lt;=0,"",'Daily Weigth (g)'!J17-'Daily Weigth (g)'!K17+'Water add (ml)'!I17))</f>
        <v>73</v>
      </c>
      <c r="K17" s="85">
        <f>+IF('Daily Weigth (g)'!L17="","",IF('Daily Weigth (g)'!K17-'Daily Weigth (g)'!L17+'Water add (ml)'!J17&lt;=0,"",'Daily Weigth (g)'!K17-'Daily Weigth (g)'!L17+'Water add (ml)'!J17))</f>
        <v>131</v>
      </c>
      <c r="L17" s="85">
        <f>+IF('Daily Weigth (g)'!M17="","",IF('Daily Weigth (g)'!L17-'Daily Weigth (g)'!M17+'Water add (ml)'!K17&lt;=0,"",'Daily Weigth (g)'!L17-'Daily Weigth (g)'!M17+'Water add (ml)'!K17))</f>
        <v>176</v>
      </c>
      <c r="M17" s="85">
        <f>+IF('Daily Weigth (g)'!N17="","",IF('Daily Weigth (g)'!M17-'Daily Weigth (g)'!N17+'Water add (ml)'!L17&lt;=0,"",'Daily Weigth (g)'!M17-'Daily Weigth (g)'!N17+'Water add (ml)'!L17))</f>
        <v>273</v>
      </c>
      <c r="N17" s="85">
        <f>+IF('Daily Weigth (g)'!O17="","",IF('Daily Weigth (g)'!N17-'Daily Weigth (g)'!O17+'Water add (ml)'!M17&lt;=0,"",'Daily Weigth (g)'!N17-'Daily Weigth (g)'!O17+'Water add (ml)'!M17))</f>
        <v>140</v>
      </c>
      <c r="O17" s="85">
        <f>+IF('Daily Weigth (g)'!P17="","",IF('Daily Weigth (g)'!O17-'Daily Weigth (g)'!P17+'Water add (ml)'!N17&lt;=0,"",'Daily Weigth (g)'!O17-'Daily Weigth (g)'!P17+'Water add (ml)'!N17))</f>
        <v>356</v>
      </c>
      <c r="P17" s="85">
        <f>+IF('Daily Weigth (g)'!Q17="","",IF('Daily Weigth (g)'!P17-'Daily Weigth (g)'!Q17+'Water add (ml)'!O17&lt;=0,"",'Daily Weigth (g)'!P17-'Daily Weigth (g)'!Q17+'Water add (ml)'!O17))</f>
        <v>378</v>
      </c>
      <c r="Q17" s="85">
        <f>+IF('Daily Weigth (g)'!R17="","",IF('Daily Weigth (g)'!Q17-'Daily Weigth (g)'!R17+'Water add (ml)'!P17&lt;=0,"",'Daily Weigth (g)'!Q17-'Daily Weigth (g)'!R17+'Water add (ml)'!P17))</f>
        <v>265</v>
      </c>
      <c r="R17" s="85">
        <f>+IF('Daily Weigth (g)'!S17="","",IF('Daily Weigth (g)'!R17-'Daily Weigth (g)'!S17+'Water add (ml)'!Q17&lt;=0,"",'Daily Weigth (g)'!R17-'Daily Weigth (g)'!S17+'Water add (ml)'!Q17))</f>
        <v>173</v>
      </c>
      <c r="S17" s="85">
        <f>+IF('Daily Weigth (g)'!T17="","",IF('Daily Weigth (g)'!S17-'Daily Weigth (g)'!T17+'Water add (ml)'!R17&lt;=0,"",'Daily Weigth (g)'!S17-'Daily Weigth (g)'!T17+'Water add (ml)'!R17))</f>
        <v>202</v>
      </c>
      <c r="T17" s="85">
        <f>+IF('Daily Weigth (g)'!U17="","",IF('Daily Weigth (g)'!T17-'Daily Weigth (g)'!U17+'Water add (ml)'!S17&lt;=0,"",'Daily Weigth (g)'!T17-'Daily Weigth (g)'!U17+'Water add (ml)'!S17))</f>
        <v>261</v>
      </c>
      <c r="U17" s="85">
        <f>+IF('Daily Weigth (g)'!V17="","",IF('Daily Weigth (g)'!U17-'Daily Weigth (g)'!V17+'Water add (ml)'!T17&lt;=0,"",'Daily Weigth (g)'!U17-'Daily Weigth (g)'!V17+'Water add (ml)'!T17))</f>
        <v>404</v>
      </c>
      <c r="V17" s="85">
        <f>+IF('Daily Weigth (g)'!W17="","",IF('Daily Weigth (g)'!V17-'Daily Weigth (g)'!W17+'Water add (ml)'!U17&lt;=0,"",'Daily Weigth (g)'!V17-'Daily Weigth (g)'!W17+'Water add (ml)'!U17))</f>
        <v>498</v>
      </c>
      <c r="W17" s="85">
        <f>+IF('Daily Weigth (g)'!X17="","",IF('Daily Weigth (g)'!W17-'Daily Weigth (g)'!X17+'Water add (ml)'!V17&lt;=0,"",'Daily Weigth (g)'!W17-'Daily Weigth (g)'!X17+'Water add (ml)'!V17))</f>
        <v>201</v>
      </c>
      <c r="X17" s="85">
        <f>+IF('Daily Weigth (g)'!Y17="","",IF('Daily Weigth (g)'!X17-'Daily Weigth (g)'!Y17+'Water add (ml)'!W17&lt;=0,"",'Daily Weigth (g)'!X17-'Daily Weigth (g)'!Y17+'Water add (ml)'!W17))</f>
        <v>157</v>
      </c>
      <c r="Y17" s="85">
        <f>+IF('Daily Weigth (g)'!Z17="","",IF('Daily Weigth (g)'!Y17-'Daily Weigth (g)'!Z17+'Water add (ml)'!X17&lt;=0,"",'Daily Weigth (g)'!Y17-'Daily Weigth (g)'!Z17+'Water add (ml)'!X17))</f>
        <v>220</v>
      </c>
      <c r="Z17" s="85">
        <f>+IF('Daily Weigth (g)'!AA17="","",IF('Daily Weigth (g)'!Z17-'Daily Weigth (g)'!AA17+'Water add (ml)'!Y17&lt;=0,"",'Daily Weigth (g)'!Z17-'Daily Weigth (g)'!AA17+'Water add (ml)'!Y17))</f>
        <v>56</v>
      </c>
      <c r="AA17" s="85">
        <f>+IF('Daily Weigth (g)'!AB17="","",IF('Daily Weigth (g)'!AA17-'Daily Weigth (g)'!AB17+'Water add (ml)'!Z17&lt;=0,"",'Daily Weigth (g)'!AA17-'Daily Weigth (g)'!AB17+'Water add (ml)'!Z17))</f>
        <v>142</v>
      </c>
      <c r="AB17" s="85">
        <f>+IF('Daily Weigth (g)'!AC17="","",IF('Daily Weigth (g)'!AB17-'Daily Weigth (g)'!AC17+'Water add (ml)'!AA17&lt;=0,"",'Daily Weigth (g)'!AB17-'Daily Weigth (g)'!AC17+'Water add (ml)'!AA17))</f>
        <v>162</v>
      </c>
      <c r="AC17" s="85">
        <f>+IF('Daily Weigth (g)'!AD17="","",IF('Daily Weigth (g)'!AC17-'Daily Weigth (g)'!AD17+'Water add (ml)'!AB17&lt;=0,"",'Daily Weigth (g)'!AC17-'Daily Weigth (g)'!AD17+'Water add (ml)'!AB17))</f>
        <v>212</v>
      </c>
      <c r="AD17" s="85">
        <f>+IF('Daily Weigth (g)'!AE17="","",IF('Daily Weigth (g)'!AD17-'Daily Weigth (g)'!AE17+'Water add (ml)'!AC17&lt;=0,"",'Daily Weigth (g)'!AD17-'Daily Weigth (g)'!AE17+'Water add (ml)'!AC17))</f>
        <v>150</v>
      </c>
      <c r="AE17" s="85">
        <f>+IF('Daily Weigth (g)'!AF17="","",IF('Daily Weigth (g)'!AE17-'Daily Weigth (g)'!AF17+'Water add (ml)'!AD17&lt;=0,"",'Daily Weigth (g)'!AE17-'Daily Weigth (g)'!AF17+'Water add (ml)'!AD17))</f>
        <v>414</v>
      </c>
      <c r="AF17" s="85">
        <f>+IF('Daily Weigth (g)'!AG17="","",IF('Daily Weigth (g)'!AF17-'Daily Weigth (g)'!AG17+'Water add (ml)'!AE17&lt;=0,"",'Daily Weigth (g)'!AF17-'Daily Weigth (g)'!AG17+'Water add (ml)'!AE17))</f>
        <v>231</v>
      </c>
      <c r="AG17" s="85">
        <f t="shared" si="1"/>
        <v>5867</v>
      </c>
    </row>
    <row r="18" ht="12.75" customHeight="1">
      <c r="A18" s="85">
        <v>717.0</v>
      </c>
      <c r="B18" s="87" t="s">
        <v>136</v>
      </c>
      <c r="C18" s="90" t="s">
        <v>12</v>
      </c>
      <c r="D18" s="85"/>
      <c r="E18" s="96">
        <f>+IF('Daily Weigth (g)'!F18="","",IF('Daily Weigth (g)'!E18-'Daily Weigth (g)'!F18+'Water add (ml)'!D18&lt;=0,"",'Daily Weigth (g)'!E18-'Daily Weigth (g)'!F18+'Water add (ml)'!D18))</f>
        <v>87</v>
      </c>
      <c r="F18" s="96">
        <f>+IF('Daily Weigth (g)'!G18="","",IF('Daily Weigth (g)'!F18-'Daily Weigth (g)'!G18+'Water add (ml)'!E18&lt;=0,"",'Daily Weigth (g)'!F18-'Daily Weigth (g)'!G18+'Water add (ml)'!E18))</f>
        <v>103</v>
      </c>
      <c r="G18" s="96">
        <f>+IF('Daily Weigth (g)'!H18="","",IF('Daily Weigth (g)'!G18-'Daily Weigth (g)'!H18+'Water add (ml)'!F18&lt;=0,"",'Daily Weigth (g)'!G18-'Daily Weigth (g)'!H18+'Water add (ml)'!F18))</f>
        <v>157</v>
      </c>
      <c r="H18" s="96">
        <f>+IF('Daily Weigth (g)'!I18="","",IF('Daily Weigth (g)'!H18-'Daily Weigth (g)'!I18+'Water add (ml)'!G18&lt;=0,"",'Daily Weigth (g)'!H18-'Daily Weigth (g)'!I18+'Water add (ml)'!G18))</f>
        <v>104</v>
      </c>
      <c r="I18" s="96">
        <f>+IF('Daily Weigth (g)'!J18="","",IF('Daily Weigth (g)'!I18-'Daily Weigth (g)'!J18+'Water add (ml)'!H18&lt;=0,"",'Daily Weigth (g)'!I18-'Daily Weigth (g)'!J18+'Water add (ml)'!H18))</f>
        <v>58</v>
      </c>
      <c r="J18" s="85">
        <f>+IF('Daily Weigth (g)'!K18="","",IF('Daily Weigth (g)'!J18-'Daily Weigth (g)'!K18+'Water add (ml)'!I18&lt;=0,"",'Daily Weigth (g)'!J18-'Daily Weigth (g)'!K18+'Water add (ml)'!I18))</f>
        <v>56</v>
      </c>
      <c r="K18" s="85">
        <f>+IF('Daily Weigth (g)'!L18="","",IF('Daily Weigth (g)'!K18-'Daily Weigth (g)'!L18+'Water add (ml)'!J18&lt;=0,"",'Daily Weigth (g)'!K18-'Daily Weigth (g)'!L18+'Water add (ml)'!J18))</f>
        <v>81</v>
      </c>
      <c r="L18" s="85">
        <f>+IF('Daily Weigth (g)'!M18="","",IF('Daily Weigth (g)'!L18-'Daily Weigth (g)'!M18+'Water add (ml)'!K18&lt;=0,"",'Daily Weigth (g)'!L18-'Daily Weigth (g)'!M18+'Water add (ml)'!K18))</f>
        <v>107</v>
      </c>
      <c r="M18" s="85">
        <f>+IF('Daily Weigth (g)'!N18="","",IF('Daily Weigth (g)'!M18-'Daily Weigth (g)'!N18+'Water add (ml)'!L18&lt;=0,"",'Daily Weigth (g)'!M18-'Daily Weigth (g)'!N18+'Water add (ml)'!L18))</f>
        <v>146</v>
      </c>
      <c r="N18" s="85">
        <f>+IF('Daily Weigth (g)'!O18="","",IF('Daily Weigth (g)'!N18-'Daily Weigth (g)'!O18+'Water add (ml)'!M18&lt;=0,"",'Daily Weigth (g)'!N18-'Daily Weigth (g)'!O18+'Water add (ml)'!M18))</f>
        <v>82</v>
      </c>
      <c r="O18" s="85">
        <f>+IF('Daily Weigth (g)'!P18="","",IF('Daily Weigth (g)'!O18-'Daily Weigth (g)'!P18+'Water add (ml)'!N18&lt;=0,"",'Daily Weigth (g)'!O18-'Daily Weigth (g)'!P18+'Water add (ml)'!N18))</f>
        <v>328</v>
      </c>
      <c r="P18" s="85">
        <f>+IF('Daily Weigth (g)'!Q18="","",IF('Daily Weigth (g)'!P18-'Daily Weigth (g)'!Q18+'Water add (ml)'!O18&lt;=0,"",'Daily Weigth (g)'!P18-'Daily Weigth (g)'!Q18+'Water add (ml)'!O18))</f>
        <v>373</v>
      </c>
      <c r="Q18" s="85">
        <f>+IF('Daily Weigth (g)'!R18="","",IF('Daily Weigth (g)'!Q18-'Daily Weigth (g)'!R18+'Water add (ml)'!P18&lt;=0,"",'Daily Weigth (g)'!Q18-'Daily Weigth (g)'!R18+'Water add (ml)'!P18))</f>
        <v>255</v>
      </c>
      <c r="R18" s="85">
        <f>+IF('Daily Weigth (g)'!S18="","",IF('Daily Weigth (g)'!R18-'Daily Weigth (g)'!S18+'Water add (ml)'!Q18&lt;=0,"",'Daily Weigth (g)'!R18-'Daily Weigth (g)'!S18+'Water add (ml)'!Q18))</f>
        <v>194</v>
      </c>
      <c r="S18" s="85">
        <f>+IF('Daily Weigth (g)'!T18="","",IF('Daily Weigth (g)'!S18-'Daily Weigth (g)'!T18+'Water add (ml)'!R18&lt;=0,"",'Daily Weigth (g)'!S18-'Daily Weigth (g)'!T18+'Water add (ml)'!R18))</f>
        <v>211</v>
      </c>
      <c r="T18" s="85">
        <f>+IF('Daily Weigth (g)'!U18="","",IF('Daily Weigth (g)'!T18-'Daily Weigth (g)'!U18+'Water add (ml)'!S18&lt;=0,"",'Daily Weigth (g)'!T18-'Daily Weigth (g)'!U18+'Water add (ml)'!S18))</f>
        <v>237</v>
      </c>
      <c r="U18" s="85">
        <f>+IF('Daily Weigth (g)'!V18="","",IF('Daily Weigth (g)'!U18-'Daily Weigth (g)'!V18+'Water add (ml)'!T18&lt;=0,"",'Daily Weigth (g)'!U18-'Daily Weigth (g)'!V18+'Water add (ml)'!T18))</f>
        <v>285</v>
      </c>
      <c r="V18" s="85">
        <f>+IF('Daily Weigth (g)'!W18="","",IF('Daily Weigth (g)'!V18-'Daily Weigth (g)'!W18+'Water add (ml)'!U18&lt;=0,"",'Daily Weigth (g)'!V18-'Daily Weigth (g)'!W18+'Water add (ml)'!U18))</f>
        <v>298</v>
      </c>
      <c r="W18" s="85">
        <f>+IF('Daily Weigth (g)'!X18="","",IF('Daily Weigth (g)'!W18-'Daily Weigth (g)'!X18+'Water add (ml)'!V18&lt;=0,"",'Daily Weigth (g)'!W18-'Daily Weigth (g)'!X18+'Water add (ml)'!V18))</f>
        <v>90</v>
      </c>
      <c r="X18" s="85">
        <f>+IF('Daily Weigth (g)'!Y18="","",IF('Daily Weigth (g)'!X18-'Daily Weigth (g)'!Y18+'Water add (ml)'!W18&lt;=0,"",'Daily Weigth (g)'!X18-'Daily Weigth (g)'!Y18+'Water add (ml)'!W18))</f>
        <v>86</v>
      </c>
      <c r="Y18" s="85">
        <f>+IF('Daily Weigth (g)'!Z18="","",IF('Daily Weigth (g)'!Y18-'Daily Weigth (g)'!Z18+'Water add (ml)'!X18&lt;=0,"",'Daily Weigth (g)'!Y18-'Daily Weigth (g)'!Z18+'Water add (ml)'!X18))</f>
        <v>103</v>
      </c>
      <c r="Z18" s="85">
        <f>+IF('Daily Weigth (g)'!AA18="","",IF('Daily Weigth (g)'!Z18-'Daily Weigth (g)'!AA18+'Water add (ml)'!Y18&lt;=0,"",'Daily Weigth (g)'!Z18-'Daily Weigth (g)'!AA18+'Water add (ml)'!Y18))</f>
        <v>55</v>
      </c>
      <c r="AA18" s="85">
        <f>+IF('Daily Weigth (g)'!AB18="","",IF('Daily Weigth (g)'!AA18-'Daily Weigth (g)'!AB18+'Water add (ml)'!Z18&lt;=0,"",'Daily Weigth (g)'!AA18-'Daily Weigth (g)'!AB18+'Water add (ml)'!Z18))</f>
        <v>67</v>
      </c>
      <c r="AB18" s="85">
        <f>+IF('Daily Weigth (g)'!AC18="","",IF('Daily Weigth (g)'!AB18-'Daily Weigth (g)'!AC18+'Water add (ml)'!AA18&lt;=0,"",'Daily Weigth (g)'!AB18-'Daily Weigth (g)'!AC18+'Water add (ml)'!AA18))</f>
        <v>63</v>
      </c>
      <c r="AC18" s="85">
        <f>+IF('Daily Weigth (g)'!AD18="","",IF('Daily Weigth (g)'!AC18-'Daily Weigth (g)'!AD18+'Water add (ml)'!AB18&lt;=0,"",'Daily Weigth (g)'!AC18-'Daily Weigth (g)'!AD18+'Water add (ml)'!AB18))</f>
        <v>64</v>
      </c>
      <c r="AD18" s="85">
        <f>+IF('Daily Weigth (g)'!AE18="","",IF('Daily Weigth (g)'!AD18-'Daily Weigth (g)'!AE18+'Water add (ml)'!AC18&lt;=0,"",'Daily Weigth (g)'!AD18-'Daily Weigth (g)'!AE18+'Water add (ml)'!AC18))</f>
        <v>43</v>
      </c>
      <c r="AE18" s="85">
        <f>+IF('Daily Weigth (g)'!AF18="","",IF('Daily Weigth (g)'!AE18-'Daily Weigth (g)'!AF18+'Water add (ml)'!AD18&lt;=0,"",'Daily Weigth (g)'!AE18-'Daily Weigth (g)'!AF18+'Water add (ml)'!AD18))</f>
        <v>78</v>
      </c>
      <c r="AF18" s="85">
        <f>+IF('Daily Weigth (g)'!AG18="","",IF('Daily Weigth (g)'!AF18-'Daily Weigth (g)'!AG18+'Water add (ml)'!AE18&lt;=0,"",'Daily Weigth (g)'!AF18-'Daily Weigth (g)'!AG18+'Water add (ml)'!AE18))</f>
        <v>37</v>
      </c>
      <c r="AG18" s="85">
        <f t="shared" si="1"/>
        <v>3848</v>
      </c>
    </row>
    <row r="19" ht="12.75" customHeight="1">
      <c r="A19" s="85">
        <v>718.0</v>
      </c>
      <c r="B19" s="87" t="s">
        <v>136</v>
      </c>
      <c r="C19" s="90" t="s">
        <v>12</v>
      </c>
      <c r="D19" s="85"/>
      <c r="E19" s="96">
        <f>+IF('Daily Weigth (g)'!F19="","",IF('Daily Weigth (g)'!E19-'Daily Weigth (g)'!F19+'Water add (ml)'!D19&lt;=0,"",'Daily Weigth (g)'!E19-'Daily Weigth (g)'!F19+'Water add (ml)'!D19))</f>
        <v>111</v>
      </c>
      <c r="F19" s="96">
        <f>+IF('Daily Weigth (g)'!G19="","",IF('Daily Weigth (g)'!F19-'Daily Weigth (g)'!G19+'Water add (ml)'!E19&lt;=0,"",'Daily Weigth (g)'!F19-'Daily Weigth (g)'!G19+'Water add (ml)'!E19))</f>
        <v>109</v>
      </c>
      <c r="G19" s="96">
        <f>+IF('Daily Weigth (g)'!H19="","",IF('Daily Weigth (g)'!G19-'Daily Weigth (g)'!H19+'Water add (ml)'!F19&lt;=0,"",'Daily Weigth (g)'!G19-'Daily Weigth (g)'!H19+'Water add (ml)'!F19))</f>
        <v>191</v>
      </c>
      <c r="H19" s="96">
        <f>+IF('Daily Weigth (g)'!I19="","",IF('Daily Weigth (g)'!H19-'Daily Weigth (g)'!I19+'Water add (ml)'!G19&lt;=0,"",'Daily Weigth (g)'!H19-'Daily Weigth (g)'!I19+'Water add (ml)'!G19))</f>
        <v>84</v>
      </c>
      <c r="I19" s="96">
        <f>+IF('Daily Weigth (g)'!J19="","",IF('Daily Weigth (g)'!I19-'Daily Weigth (g)'!J19+'Water add (ml)'!H19&lt;=0,"",'Daily Weigth (g)'!I19-'Daily Weigth (g)'!J19+'Water add (ml)'!H19))</f>
        <v>105</v>
      </c>
      <c r="J19" s="85">
        <f>+IF('Daily Weigth (g)'!K19="","",IF('Daily Weigth (g)'!J19-'Daily Weigth (g)'!K19+'Water add (ml)'!I19&lt;=0,"",'Daily Weigth (g)'!J19-'Daily Weigth (g)'!K19+'Water add (ml)'!I19))</f>
        <v>62</v>
      </c>
      <c r="K19" s="85">
        <f>+IF('Daily Weigth (g)'!L19="","",IF('Daily Weigth (g)'!K19-'Daily Weigth (g)'!L19+'Water add (ml)'!J19&lt;=0,"",'Daily Weigth (g)'!K19-'Daily Weigth (g)'!L19+'Water add (ml)'!J19))</f>
        <v>123</v>
      </c>
      <c r="L19" s="85">
        <f>+IF('Daily Weigth (g)'!M19="","",IF('Daily Weigth (g)'!L19-'Daily Weigth (g)'!M19+'Water add (ml)'!K19&lt;=0,"",'Daily Weigth (g)'!L19-'Daily Weigth (g)'!M19+'Water add (ml)'!K19))</f>
        <v>140</v>
      </c>
      <c r="M19" s="85">
        <f>+IF('Daily Weigth (g)'!N19="","",IF('Daily Weigth (g)'!M19-'Daily Weigth (g)'!N19+'Water add (ml)'!L19&lt;=0,"",'Daily Weigth (g)'!M19-'Daily Weigth (g)'!N19+'Water add (ml)'!L19))</f>
        <v>198</v>
      </c>
      <c r="N19" s="85">
        <f>+IF('Daily Weigth (g)'!O19="","",IF('Daily Weigth (g)'!N19-'Daily Weigth (g)'!O19+'Water add (ml)'!M19&lt;=0,"",'Daily Weigth (g)'!N19-'Daily Weigth (g)'!O19+'Water add (ml)'!M19))</f>
        <v>97</v>
      </c>
      <c r="O19" s="85">
        <f>+IF('Daily Weigth (g)'!P19="","",IF('Daily Weigth (g)'!O19-'Daily Weigth (g)'!P19+'Water add (ml)'!N19&lt;=0,"",'Daily Weigth (g)'!O19-'Daily Weigth (g)'!P19+'Water add (ml)'!N19))</f>
        <v>421</v>
      </c>
      <c r="P19" s="85">
        <f>+IF('Daily Weigth (g)'!Q19="","",IF('Daily Weigth (g)'!P19-'Daily Weigth (g)'!Q19+'Water add (ml)'!O19&lt;=0,"",'Daily Weigth (g)'!P19-'Daily Weigth (g)'!Q19+'Water add (ml)'!O19))</f>
        <v>432</v>
      </c>
      <c r="Q19" s="85">
        <f>+IF('Daily Weigth (g)'!R19="","",IF('Daily Weigth (g)'!Q19-'Daily Weigth (g)'!R19+'Water add (ml)'!P19&lt;=0,"",'Daily Weigth (g)'!Q19-'Daily Weigth (g)'!R19+'Water add (ml)'!P19))</f>
        <v>288</v>
      </c>
      <c r="R19" s="85">
        <f>+IF('Daily Weigth (g)'!S19="","",IF('Daily Weigth (g)'!R19-'Daily Weigth (g)'!S19+'Water add (ml)'!Q19&lt;=0,"",'Daily Weigth (g)'!R19-'Daily Weigth (g)'!S19+'Water add (ml)'!Q19))</f>
        <v>215</v>
      </c>
      <c r="S19" s="85">
        <f>+IF('Daily Weigth (g)'!T19="","",IF('Daily Weigth (g)'!S19-'Daily Weigth (g)'!T19+'Water add (ml)'!R19&lt;=0,"",'Daily Weigth (g)'!S19-'Daily Weigth (g)'!T19+'Water add (ml)'!R19))</f>
        <v>227</v>
      </c>
      <c r="T19" s="85">
        <f>+IF('Daily Weigth (g)'!U19="","",IF('Daily Weigth (g)'!T19-'Daily Weigth (g)'!U19+'Water add (ml)'!S19&lt;=0,"",'Daily Weigth (g)'!T19-'Daily Weigth (g)'!U19+'Water add (ml)'!S19))</f>
        <v>233</v>
      </c>
      <c r="U19" s="85">
        <f>+IF('Daily Weigth (g)'!V19="","",IF('Daily Weigth (g)'!U19-'Daily Weigth (g)'!V19+'Water add (ml)'!T19&lt;=0,"",'Daily Weigth (g)'!U19-'Daily Weigth (g)'!V19+'Water add (ml)'!T19))</f>
        <v>288</v>
      </c>
      <c r="V19" s="85">
        <f>+IF('Daily Weigth (g)'!W19="","",IF('Daily Weigth (g)'!V19-'Daily Weigth (g)'!W19+'Water add (ml)'!U19&lt;=0,"",'Daily Weigth (g)'!V19-'Daily Weigth (g)'!W19+'Water add (ml)'!U19))</f>
        <v>309</v>
      </c>
      <c r="W19" s="85">
        <f>+IF('Daily Weigth (g)'!X19="","",IF('Daily Weigth (g)'!W19-'Daily Weigth (g)'!X19+'Water add (ml)'!V19&lt;=0,"",'Daily Weigth (g)'!W19-'Daily Weigth (g)'!X19+'Water add (ml)'!V19))</f>
        <v>80</v>
      </c>
      <c r="X19" s="85">
        <f>+IF('Daily Weigth (g)'!Y19="","",IF('Daily Weigth (g)'!X19-'Daily Weigth (g)'!Y19+'Water add (ml)'!W19&lt;=0,"",'Daily Weigth (g)'!X19-'Daily Weigth (g)'!Y19+'Water add (ml)'!W19))</f>
        <v>78</v>
      </c>
      <c r="Y19" s="85">
        <f>+IF('Daily Weigth (g)'!Z19="","",IF('Daily Weigth (g)'!Y19-'Daily Weigth (g)'!Z19+'Water add (ml)'!X19&lt;=0,"",'Daily Weigth (g)'!Y19-'Daily Weigth (g)'!Z19+'Water add (ml)'!X19))</f>
        <v>99</v>
      </c>
      <c r="Z19" s="85">
        <f>+IF('Daily Weigth (g)'!AA19="","",IF('Daily Weigth (g)'!Z19-'Daily Weigth (g)'!AA19+'Water add (ml)'!Y19&lt;=0,"",'Daily Weigth (g)'!Z19-'Daily Weigth (g)'!AA19+'Water add (ml)'!Y19))</f>
        <v>44</v>
      </c>
      <c r="AA19" s="85">
        <f>+IF('Daily Weigth (g)'!AB19="","",IF('Daily Weigth (g)'!AA19-'Daily Weigth (g)'!AB19+'Water add (ml)'!Z19&lt;=0,"",'Daily Weigth (g)'!AA19-'Daily Weigth (g)'!AB19+'Water add (ml)'!Z19))</f>
        <v>94</v>
      </c>
      <c r="AB19" s="85">
        <f>+IF('Daily Weigth (g)'!AC19="","",IF('Daily Weigth (g)'!AB19-'Daily Weigth (g)'!AC19+'Water add (ml)'!AA19&lt;=0,"",'Daily Weigth (g)'!AB19-'Daily Weigth (g)'!AC19+'Water add (ml)'!AA19))</f>
        <v>19</v>
      </c>
      <c r="AC19" s="85">
        <f>+IF('Daily Weigth (g)'!AD19="","",IF('Daily Weigth (g)'!AC19-'Daily Weigth (g)'!AD19+'Water add (ml)'!AB19&lt;=0,"",'Daily Weigth (g)'!AC19-'Daily Weigth (g)'!AD19+'Water add (ml)'!AB19))</f>
        <v>50</v>
      </c>
      <c r="AD19" s="85">
        <f>+IF('Daily Weigth (g)'!AE19="","",IF('Daily Weigth (g)'!AD19-'Daily Weigth (g)'!AE19+'Water add (ml)'!AC19&lt;=0,"",'Daily Weigth (g)'!AD19-'Daily Weigth (g)'!AE19+'Water add (ml)'!AC19))</f>
        <v>47</v>
      </c>
      <c r="AE19" s="85">
        <f>+IF('Daily Weigth (g)'!AF19="","",IF('Daily Weigth (g)'!AE19-'Daily Weigth (g)'!AF19+'Water add (ml)'!AD19&lt;=0,"",'Daily Weigth (g)'!AE19-'Daily Weigth (g)'!AF19+'Water add (ml)'!AD19))</f>
        <v>71</v>
      </c>
      <c r="AF19" s="85">
        <f>+IF('Daily Weigth (g)'!AG19="","",IF('Daily Weigth (g)'!AF19-'Daily Weigth (g)'!AG19+'Water add (ml)'!AE19&lt;=0,"",'Daily Weigth (g)'!AF19-'Daily Weigth (g)'!AG19+'Water add (ml)'!AE19))</f>
        <v>48</v>
      </c>
      <c r="AG19" s="85">
        <f t="shared" si="1"/>
        <v>4263</v>
      </c>
    </row>
    <row r="20" ht="12.75" customHeight="1">
      <c r="A20" s="85">
        <v>719.0</v>
      </c>
      <c r="B20" s="87" t="s">
        <v>136</v>
      </c>
      <c r="C20" s="88" t="s">
        <v>241</v>
      </c>
      <c r="D20" s="85"/>
      <c r="E20" s="96">
        <f>+IF('Daily Weigth (g)'!F20="","",IF('Daily Weigth (g)'!E20-'Daily Weigth (g)'!F20+'Water add (ml)'!D20&lt;=0,"",'Daily Weigth (g)'!E20-'Daily Weigth (g)'!F20+'Water add (ml)'!D20))</f>
        <v>96</v>
      </c>
      <c r="F20" s="96">
        <f>+IF('Daily Weigth (g)'!G20="","",IF('Daily Weigth (g)'!F20-'Daily Weigth (g)'!G20+'Water add (ml)'!E20&lt;=0,"",'Daily Weigth (g)'!F20-'Daily Weigth (g)'!G20+'Water add (ml)'!E20))</f>
        <v>123</v>
      </c>
      <c r="G20" s="96">
        <f>+IF('Daily Weigth (g)'!H20="","",IF('Daily Weigth (g)'!G20-'Daily Weigth (g)'!H20+'Water add (ml)'!F20&lt;=0,"",'Daily Weigth (g)'!G20-'Daily Weigth (g)'!H20+'Water add (ml)'!F20))</f>
        <v>228</v>
      </c>
      <c r="H20" s="96">
        <f>+IF('Daily Weigth (g)'!I20="","",IF('Daily Weigth (g)'!H20-'Daily Weigth (g)'!I20+'Water add (ml)'!G20&lt;=0,"",'Daily Weigth (g)'!H20-'Daily Weigth (g)'!I20+'Water add (ml)'!G20))</f>
        <v>111</v>
      </c>
      <c r="I20" s="96">
        <f>+IF('Daily Weigth (g)'!J20="","",IF('Daily Weigth (g)'!I20-'Daily Weigth (g)'!J20+'Water add (ml)'!H20&lt;=0,"",'Daily Weigth (g)'!I20-'Daily Weigth (g)'!J20+'Water add (ml)'!H20))</f>
        <v>90</v>
      </c>
      <c r="J20" s="85">
        <f>+IF('Daily Weigth (g)'!K20="","",IF('Daily Weigth (g)'!J20-'Daily Weigth (g)'!K20+'Water add (ml)'!I20&lt;=0,"",'Daily Weigth (g)'!J20-'Daily Weigth (g)'!K20+'Water add (ml)'!I20))</f>
        <v>82</v>
      </c>
      <c r="K20" s="85">
        <f>+IF('Daily Weigth (g)'!L20="","",IF('Daily Weigth (g)'!K20-'Daily Weigth (g)'!L20+'Water add (ml)'!J20&lt;=0,"",'Daily Weigth (g)'!K20-'Daily Weigth (g)'!L20+'Water add (ml)'!J20))</f>
        <v>147</v>
      </c>
      <c r="L20" s="85">
        <f>+IF('Daily Weigth (g)'!M20="","",IF('Daily Weigth (g)'!L20-'Daily Weigth (g)'!M20+'Water add (ml)'!K20&lt;=0,"",'Daily Weigth (g)'!L20-'Daily Weigth (g)'!M20+'Water add (ml)'!K20))</f>
        <v>194</v>
      </c>
      <c r="M20" s="85">
        <f>+IF('Daily Weigth (g)'!N20="","",IF('Daily Weigth (g)'!M20-'Daily Weigth (g)'!N20+'Water add (ml)'!L20&lt;=0,"",'Daily Weigth (g)'!M20-'Daily Weigth (g)'!N20+'Water add (ml)'!L20))</f>
        <v>297</v>
      </c>
      <c r="N20" s="85">
        <f>+IF('Daily Weigth (g)'!O20="","",IF('Daily Weigth (g)'!N20-'Daily Weigth (g)'!O20+'Water add (ml)'!M20&lt;=0,"",'Daily Weigth (g)'!N20-'Daily Weigth (g)'!O20+'Water add (ml)'!M20))</f>
        <v>155</v>
      </c>
      <c r="O20" s="85">
        <f>+IF('Daily Weigth (g)'!P20="","",IF('Daily Weigth (g)'!O20-'Daily Weigth (g)'!P20+'Water add (ml)'!N20&lt;=0,"",'Daily Weigth (g)'!O20-'Daily Weigth (g)'!P20+'Water add (ml)'!N20))</f>
        <v>549</v>
      </c>
      <c r="P20" s="85">
        <f>+IF('Daily Weigth (g)'!Q20="","",IF('Daily Weigth (g)'!P20-'Daily Weigth (g)'!Q20+'Water add (ml)'!O20&lt;=0,"",'Daily Weigth (g)'!P20-'Daily Weigth (g)'!Q20+'Water add (ml)'!O20))</f>
        <v>609</v>
      </c>
      <c r="Q20" s="85">
        <f>+IF('Daily Weigth (g)'!R20="","",IF('Daily Weigth (g)'!Q20-'Daily Weigth (g)'!R20+'Water add (ml)'!P20&lt;=0,"",'Daily Weigth (g)'!Q20-'Daily Weigth (g)'!R20+'Water add (ml)'!P20))</f>
        <v>403</v>
      </c>
      <c r="R20" s="85">
        <f>+IF('Daily Weigth (g)'!S20="","",IF('Daily Weigth (g)'!R20-'Daily Weigth (g)'!S20+'Water add (ml)'!Q20&lt;=0,"",'Daily Weigth (g)'!R20-'Daily Weigth (g)'!S20+'Water add (ml)'!Q20))</f>
        <v>275</v>
      </c>
      <c r="S20" s="85">
        <f>+IF('Daily Weigth (g)'!T20="","",IF('Daily Weigth (g)'!S20-'Daily Weigth (g)'!T20+'Water add (ml)'!R20&lt;=0,"",'Daily Weigth (g)'!S20-'Daily Weigth (g)'!T20+'Water add (ml)'!R20))</f>
        <v>352</v>
      </c>
      <c r="T20" s="85">
        <f>+IF('Daily Weigth (g)'!U20="","",IF('Daily Weigth (g)'!T20-'Daily Weigth (g)'!U20+'Water add (ml)'!S20&lt;=0,"",'Daily Weigth (g)'!T20-'Daily Weigth (g)'!U20+'Water add (ml)'!S20))</f>
        <v>382</v>
      </c>
      <c r="U20" s="85">
        <f>+IF('Daily Weigth (g)'!V20="","",IF('Daily Weigth (g)'!U20-'Daily Weigth (g)'!V20+'Water add (ml)'!T20&lt;=0,"",'Daily Weigth (g)'!U20-'Daily Weigth (g)'!V20+'Water add (ml)'!T20))</f>
        <v>542</v>
      </c>
      <c r="V20" s="85">
        <f>+IF('Daily Weigth (g)'!W20="","",IF('Daily Weigth (g)'!V20-'Daily Weigth (g)'!W20+'Water add (ml)'!U20&lt;=0,"",'Daily Weigth (g)'!V20-'Daily Weigth (g)'!W20+'Water add (ml)'!U20))</f>
        <v>685</v>
      </c>
      <c r="W20" s="85">
        <f>+IF('Daily Weigth (g)'!X20="","",IF('Daily Weigth (g)'!W20-'Daily Weigth (g)'!X20+'Water add (ml)'!V20&lt;=0,"",'Daily Weigth (g)'!W20-'Daily Weigth (g)'!X20+'Water add (ml)'!V20))</f>
        <v>217</v>
      </c>
      <c r="X20" s="85">
        <f>+IF('Daily Weigth (g)'!Y20="","",IF('Daily Weigth (g)'!X20-'Daily Weigth (g)'!Y20+'Water add (ml)'!W20&lt;=0,"",'Daily Weigth (g)'!X20-'Daily Weigth (g)'!Y20+'Water add (ml)'!W20))</f>
        <v>183</v>
      </c>
      <c r="Y20" s="85">
        <f>+IF('Daily Weigth (g)'!Z20="","",IF('Daily Weigth (g)'!Y20-'Daily Weigth (g)'!Z20+'Water add (ml)'!X20&lt;=0,"",'Daily Weigth (g)'!Y20-'Daily Weigth (g)'!Z20+'Water add (ml)'!X20))</f>
        <v>242</v>
      </c>
      <c r="Z20" s="85">
        <f>+IF('Daily Weigth (g)'!AA20="","",IF('Daily Weigth (g)'!Z20-'Daily Weigth (g)'!AA20+'Water add (ml)'!Y20&lt;=0,"",'Daily Weigth (g)'!Z20-'Daily Weigth (g)'!AA20+'Water add (ml)'!Y20))</f>
        <v>107</v>
      </c>
      <c r="AA20" s="85">
        <f>+IF('Daily Weigth (g)'!AB20="","",IF('Daily Weigth (g)'!AA20-'Daily Weigth (g)'!AB20+'Water add (ml)'!Z20&lt;=0,"",'Daily Weigth (g)'!AA20-'Daily Weigth (g)'!AB20+'Water add (ml)'!Z20))</f>
        <v>161</v>
      </c>
      <c r="AB20" s="85">
        <f>+IF('Daily Weigth (g)'!AC20="","",IF('Daily Weigth (g)'!AB20-'Daily Weigth (g)'!AC20+'Water add (ml)'!AA20&lt;=0,"",'Daily Weigth (g)'!AB20-'Daily Weigth (g)'!AC20+'Water add (ml)'!AA20))</f>
        <v>193</v>
      </c>
      <c r="AC20" s="85">
        <f>+IF('Daily Weigth (g)'!AD20="","",IF('Daily Weigth (g)'!AC20-'Daily Weigth (g)'!AD20+'Water add (ml)'!AB20&lt;=0,"",'Daily Weigth (g)'!AC20-'Daily Weigth (g)'!AD20+'Water add (ml)'!AB20))</f>
        <v>179</v>
      </c>
      <c r="AD20" s="85">
        <f>+IF('Daily Weigth (g)'!AE20="","",IF('Daily Weigth (g)'!AD20-'Daily Weigth (g)'!AE20+'Water add (ml)'!AC20&lt;=0,"",'Daily Weigth (g)'!AD20-'Daily Weigth (g)'!AE20+'Water add (ml)'!AC20))</f>
        <v>155</v>
      </c>
      <c r="AE20" s="85">
        <f>+IF('Daily Weigth (g)'!AF20="","",IF('Daily Weigth (g)'!AE20-'Daily Weigth (g)'!AF20+'Water add (ml)'!AD20&lt;=0,"",'Daily Weigth (g)'!AE20-'Daily Weigth (g)'!AF20+'Water add (ml)'!AD20))</f>
        <v>376</v>
      </c>
      <c r="AF20" s="85">
        <f>+IF('Daily Weigth (g)'!AG20="","",IF('Daily Weigth (g)'!AF20-'Daily Weigth (g)'!AG20+'Water add (ml)'!AE20&lt;=0,"",'Daily Weigth (g)'!AF20-'Daily Weigth (g)'!AG20+'Water add (ml)'!AE20))</f>
        <v>237</v>
      </c>
      <c r="AG20" s="85">
        <f t="shared" si="1"/>
        <v>7370</v>
      </c>
    </row>
    <row r="21" ht="12.75" customHeight="1">
      <c r="A21" s="85">
        <v>720.0</v>
      </c>
      <c r="B21" s="87" t="s">
        <v>136</v>
      </c>
      <c r="C21" s="90" t="s">
        <v>12</v>
      </c>
      <c r="D21" s="85"/>
      <c r="E21" s="96">
        <f>+IF('Daily Weigth (g)'!F21="","",IF('Daily Weigth (g)'!E21-'Daily Weigth (g)'!F21+'Water add (ml)'!D21&lt;=0,"",'Daily Weigth (g)'!E21-'Daily Weigth (g)'!F21+'Water add (ml)'!D21))</f>
        <v>73</v>
      </c>
      <c r="F21" s="96">
        <f>+IF('Daily Weigth (g)'!G21="","",IF('Daily Weigth (g)'!F21-'Daily Weigth (g)'!G21+'Water add (ml)'!E21&lt;=0,"",'Daily Weigth (g)'!F21-'Daily Weigth (g)'!G21+'Water add (ml)'!E21))</f>
        <v>84</v>
      </c>
      <c r="G21" s="96">
        <f>+IF('Daily Weigth (g)'!H21="","",IF('Daily Weigth (g)'!G21-'Daily Weigth (g)'!H21+'Water add (ml)'!F21&lt;=0,"",'Daily Weigth (g)'!G21-'Daily Weigth (g)'!H21+'Water add (ml)'!F21))</f>
        <v>148</v>
      </c>
      <c r="H21" s="96">
        <f>+IF('Daily Weigth (g)'!I21="","",IF('Daily Weigth (g)'!H21-'Daily Weigth (g)'!I21+'Water add (ml)'!G21&lt;=0,"",'Daily Weigth (g)'!H21-'Daily Weigth (g)'!I21+'Water add (ml)'!G21))</f>
        <v>65</v>
      </c>
      <c r="I21" s="96">
        <f>+IF('Daily Weigth (g)'!J21="","",IF('Daily Weigth (g)'!I21-'Daily Weigth (g)'!J21+'Water add (ml)'!H21&lt;=0,"",'Daily Weigth (g)'!I21-'Daily Weigth (g)'!J21+'Water add (ml)'!H21))</f>
        <v>44</v>
      </c>
      <c r="J21" s="85">
        <f>+IF('Daily Weigth (g)'!K21="","",IF('Daily Weigth (g)'!J21-'Daily Weigth (g)'!K21+'Water add (ml)'!I21&lt;=0,"",'Daily Weigth (g)'!J21-'Daily Weigth (g)'!K21+'Water add (ml)'!I21))</f>
        <v>41</v>
      </c>
      <c r="K21" s="85">
        <f>+IF('Daily Weigth (g)'!L21="","",IF('Daily Weigth (g)'!K21-'Daily Weigth (g)'!L21+'Water add (ml)'!J21&lt;=0,"",'Daily Weigth (g)'!K21-'Daily Weigth (g)'!L21+'Water add (ml)'!J21))</f>
        <v>79</v>
      </c>
      <c r="L21" s="85">
        <f>+IF('Daily Weigth (g)'!M21="","",IF('Daily Weigth (g)'!L21-'Daily Weigth (g)'!M21+'Water add (ml)'!K21&lt;=0,"",'Daily Weigth (g)'!L21-'Daily Weigth (g)'!M21+'Water add (ml)'!K21))</f>
        <v>104</v>
      </c>
      <c r="M21" s="85">
        <f>+IF('Daily Weigth (g)'!N21="","",IF('Daily Weigth (g)'!M21-'Daily Weigth (g)'!N21+'Water add (ml)'!L21&lt;=0,"",'Daily Weigth (g)'!M21-'Daily Weigth (g)'!N21+'Water add (ml)'!L21))</f>
        <v>143</v>
      </c>
      <c r="N21" s="85">
        <f>+IF('Daily Weigth (g)'!O21="","",IF('Daily Weigth (g)'!N21-'Daily Weigth (g)'!O21+'Water add (ml)'!M21&lt;=0,"",'Daily Weigth (g)'!N21-'Daily Weigth (g)'!O21+'Water add (ml)'!M21))</f>
        <v>86</v>
      </c>
      <c r="O21" s="85">
        <f>+IF('Daily Weigth (g)'!P21="","",IF('Daily Weigth (g)'!O21-'Daily Weigth (g)'!P21+'Water add (ml)'!N21&lt;=0,"",'Daily Weigth (g)'!O21-'Daily Weigth (g)'!P21+'Water add (ml)'!N21))</f>
        <v>346</v>
      </c>
      <c r="P21" s="85">
        <f>+IF('Daily Weigth (g)'!Q21="","",IF('Daily Weigth (g)'!P21-'Daily Weigth (g)'!Q21+'Water add (ml)'!O21&lt;=0,"",'Daily Weigth (g)'!P21-'Daily Weigth (g)'!Q21+'Water add (ml)'!O21))</f>
        <v>353</v>
      </c>
      <c r="Q21" s="85">
        <f>+IF('Daily Weigth (g)'!R21="","",IF('Daily Weigth (g)'!Q21-'Daily Weigth (g)'!R21+'Water add (ml)'!P21&lt;=0,"",'Daily Weigth (g)'!Q21-'Daily Weigth (g)'!R21+'Water add (ml)'!P21))</f>
        <v>267</v>
      </c>
      <c r="R21" s="85">
        <f>+IF('Daily Weigth (g)'!S21="","",IF('Daily Weigth (g)'!R21-'Daily Weigth (g)'!S21+'Water add (ml)'!Q21&lt;=0,"",'Daily Weigth (g)'!R21-'Daily Weigth (g)'!S21+'Water add (ml)'!Q21))</f>
        <v>185</v>
      </c>
      <c r="S21" s="85">
        <f>+IF('Daily Weigth (g)'!T21="","",IF('Daily Weigth (g)'!S21-'Daily Weigth (g)'!T21+'Water add (ml)'!R21&lt;=0,"",'Daily Weigth (g)'!S21-'Daily Weigth (g)'!T21+'Water add (ml)'!R21))</f>
        <v>276</v>
      </c>
      <c r="T21" s="85">
        <f>+IF('Daily Weigth (g)'!U21="","",IF('Daily Weigth (g)'!T21-'Daily Weigth (g)'!U21+'Water add (ml)'!S21&lt;=0,"",'Daily Weigth (g)'!T21-'Daily Weigth (g)'!U21+'Water add (ml)'!S21))</f>
        <v>246</v>
      </c>
      <c r="U21" s="85">
        <f>+IF('Daily Weigth (g)'!V21="","",IF('Daily Weigth (g)'!U21-'Daily Weigth (g)'!V21+'Water add (ml)'!T21&lt;=0,"",'Daily Weigth (g)'!U21-'Daily Weigth (g)'!V21+'Water add (ml)'!T21))</f>
        <v>296</v>
      </c>
      <c r="V21" s="85">
        <f>+IF('Daily Weigth (g)'!W21="","",IF('Daily Weigth (g)'!V21-'Daily Weigth (g)'!W21+'Water add (ml)'!U21&lt;=0,"",'Daily Weigth (g)'!V21-'Daily Weigth (g)'!W21+'Water add (ml)'!U21))</f>
        <v>296</v>
      </c>
      <c r="W21" s="85">
        <f>+IF('Daily Weigth (g)'!X21="","",IF('Daily Weigth (g)'!W21-'Daily Weigth (g)'!X21+'Water add (ml)'!V21&lt;=0,"",'Daily Weigth (g)'!W21-'Daily Weigth (g)'!X21+'Water add (ml)'!V21))</f>
        <v>109</v>
      </c>
      <c r="X21" s="85">
        <f>+IF('Daily Weigth (g)'!Y21="","",IF('Daily Weigth (g)'!X21-'Daily Weigth (g)'!Y21+'Water add (ml)'!W21&lt;=0,"",'Daily Weigth (g)'!X21-'Daily Weigth (g)'!Y21+'Water add (ml)'!W21))</f>
        <v>60</v>
      </c>
      <c r="Y21" s="85">
        <f>+IF('Daily Weigth (g)'!Z21="","",IF('Daily Weigth (g)'!Y21-'Daily Weigth (g)'!Z21+'Water add (ml)'!X21&lt;=0,"",'Daily Weigth (g)'!Y21-'Daily Weigth (g)'!Z21+'Water add (ml)'!X21))</f>
        <v>134</v>
      </c>
      <c r="Z21" s="85">
        <f>+IF('Daily Weigth (g)'!AA21="","",IF('Daily Weigth (g)'!Z21-'Daily Weigth (g)'!AA21+'Water add (ml)'!Y21&lt;=0,"",'Daily Weigth (g)'!Z21-'Daily Weigth (g)'!AA21+'Water add (ml)'!Y21))</f>
        <v>56</v>
      </c>
      <c r="AA21" s="85">
        <f>+IF('Daily Weigth (g)'!AB21="","",IF('Daily Weigth (g)'!AA21-'Daily Weigth (g)'!AB21+'Water add (ml)'!Z21&lt;=0,"",'Daily Weigth (g)'!AA21-'Daily Weigth (g)'!AB21+'Water add (ml)'!Z21))</f>
        <v>60</v>
      </c>
      <c r="AB21" s="85">
        <f>+IF('Daily Weigth (g)'!AC21="","",IF('Daily Weigth (g)'!AB21-'Daily Weigth (g)'!AC21+'Water add (ml)'!AA21&lt;=0,"",'Daily Weigth (g)'!AB21-'Daily Weigth (g)'!AC21+'Water add (ml)'!AA21))</f>
        <v>57</v>
      </c>
      <c r="AC21" s="85">
        <f>+IF('Daily Weigth (g)'!AD21="","",IF('Daily Weigth (g)'!AC21-'Daily Weigth (g)'!AD21+'Water add (ml)'!AB21&lt;=0,"",'Daily Weigth (g)'!AC21-'Daily Weigth (g)'!AD21+'Water add (ml)'!AB21))</f>
        <v>36</v>
      </c>
      <c r="AD21" s="85">
        <f>+IF('Daily Weigth (g)'!AE21="","",IF('Daily Weigth (g)'!AD21-'Daily Weigth (g)'!AE21+'Water add (ml)'!AC21&lt;=0,"",'Daily Weigth (g)'!AD21-'Daily Weigth (g)'!AE21+'Water add (ml)'!AC21))</f>
        <v>47</v>
      </c>
      <c r="AE21" s="85">
        <f>+IF('Daily Weigth (g)'!AF21="","",IF('Daily Weigth (g)'!AE21-'Daily Weigth (g)'!AF21+'Water add (ml)'!AD21&lt;=0,"",'Daily Weigth (g)'!AE21-'Daily Weigth (g)'!AF21+'Water add (ml)'!AD21))</f>
        <v>79</v>
      </c>
      <c r="AF21" s="85">
        <f>+IF('Daily Weigth (g)'!AG21="","",IF('Daily Weigth (g)'!AF21-'Daily Weigth (g)'!AG21+'Water add (ml)'!AE21&lt;=0,"",'Daily Weigth (g)'!AF21-'Daily Weigth (g)'!AG21+'Water add (ml)'!AE21))</f>
        <v>43</v>
      </c>
      <c r="AG21" s="85">
        <f t="shared" si="1"/>
        <v>3813</v>
      </c>
    </row>
    <row r="22" ht="12.75" customHeight="1">
      <c r="A22" s="85">
        <v>721.0</v>
      </c>
      <c r="B22" s="87" t="s">
        <v>136</v>
      </c>
      <c r="C22" s="85" t="s">
        <v>383</v>
      </c>
      <c r="D22" s="85"/>
      <c r="E22" s="96">
        <f>+IF('Daily Weigth (g)'!F22="","",IF('Daily Weigth (g)'!E22-'Daily Weigth (g)'!F22+'Water add (ml)'!D22&lt;=0,"",'Daily Weigth (g)'!E22-'Daily Weigth (g)'!F22+'Water add (ml)'!D22))</f>
        <v>82</v>
      </c>
      <c r="F22" s="96">
        <f>+IF('Daily Weigth (g)'!G22="","",IF('Daily Weigth (g)'!F22-'Daily Weigth (g)'!G22+'Water add (ml)'!E22&lt;=0,"",'Daily Weigth (g)'!F22-'Daily Weigth (g)'!G22+'Water add (ml)'!E22))</f>
        <v>100</v>
      </c>
      <c r="G22" s="96">
        <f>+IF('Daily Weigth (g)'!H22="","",IF('Daily Weigth (g)'!G22-'Daily Weigth (g)'!H22+'Water add (ml)'!F22&lt;=0,"",'Daily Weigth (g)'!G22-'Daily Weigth (g)'!H22+'Water add (ml)'!F22))</f>
        <v>152</v>
      </c>
      <c r="H22" s="96">
        <f>+IF('Daily Weigth (g)'!I22="","",IF('Daily Weigth (g)'!H22-'Daily Weigth (g)'!I22+'Water add (ml)'!G22&lt;=0,"",'Daily Weigth (g)'!H22-'Daily Weigth (g)'!I22+'Water add (ml)'!G22))</f>
        <v>67</v>
      </c>
      <c r="I22" s="96">
        <f>+IF('Daily Weigth (g)'!J22="","",IF('Daily Weigth (g)'!I22-'Daily Weigth (g)'!J22+'Water add (ml)'!H22&lt;=0,"",'Daily Weigth (g)'!I22-'Daily Weigth (g)'!J22+'Water add (ml)'!H22))</f>
        <v>73</v>
      </c>
      <c r="J22" s="85" t="str">
        <f>+IF('Daily Weigth (g)'!K22="","",IF('Daily Weigth (g)'!J22-'Daily Weigth (g)'!K22+'Water add (ml)'!I22&lt;=0,"",'Daily Weigth (g)'!J22-'Daily Weigth (g)'!K22+'Water add (ml)'!I22))</f>
        <v/>
      </c>
      <c r="K22" s="85" t="str">
        <f>+IF('Daily Weigth (g)'!L22="","",IF('Daily Weigth (g)'!K22-'Daily Weigth (g)'!L22+'Water add (ml)'!J22&lt;=0,"",'Daily Weigth (g)'!K22-'Daily Weigth (g)'!L22+'Water add (ml)'!J22))</f>
        <v/>
      </c>
      <c r="L22" s="85" t="str">
        <f>+IF('Daily Weigth (g)'!M22="","",IF('Daily Weigth (g)'!L22-'Daily Weigth (g)'!M22+'Water add (ml)'!K22&lt;=0,"",'Daily Weigth (g)'!L22-'Daily Weigth (g)'!M22+'Water add (ml)'!K22))</f>
        <v/>
      </c>
      <c r="M22" s="85" t="str">
        <f>+IF('Daily Weigth (g)'!N22="","",IF('Daily Weigth (g)'!M22-'Daily Weigth (g)'!N22+'Water add (ml)'!L22&lt;=0,"",'Daily Weigth (g)'!M22-'Daily Weigth (g)'!N22+'Water add (ml)'!L22))</f>
        <v/>
      </c>
      <c r="N22" s="85" t="str">
        <f>+IF('Daily Weigth (g)'!O22="","",IF('Daily Weigth (g)'!N22-'Daily Weigth (g)'!O22+'Water add (ml)'!M22&lt;=0,"",'Daily Weigth (g)'!N22-'Daily Weigth (g)'!O22+'Water add (ml)'!M22))</f>
        <v/>
      </c>
      <c r="O22" s="85" t="str">
        <f>+IF('Daily Weigth (g)'!P22="","",IF('Daily Weigth (g)'!O22-'Daily Weigth (g)'!P22+'Water add (ml)'!N22&lt;=0,"",'Daily Weigth (g)'!O22-'Daily Weigth (g)'!P22+'Water add (ml)'!N22))</f>
        <v/>
      </c>
      <c r="P22" s="85" t="str">
        <f>+IF('Daily Weigth (g)'!Q22="","",IF('Daily Weigth (g)'!P22-'Daily Weigth (g)'!Q22+'Water add (ml)'!O22&lt;=0,"",'Daily Weigth (g)'!P22-'Daily Weigth (g)'!Q22+'Water add (ml)'!O22))</f>
        <v/>
      </c>
      <c r="Q22" s="85" t="str">
        <f>+IF('Daily Weigth (g)'!R22="","",IF('Daily Weigth (g)'!Q22-'Daily Weigth (g)'!R22+'Water add (ml)'!P22&lt;=0,"",'Daily Weigth (g)'!Q22-'Daily Weigth (g)'!R22+'Water add (ml)'!P22))</f>
        <v/>
      </c>
      <c r="R22" s="85" t="str">
        <f>+IF('Daily Weigth (g)'!S22="","",IF('Daily Weigth (g)'!R22-'Daily Weigth (g)'!S22+'Water add (ml)'!Q22&lt;=0,"",'Daily Weigth (g)'!R22-'Daily Weigth (g)'!S22+'Water add (ml)'!Q22))</f>
        <v/>
      </c>
      <c r="S22" s="85" t="str">
        <f>+IF('Daily Weigth (g)'!T22="","",IF('Daily Weigth (g)'!S22-'Daily Weigth (g)'!T22+'Water add (ml)'!R22&lt;=0,"",'Daily Weigth (g)'!S22-'Daily Weigth (g)'!T22+'Water add (ml)'!R22))</f>
        <v/>
      </c>
      <c r="T22" s="85" t="str">
        <f>+IF('Daily Weigth (g)'!U22="","",IF('Daily Weigth (g)'!T22-'Daily Weigth (g)'!U22+'Water add (ml)'!S22&lt;=0,"",'Daily Weigth (g)'!T22-'Daily Weigth (g)'!U22+'Water add (ml)'!S22))</f>
        <v/>
      </c>
      <c r="U22" s="85" t="str">
        <f>+IF('Daily Weigth (g)'!V22="","",IF('Daily Weigth (g)'!U22-'Daily Weigth (g)'!V22+'Water add (ml)'!T22&lt;=0,"",'Daily Weigth (g)'!U22-'Daily Weigth (g)'!V22+'Water add (ml)'!T22))</f>
        <v/>
      </c>
      <c r="V22" s="85" t="str">
        <f>+IF('Daily Weigth (g)'!W22="","",IF('Daily Weigth (g)'!V22-'Daily Weigth (g)'!W22+'Water add (ml)'!U22&lt;=0,"",'Daily Weigth (g)'!V22-'Daily Weigth (g)'!W22+'Water add (ml)'!U22))</f>
        <v/>
      </c>
      <c r="W22" s="85" t="str">
        <f>+IF('Daily Weigth (g)'!X22="","",IF('Daily Weigth (g)'!W22-'Daily Weigth (g)'!X22+'Water add (ml)'!V22&lt;=0,"",'Daily Weigth (g)'!W22-'Daily Weigth (g)'!X22+'Water add (ml)'!V22))</f>
        <v/>
      </c>
      <c r="X22" s="85" t="str">
        <f>+IF('Daily Weigth (g)'!Y22="","",IF('Daily Weigth (g)'!X22-'Daily Weigth (g)'!Y22+'Water add (ml)'!W22&lt;=0,"",'Daily Weigth (g)'!X22-'Daily Weigth (g)'!Y22+'Water add (ml)'!W22))</f>
        <v/>
      </c>
      <c r="Y22" s="85" t="str">
        <f>+IF('Daily Weigth (g)'!Z22="","",IF('Daily Weigth (g)'!Y22-'Daily Weigth (g)'!Z22+'Water add (ml)'!X22&lt;=0,"",'Daily Weigth (g)'!Y22-'Daily Weigth (g)'!Z22+'Water add (ml)'!X22))</f>
        <v/>
      </c>
      <c r="Z22" s="85" t="str">
        <f>+IF('Daily Weigth (g)'!AA22="","",IF('Daily Weigth (g)'!Z22-'Daily Weigth (g)'!AA22+'Water add (ml)'!Y22&lt;=0,"",'Daily Weigth (g)'!Z22-'Daily Weigth (g)'!AA22+'Water add (ml)'!Y22))</f>
        <v/>
      </c>
      <c r="AA22" s="85" t="str">
        <f>+IF('Daily Weigth (g)'!AB22="","",IF('Daily Weigth (g)'!AA22-'Daily Weigth (g)'!AB22+'Water add (ml)'!Z22&lt;=0,"",'Daily Weigth (g)'!AA22-'Daily Weigth (g)'!AB22+'Water add (ml)'!Z22))</f>
        <v/>
      </c>
      <c r="AB22" s="85" t="str">
        <f>+IF('Daily Weigth (g)'!AC22="","",IF('Daily Weigth (g)'!AB22-'Daily Weigth (g)'!AC22+'Water add (ml)'!AA22&lt;=0,"",'Daily Weigth (g)'!AB22-'Daily Weigth (g)'!AC22+'Water add (ml)'!AA22))</f>
        <v/>
      </c>
      <c r="AC22" s="85" t="str">
        <f>+IF('Daily Weigth (g)'!AD22="","",IF('Daily Weigth (g)'!AC22-'Daily Weigth (g)'!AD22+'Water add (ml)'!AB22&lt;=0,"",'Daily Weigth (g)'!AC22-'Daily Weigth (g)'!AD22+'Water add (ml)'!AB22))</f>
        <v/>
      </c>
      <c r="AD22" s="85" t="str">
        <f>+IF('Daily Weigth (g)'!AE22="","",IF('Daily Weigth (g)'!AD22-'Daily Weigth (g)'!AE22+'Water add (ml)'!AC22&lt;=0,"",'Daily Weigth (g)'!AD22-'Daily Weigth (g)'!AE22+'Water add (ml)'!AC22))</f>
        <v/>
      </c>
      <c r="AE22" s="85" t="str">
        <f>+IF('Daily Weigth (g)'!AF22="","",IF('Daily Weigth (g)'!AE22-'Daily Weigth (g)'!AF22+'Water add (ml)'!AD22&lt;=0,"",'Daily Weigth (g)'!AE22-'Daily Weigth (g)'!AF22+'Water add (ml)'!AD22))</f>
        <v/>
      </c>
      <c r="AF22" s="85" t="str">
        <f>+IF('Daily Weigth (g)'!AG22="","",IF('Daily Weigth (g)'!AF22-'Daily Weigth (g)'!AG22+'Water add (ml)'!AE22&lt;=0,"",'Daily Weigth (g)'!AF22-'Daily Weigth (g)'!AG22+'Water add (ml)'!AE22))</f>
        <v/>
      </c>
      <c r="AG22" s="85">
        <f t="shared" si="1"/>
        <v>474</v>
      </c>
    </row>
    <row r="23" ht="12.75" customHeight="1">
      <c r="A23" s="85">
        <v>722.0</v>
      </c>
      <c r="B23" s="87" t="s">
        <v>136</v>
      </c>
      <c r="C23" s="85" t="s">
        <v>383</v>
      </c>
      <c r="D23" s="85"/>
      <c r="E23" s="96">
        <f>+IF('Daily Weigth (g)'!F23="","",IF('Daily Weigth (g)'!E23-'Daily Weigth (g)'!F23+'Water add (ml)'!D23&lt;=0,"",'Daily Weigth (g)'!E23-'Daily Weigth (g)'!F23+'Water add (ml)'!D23))</f>
        <v>106</v>
      </c>
      <c r="F23" s="96">
        <f>+IF('Daily Weigth (g)'!G23="","",IF('Daily Weigth (g)'!F23-'Daily Weigth (g)'!G23+'Water add (ml)'!E23&lt;=0,"",'Daily Weigth (g)'!F23-'Daily Weigth (g)'!G23+'Water add (ml)'!E23))</f>
        <v>120</v>
      </c>
      <c r="G23" s="96">
        <f>+IF('Daily Weigth (g)'!H23="","",IF('Daily Weigth (g)'!G23-'Daily Weigth (g)'!H23+'Water add (ml)'!F23&lt;=0,"",'Daily Weigth (g)'!G23-'Daily Weigth (g)'!H23+'Water add (ml)'!F23))</f>
        <v>207</v>
      </c>
      <c r="H23" s="96">
        <f>+IF('Daily Weigth (g)'!I23="","",IF('Daily Weigth (g)'!H23-'Daily Weigth (g)'!I23+'Water add (ml)'!G23&lt;=0,"",'Daily Weigth (g)'!H23-'Daily Weigth (g)'!I23+'Water add (ml)'!G23))</f>
        <v>100</v>
      </c>
      <c r="I23" s="96">
        <f>+IF('Daily Weigth (g)'!J23="","",IF('Daily Weigth (g)'!I23-'Daily Weigth (g)'!J23+'Water add (ml)'!H23&lt;=0,"",'Daily Weigth (g)'!I23-'Daily Weigth (g)'!J23+'Water add (ml)'!H23))</f>
        <v>65</v>
      </c>
      <c r="J23" s="85" t="str">
        <f>+IF('Daily Weigth (g)'!K23="","",IF('Daily Weigth (g)'!J23-'Daily Weigth (g)'!K23+'Water add (ml)'!I23&lt;=0,"",'Daily Weigth (g)'!J23-'Daily Weigth (g)'!K23+'Water add (ml)'!I23))</f>
        <v/>
      </c>
      <c r="K23" s="85" t="str">
        <f>+IF('Daily Weigth (g)'!L23="","",IF('Daily Weigth (g)'!K23-'Daily Weigth (g)'!L23+'Water add (ml)'!J23&lt;=0,"",'Daily Weigth (g)'!K23-'Daily Weigth (g)'!L23+'Water add (ml)'!J23))</f>
        <v/>
      </c>
      <c r="L23" s="85" t="str">
        <f>+IF('Daily Weigth (g)'!M23="","",IF('Daily Weigth (g)'!L23-'Daily Weigth (g)'!M23+'Water add (ml)'!K23&lt;=0,"",'Daily Weigth (g)'!L23-'Daily Weigth (g)'!M23+'Water add (ml)'!K23))</f>
        <v/>
      </c>
      <c r="M23" s="85" t="str">
        <f>+IF('Daily Weigth (g)'!N23="","",IF('Daily Weigth (g)'!M23-'Daily Weigth (g)'!N23+'Water add (ml)'!L23&lt;=0,"",'Daily Weigth (g)'!M23-'Daily Weigth (g)'!N23+'Water add (ml)'!L23))</f>
        <v/>
      </c>
      <c r="N23" s="85" t="str">
        <f>+IF('Daily Weigth (g)'!O23="","",IF('Daily Weigth (g)'!N23-'Daily Weigth (g)'!O23+'Water add (ml)'!M23&lt;=0,"",'Daily Weigth (g)'!N23-'Daily Weigth (g)'!O23+'Water add (ml)'!M23))</f>
        <v/>
      </c>
      <c r="O23" s="85" t="str">
        <f>+IF('Daily Weigth (g)'!P23="","",IF('Daily Weigth (g)'!O23-'Daily Weigth (g)'!P23+'Water add (ml)'!N23&lt;=0,"",'Daily Weigth (g)'!O23-'Daily Weigth (g)'!P23+'Water add (ml)'!N23))</f>
        <v/>
      </c>
      <c r="P23" s="85" t="str">
        <f>+IF('Daily Weigth (g)'!Q23="","",IF('Daily Weigth (g)'!P23-'Daily Weigth (g)'!Q23+'Water add (ml)'!O23&lt;=0,"",'Daily Weigth (g)'!P23-'Daily Weigth (g)'!Q23+'Water add (ml)'!O23))</f>
        <v/>
      </c>
      <c r="Q23" s="85" t="str">
        <f>+IF('Daily Weigth (g)'!R23="","",IF('Daily Weigth (g)'!Q23-'Daily Weigth (g)'!R23+'Water add (ml)'!P23&lt;=0,"",'Daily Weigth (g)'!Q23-'Daily Weigth (g)'!R23+'Water add (ml)'!P23))</f>
        <v/>
      </c>
      <c r="R23" s="85" t="str">
        <f>+IF('Daily Weigth (g)'!S23="","",IF('Daily Weigth (g)'!R23-'Daily Weigth (g)'!S23+'Water add (ml)'!Q23&lt;=0,"",'Daily Weigth (g)'!R23-'Daily Weigth (g)'!S23+'Water add (ml)'!Q23))</f>
        <v/>
      </c>
      <c r="S23" s="85" t="str">
        <f>+IF('Daily Weigth (g)'!T23="","",IF('Daily Weigth (g)'!S23-'Daily Weigth (g)'!T23+'Water add (ml)'!R23&lt;=0,"",'Daily Weigth (g)'!S23-'Daily Weigth (g)'!T23+'Water add (ml)'!R23))</f>
        <v/>
      </c>
      <c r="T23" s="85" t="str">
        <f>+IF('Daily Weigth (g)'!U23="","",IF('Daily Weigth (g)'!T23-'Daily Weigth (g)'!U23+'Water add (ml)'!S23&lt;=0,"",'Daily Weigth (g)'!T23-'Daily Weigth (g)'!U23+'Water add (ml)'!S23))</f>
        <v/>
      </c>
      <c r="U23" s="85" t="str">
        <f>+IF('Daily Weigth (g)'!V23="","",IF('Daily Weigth (g)'!U23-'Daily Weigth (g)'!V23+'Water add (ml)'!T23&lt;=0,"",'Daily Weigth (g)'!U23-'Daily Weigth (g)'!V23+'Water add (ml)'!T23))</f>
        <v/>
      </c>
      <c r="V23" s="85" t="str">
        <f>+IF('Daily Weigth (g)'!W23="","",IF('Daily Weigth (g)'!V23-'Daily Weigth (g)'!W23+'Water add (ml)'!U23&lt;=0,"",'Daily Weigth (g)'!V23-'Daily Weigth (g)'!W23+'Water add (ml)'!U23))</f>
        <v/>
      </c>
      <c r="W23" s="85" t="str">
        <f>+IF('Daily Weigth (g)'!X23="","",IF('Daily Weigth (g)'!W23-'Daily Weigth (g)'!X23+'Water add (ml)'!V23&lt;=0,"",'Daily Weigth (g)'!W23-'Daily Weigth (g)'!X23+'Water add (ml)'!V23))</f>
        <v/>
      </c>
      <c r="X23" s="85" t="str">
        <f>+IF('Daily Weigth (g)'!Y23="","",IF('Daily Weigth (g)'!X23-'Daily Weigth (g)'!Y23+'Water add (ml)'!W23&lt;=0,"",'Daily Weigth (g)'!X23-'Daily Weigth (g)'!Y23+'Water add (ml)'!W23))</f>
        <v/>
      </c>
      <c r="Y23" s="85" t="str">
        <f>+IF('Daily Weigth (g)'!Z23="","",IF('Daily Weigth (g)'!Y23-'Daily Weigth (g)'!Z23+'Water add (ml)'!X23&lt;=0,"",'Daily Weigth (g)'!Y23-'Daily Weigth (g)'!Z23+'Water add (ml)'!X23))</f>
        <v/>
      </c>
      <c r="Z23" s="85" t="str">
        <f>+IF('Daily Weigth (g)'!AA23="","",IF('Daily Weigth (g)'!Z23-'Daily Weigth (g)'!AA23+'Water add (ml)'!Y23&lt;=0,"",'Daily Weigth (g)'!Z23-'Daily Weigth (g)'!AA23+'Water add (ml)'!Y23))</f>
        <v/>
      </c>
      <c r="AA23" s="85" t="str">
        <f>+IF('Daily Weigth (g)'!AB23="","",IF('Daily Weigth (g)'!AA23-'Daily Weigth (g)'!AB23+'Water add (ml)'!Z23&lt;=0,"",'Daily Weigth (g)'!AA23-'Daily Weigth (g)'!AB23+'Water add (ml)'!Z23))</f>
        <v/>
      </c>
      <c r="AB23" s="85" t="str">
        <f>+IF('Daily Weigth (g)'!AC23="","",IF('Daily Weigth (g)'!AB23-'Daily Weigth (g)'!AC23+'Water add (ml)'!AA23&lt;=0,"",'Daily Weigth (g)'!AB23-'Daily Weigth (g)'!AC23+'Water add (ml)'!AA23))</f>
        <v/>
      </c>
      <c r="AC23" s="85" t="str">
        <f>+IF('Daily Weigth (g)'!AD23="","",IF('Daily Weigth (g)'!AC23-'Daily Weigth (g)'!AD23+'Water add (ml)'!AB23&lt;=0,"",'Daily Weigth (g)'!AC23-'Daily Weigth (g)'!AD23+'Water add (ml)'!AB23))</f>
        <v/>
      </c>
      <c r="AD23" s="85" t="str">
        <f>+IF('Daily Weigth (g)'!AE23="","",IF('Daily Weigth (g)'!AD23-'Daily Weigth (g)'!AE23+'Water add (ml)'!AC23&lt;=0,"",'Daily Weigth (g)'!AD23-'Daily Weigth (g)'!AE23+'Water add (ml)'!AC23))</f>
        <v/>
      </c>
      <c r="AE23" s="85" t="str">
        <f>+IF('Daily Weigth (g)'!AF23="","",IF('Daily Weigth (g)'!AE23-'Daily Weigth (g)'!AF23+'Water add (ml)'!AD23&lt;=0,"",'Daily Weigth (g)'!AE23-'Daily Weigth (g)'!AF23+'Water add (ml)'!AD23))</f>
        <v/>
      </c>
      <c r="AF23" s="85" t="str">
        <f>+IF('Daily Weigth (g)'!AG23="","",IF('Daily Weigth (g)'!AF23-'Daily Weigth (g)'!AG23+'Water add (ml)'!AE23&lt;=0,"",'Daily Weigth (g)'!AF23-'Daily Weigth (g)'!AG23+'Water add (ml)'!AE23))</f>
        <v/>
      </c>
      <c r="AG23" s="85">
        <f t="shared" si="1"/>
        <v>598</v>
      </c>
    </row>
    <row r="24" ht="12.75" customHeight="1">
      <c r="A24" s="85">
        <v>723.0</v>
      </c>
      <c r="B24" s="87" t="s">
        <v>136</v>
      </c>
      <c r="C24" s="88" t="s">
        <v>241</v>
      </c>
      <c r="D24" s="85"/>
      <c r="E24" s="96">
        <f>+IF('Daily Weigth (g)'!F24="","",IF('Daily Weigth (g)'!E24-'Daily Weigth (g)'!F24+'Water add (ml)'!D24&lt;=0,"",'Daily Weigth (g)'!E24-'Daily Weigth (g)'!F24+'Water add (ml)'!D24))</f>
        <v>82</v>
      </c>
      <c r="F24" s="96">
        <f>+IF('Daily Weigth (g)'!G24="","",IF('Daily Weigth (g)'!F24-'Daily Weigth (g)'!G24+'Water add (ml)'!E24&lt;=0,"",'Daily Weigth (g)'!F24-'Daily Weigth (g)'!G24+'Water add (ml)'!E24))</f>
        <v>90</v>
      </c>
      <c r="G24" s="96">
        <f>+IF('Daily Weigth (g)'!H24="","",IF('Daily Weigth (g)'!G24-'Daily Weigth (g)'!H24+'Water add (ml)'!F24&lt;=0,"",'Daily Weigth (g)'!G24-'Daily Weigth (g)'!H24+'Water add (ml)'!F24))</f>
        <v>154</v>
      </c>
      <c r="H24" s="96">
        <f>+IF('Daily Weigth (g)'!I24="","",IF('Daily Weigth (g)'!H24-'Daily Weigth (g)'!I24+'Water add (ml)'!G24&lt;=0,"",'Daily Weigth (g)'!H24-'Daily Weigth (g)'!I24+'Water add (ml)'!G24))</f>
        <v>71</v>
      </c>
      <c r="I24" s="96">
        <f>+IF('Daily Weigth (g)'!J24="","",IF('Daily Weigth (g)'!I24-'Daily Weigth (g)'!J24+'Water add (ml)'!H24&lt;=0,"",'Daily Weigth (g)'!I24-'Daily Weigth (g)'!J24+'Water add (ml)'!H24))</f>
        <v>55</v>
      </c>
      <c r="J24" s="85">
        <f>+IF('Daily Weigth (g)'!K24="","",IF('Daily Weigth (g)'!J24-'Daily Weigth (g)'!K24+'Water add (ml)'!I24&lt;=0,"",'Daily Weigth (g)'!J24-'Daily Weigth (g)'!K24+'Water add (ml)'!I24))</f>
        <v>48</v>
      </c>
      <c r="K24" s="85">
        <f>+IF('Daily Weigth (g)'!L24="","",IF('Daily Weigth (g)'!K24-'Daily Weigth (g)'!L24+'Water add (ml)'!J24&lt;=0,"",'Daily Weigth (g)'!K24-'Daily Weigth (g)'!L24+'Water add (ml)'!J24))</f>
        <v>110</v>
      </c>
      <c r="L24" s="85">
        <f>+IF('Daily Weigth (g)'!M24="","",IF('Daily Weigth (g)'!L24-'Daily Weigth (g)'!M24+'Water add (ml)'!K24&lt;=0,"",'Daily Weigth (g)'!L24-'Daily Weigth (g)'!M24+'Water add (ml)'!K24))</f>
        <v>147</v>
      </c>
      <c r="M24" s="85">
        <f>+IF('Daily Weigth (g)'!N24="","",IF('Daily Weigth (g)'!M24-'Daily Weigth (g)'!N24+'Water add (ml)'!L24&lt;=0,"",'Daily Weigth (g)'!M24-'Daily Weigth (g)'!N24+'Water add (ml)'!L24))</f>
        <v>202</v>
      </c>
      <c r="N24" s="85">
        <f>+IF('Daily Weigth (g)'!O24="","",IF('Daily Weigth (g)'!N24-'Daily Weigth (g)'!O24+'Water add (ml)'!M24&lt;=0,"",'Daily Weigth (g)'!N24-'Daily Weigth (g)'!O24+'Water add (ml)'!M24))</f>
        <v>97</v>
      </c>
      <c r="O24" s="85">
        <f>+IF('Daily Weigth (g)'!P24="","",IF('Daily Weigth (g)'!O24-'Daily Weigth (g)'!P24+'Water add (ml)'!N24&lt;=0,"",'Daily Weigth (g)'!O24-'Daily Weigth (g)'!P24+'Water add (ml)'!N24))</f>
        <v>425</v>
      </c>
      <c r="P24" s="85">
        <f>+IF('Daily Weigth (g)'!Q24="","",IF('Daily Weigth (g)'!P24-'Daily Weigth (g)'!Q24+'Water add (ml)'!O24&lt;=0,"",'Daily Weigth (g)'!P24-'Daily Weigth (g)'!Q24+'Water add (ml)'!O24))</f>
        <v>415</v>
      </c>
      <c r="Q24" s="85">
        <f>+IF('Daily Weigth (g)'!R24="","",IF('Daily Weigth (g)'!Q24-'Daily Weigth (g)'!R24+'Water add (ml)'!P24&lt;=0,"",'Daily Weigth (g)'!Q24-'Daily Weigth (g)'!R24+'Water add (ml)'!P24))</f>
        <v>313</v>
      </c>
      <c r="R24" s="85">
        <f>+IF('Daily Weigth (g)'!S24="","",IF('Daily Weigth (g)'!R24-'Daily Weigth (g)'!S24+'Water add (ml)'!Q24&lt;=0,"",'Daily Weigth (g)'!R24-'Daily Weigth (g)'!S24+'Water add (ml)'!Q24))</f>
        <v>170</v>
      </c>
      <c r="S24" s="85">
        <f>+IF('Daily Weigth (g)'!T24="","",IF('Daily Weigth (g)'!S24-'Daily Weigth (g)'!T24+'Water add (ml)'!R24&lt;=0,"",'Daily Weigth (g)'!S24-'Daily Weigth (g)'!T24+'Water add (ml)'!R24))</f>
        <v>196</v>
      </c>
      <c r="T24" s="85">
        <f>+IF('Daily Weigth (g)'!U24="","",IF('Daily Weigth (g)'!T24-'Daily Weigth (g)'!U24+'Water add (ml)'!S24&lt;=0,"",'Daily Weigth (g)'!T24-'Daily Weigth (g)'!U24+'Water add (ml)'!S24))</f>
        <v>287</v>
      </c>
      <c r="U24" s="85">
        <f>+IF('Daily Weigth (g)'!V24="","",IF('Daily Weigth (g)'!U24-'Daily Weigth (g)'!V24+'Water add (ml)'!T24&lt;=0,"",'Daily Weigth (g)'!U24-'Daily Weigth (g)'!V24+'Water add (ml)'!T24))</f>
        <v>438</v>
      </c>
      <c r="V24" s="85">
        <f>+IF('Daily Weigth (g)'!W24="","",IF('Daily Weigth (g)'!V24-'Daily Weigth (g)'!W24+'Water add (ml)'!U24&lt;=0,"",'Daily Weigth (g)'!V24-'Daily Weigth (g)'!W24+'Water add (ml)'!U24))</f>
        <v>505</v>
      </c>
      <c r="W24" s="85">
        <f>+IF('Daily Weigth (g)'!X24="","",IF('Daily Weigth (g)'!W24-'Daily Weigth (g)'!X24+'Water add (ml)'!V24&lt;=0,"",'Daily Weigth (g)'!W24-'Daily Weigth (g)'!X24+'Water add (ml)'!V24))</f>
        <v>168</v>
      </c>
      <c r="X24" s="85">
        <f>+IF('Daily Weigth (g)'!Y24="","",IF('Daily Weigth (g)'!X24-'Daily Weigth (g)'!Y24+'Water add (ml)'!W24&lt;=0,"",'Daily Weigth (g)'!X24-'Daily Weigth (g)'!Y24+'Water add (ml)'!W24))</f>
        <v>141</v>
      </c>
      <c r="Y24" s="85">
        <f>+IF('Daily Weigth (g)'!Z24="","",IF('Daily Weigth (g)'!Y24-'Daily Weigth (g)'!Z24+'Water add (ml)'!X24&lt;=0,"",'Daily Weigth (g)'!Y24-'Daily Weigth (g)'!Z24+'Water add (ml)'!X24))</f>
        <v>165</v>
      </c>
      <c r="Z24" s="85">
        <f>+IF('Daily Weigth (g)'!AA24="","",IF('Daily Weigth (g)'!Z24-'Daily Weigth (g)'!AA24+'Water add (ml)'!Y24&lt;=0,"",'Daily Weigth (g)'!Z24-'Daily Weigth (g)'!AA24+'Water add (ml)'!Y24))</f>
        <v>108</v>
      </c>
      <c r="AA24" s="85">
        <f>+IF('Daily Weigth (g)'!AB24="","",IF('Daily Weigth (g)'!AA24-'Daily Weigth (g)'!AB24+'Water add (ml)'!Z24&lt;=0,"",'Daily Weigth (g)'!AA24-'Daily Weigth (g)'!AB24+'Water add (ml)'!Z24))</f>
        <v>128</v>
      </c>
      <c r="AB24" s="85">
        <f>+IF('Daily Weigth (g)'!AC24="","",IF('Daily Weigth (g)'!AB24-'Daily Weigth (g)'!AC24+'Water add (ml)'!AA24&lt;=0,"",'Daily Weigth (g)'!AB24-'Daily Weigth (g)'!AC24+'Water add (ml)'!AA24))</f>
        <v>186</v>
      </c>
      <c r="AC24" s="85">
        <f>+IF('Daily Weigth (g)'!AD24="","",IF('Daily Weigth (g)'!AC24-'Daily Weigth (g)'!AD24+'Water add (ml)'!AB24&lt;=0,"",'Daily Weigth (g)'!AC24-'Daily Weigth (g)'!AD24+'Water add (ml)'!AB24))</f>
        <v>184</v>
      </c>
      <c r="AD24" s="85">
        <f>+IF('Daily Weigth (g)'!AE24="","",IF('Daily Weigth (g)'!AD24-'Daily Weigth (g)'!AE24+'Water add (ml)'!AC24&lt;=0,"",'Daily Weigth (g)'!AD24-'Daily Weigth (g)'!AE24+'Water add (ml)'!AC24))</f>
        <v>113</v>
      </c>
      <c r="AE24" s="85">
        <f>+IF('Daily Weigth (g)'!AF24="","",IF('Daily Weigth (g)'!AE24-'Daily Weigth (g)'!AF24+'Water add (ml)'!AD24&lt;=0,"",'Daily Weigth (g)'!AE24-'Daily Weigth (g)'!AF24+'Water add (ml)'!AD24))</f>
        <v>271</v>
      </c>
      <c r="AF24" s="85">
        <f>+IF('Daily Weigth (g)'!AG24="","",IF('Daily Weigth (g)'!AF24-'Daily Weigth (g)'!AG24+'Water add (ml)'!AE24&lt;=0,"",'Daily Weigth (g)'!AF24-'Daily Weigth (g)'!AG24+'Water add (ml)'!AE24))</f>
        <v>226</v>
      </c>
      <c r="AG24" s="85">
        <f t="shared" si="1"/>
        <v>5495</v>
      </c>
    </row>
    <row r="25" ht="12.75" customHeight="1">
      <c r="A25" s="85">
        <v>724.0</v>
      </c>
      <c r="B25" s="87" t="s">
        <v>136</v>
      </c>
      <c r="C25" s="88" t="s">
        <v>241</v>
      </c>
      <c r="D25" s="85"/>
      <c r="E25" s="96">
        <f>+IF('Daily Weigth (g)'!F25="","",IF('Daily Weigth (g)'!E25-'Daily Weigth (g)'!F25+'Water add (ml)'!D25&lt;=0,"",'Daily Weigth (g)'!E25-'Daily Weigth (g)'!F25+'Water add (ml)'!D25))</f>
        <v>87</v>
      </c>
      <c r="F25" s="96">
        <f>+IF('Daily Weigth (g)'!G25="","",IF('Daily Weigth (g)'!F25-'Daily Weigth (g)'!G25+'Water add (ml)'!E25&lt;=0,"",'Daily Weigth (g)'!F25-'Daily Weigth (g)'!G25+'Water add (ml)'!E25))</f>
        <v>89</v>
      </c>
      <c r="G25" s="96">
        <f>+IF('Daily Weigth (g)'!H25="","",IF('Daily Weigth (g)'!G25-'Daily Weigth (g)'!H25+'Water add (ml)'!F25&lt;=0,"",'Daily Weigth (g)'!G25-'Daily Weigth (g)'!H25+'Water add (ml)'!F25))</f>
        <v>163</v>
      </c>
      <c r="H25" s="96">
        <f>+IF('Daily Weigth (g)'!I25="","",IF('Daily Weigth (g)'!H25-'Daily Weigth (g)'!I25+'Water add (ml)'!G25&lt;=0,"",'Daily Weigth (g)'!H25-'Daily Weigth (g)'!I25+'Water add (ml)'!G25))</f>
        <v>75</v>
      </c>
      <c r="I25" s="96">
        <f>+IF('Daily Weigth (g)'!J25="","",IF('Daily Weigth (g)'!I25-'Daily Weigth (g)'!J25+'Water add (ml)'!H25&lt;=0,"",'Daily Weigth (g)'!I25-'Daily Weigth (g)'!J25+'Water add (ml)'!H25))</f>
        <v>67</v>
      </c>
      <c r="J25" s="85">
        <f>+IF('Daily Weigth (g)'!K25="","",IF('Daily Weigth (g)'!J25-'Daily Weigth (g)'!K25+'Water add (ml)'!I25&lt;=0,"",'Daily Weigth (g)'!J25-'Daily Weigth (g)'!K25+'Water add (ml)'!I25))</f>
        <v>72</v>
      </c>
      <c r="K25" s="85">
        <f>+IF('Daily Weigth (g)'!L25="","",IF('Daily Weigth (g)'!K25-'Daily Weigth (g)'!L25+'Water add (ml)'!J25&lt;=0,"",'Daily Weigth (g)'!K25-'Daily Weigth (g)'!L25+'Water add (ml)'!J25))</f>
        <v>104</v>
      </c>
      <c r="L25" s="85">
        <f>+IF('Daily Weigth (g)'!M25="","",IF('Daily Weigth (g)'!L25-'Daily Weigth (g)'!M25+'Water add (ml)'!K25&lt;=0,"",'Daily Weigth (g)'!L25-'Daily Weigth (g)'!M25+'Water add (ml)'!K25))</f>
        <v>151</v>
      </c>
      <c r="M25" s="85">
        <f>+IF('Daily Weigth (g)'!N25="","",IF('Daily Weigth (g)'!M25-'Daily Weigth (g)'!N25+'Water add (ml)'!L25&lt;=0,"",'Daily Weigth (g)'!M25-'Daily Weigth (g)'!N25+'Water add (ml)'!L25))</f>
        <v>223</v>
      </c>
      <c r="N25" s="85">
        <f>+IF('Daily Weigth (g)'!O25="","",IF('Daily Weigth (g)'!N25-'Daily Weigth (g)'!O25+'Water add (ml)'!M25&lt;=0,"",'Daily Weigth (g)'!N25-'Daily Weigth (g)'!O25+'Water add (ml)'!M25))</f>
        <v>154</v>
      </c>
      <c r="O25" s="85">
        <f>+IF('Daily Weigth (g)'!P25="","",IF('Daily Weigth (g)'!O25-'Daily Weigth (g)'!P25+'Water add (ml)'!N25&lt;=0,"",'Daily Weigth (g)'!O25-'Daily Weigth (g)'!P25+'Water add (ml)'!N25))</f>
        <v>531</v>
      </c>
      <c r="P25" s="85">
        <f>+IF('Daily Weigth (g)'!Q25="","",IF('Daily Weigth (g)'!P25-'Daily Weigth (g)'!Q25+'Water add (ml)'!O25&lt;=0,"",'Daily Weigth (g)'!P25-'Daily Weigth (g)'!Q25+'Water add (ml)'!O25))</f>
        <v>624</v>
      </c>
      <c r="Q25" s="85">
        <f>+IF('Daily Weigth (g)'!R25="","",IF('Daily Weigth (g)'!Q25-'Daily Weigth (g)'!R25+'Water add (ml)'!P25&lt;=0,"",'Daily Weigth (g)'!Q25-'Daily Weigth (g)'!R25+'Water add (ml)'!P25))</f>
        <v>426</v>
      </c>
      <c r="R25" s="85">
        <f>+IF('Daily Weigth (g)'!S25="","",IF('Daily Weigth (g)'!R25-'Daily Weigth (g)'!S25+'Water add (ml)'!Q25&lt;=0,"",'Daily Weigth (g)'!R25-'Daily Weigth (g)'!S25+'Water add (ml)'!Q25))</f>
        <v>395</v>
      </c>
      <c r="S25" s="85">
        <f>+IF('Daily Weigth (g)'!T25="","",IF('Daily Weigth (g)'!S25-'Daily Weigth (g)'!T25+'Water add (ml)'!R25&lt;=0,"",'Daily Weigth (g)'!S25-'Daily Weigth (g)'!T25+'Water add (ml)'!R25))</f>
        <v>300</v>
      </c>
      <c r="T25" s="85">
        <f>+IF('Daily Weigth (g)'!U25="","",IF('Daily Weigth (g)'!T25-'Daily Weigth (g)'!U25+'Water add (ml)'!S25&lt;=0,"",'Daily Weigth (g)'!T25-'Daily Weigth (g)'!U25+'Water add (ml)'!S25))</f>
        <v>405</v>
      </c>
      <c r="U25" s="85">
        <f>+IF('Daily Weigth (g)'!V25="","",IF('Daily Weigth (g)'!U25-'Daily Weigth (g)'!V25+'Water add (ml)'!T25&lt;=0,"",'Daily Weigth (g)'!U25-'Daily Weigth (g)'!V25+'Water add (ml)'!T25))</f>
        <v>651</v>
      </c>
      <c r="V25" s="85">
        <f>+IF('Daily Weigth (g)'!W25="","",IF('Daily Weigth (g)'!V25-'Daily Weigth (g)'!W25+'Water add (ml)'!U25&lt;=0,"",'Daily Weigth (g)'!V25-'Daily Weigth (g)'!W25+'Water add (ml)'!U25))</f>
        <v>648</v>
      </c>
      <c r="W25" s="85">
        <f>+IF('Daily Weigth (g)'!X25="","",IF('Daily Weigth (g)'!W25-'Daily Weigth (g)'!X25+'Water add (ml)'!V25&lt;=0,"",'Daily Weigth (g)'!W25-'Daily Weigth (g)'!X25+'Water add (ml)'!V25))</f>
        <v>337</v>
      </c>
      <c r="X25" s="85">
        <f>+IF('Daily Weigth (g)'!Y25="","",IF('Daily Weigth (g)'!X25-'Daily Weigth (g)'!Y25+'Water add (ml)'!W25&lt;=0,"",'Daily Weigth (g)'!X25-'Daily Weigth (g)'!Y25+'Water add (ml)'!W25))</f>
        <v>228</v>
      </c>
      <c r="Y25" s="85">
        <f>+IF('Daily Weigth (g)'!Z25="","",IF('Daily Weigth (g)'!Y25-'Daily Weigth (g)'!Z25+'Water add (ml)'!X25&lt;=0,"",'Daily Weigth (g)'!Y25-'Daily Weigth (g)'!Z25+'Water add (ml)'!X25))</f>
        <v>371</v>
      </c>
      <c r="Z25" s="85">
        <f>+IF('Daily Weigth (g)'!AA25="","",IF('Daily Weigth (g)'!Z25-'Daily Weigth (g)'!AA25+'Water add (ml)'!Y25&lt;=0,"",'Daily Weigth (g)'!Z25-'Daily Weigth (g)'!AA25+'Water add (ml)'!Y25))</f>
        <v>151</v>
      </c>
      <c r="AA25" s="85">
        <f>+IF('Daily Weigth (g)'!AB25="","",IF('Daily Weigth (g)'!AA25-'Daily Weigth (g)'!AB25+'Water add (ml)'!Z25&lt;=0,"",'Daily Weigth (g)'!AA25-'Daily Weigth (g)'!AB25+'Water add (ml)'!Z25))</f>
        <v>215</v>
      </c>
      <c r="AB25" s="85">
        <f>+IF('Daily Weigth (g)'!AC25="","",IF('Daily Weigth (g)'!AB25-'Daily Weigth (g)'!AC25+'Water add (ml)'!AA25&lt;=0,"",'Daily Weigth (g)'!AB25-'Daily Weigth (g)'!AC25+'Water add (ml)'!AA25))</f>
        <v>282</v>
      </c>
      <c r="AC25" s="85">
        <f>+IF('Daily Weigth (g)'!AD25="","",IF('Daily Weigth (g)'!AC25-'Daily Weigth (g)'!AD25+'Water add (ml)'!AB25&lt;=0,"",'Daily Weigth (g)'!AC25-'Daily Weigth (g)'!AD25+'Water add (ml)'!AB25))</f>
        <v>309</v>
      </c>
      <c r="AD25" s="85">
        <f>+IF('Daily Weigth (g)'!AE25="","",IF('Daily Weigth (g)'!AD25-'Daily Weigth (g)'!AE25+'Water add (ml)'!AC25&lt;=0,"",'Daily Weigth (g)'!AD25-'Daily Weigth (g)'!AE25+'Water add (ml)'!AC25))</f>
        <v>215</v>
      </c>
      <c r="AE25" s="85">
        <f>+IF('Daily Weigth (g)'!AF25="","",IF('Daily Weigth (g)'!AE25-'Daily Weigth (g)'!AF25+'Water add (ml)'!AD25&lt;=0,"",'Daily Weigth (g)'!AE25-'Daily Weigth (g)'!AF25+'Water add (ml)'!AD25))</f>
        <v>541</v>
      </c>
      <c r="AF25" s="85">
        <f>+IF('Daily Weigth (g)'!AG25="","",IF('Daily Weigth (g)'!AF25-'Daily Weigth (g)'!AG25+'Water add (ml)'!AE25&lt;=0,"",'Daily Weigth (g)'!AF25-'Daily Weigth (g)'!AG25+'Water add (ml)'!AE25))</f>
        <v>316</v>
      </c>
      <c r="AG25" s="85">
        <f t="shared" si="1"/>
        <v>8130</v>
      </c>
    </row>
    <row r="26" ht="12.75" customHeight="1">
      <c r="A26" s="85">
        <v>725.0</v>
      </c>
      <c r="B26" s="87" t="s">
        <v>136</v>
      </c>
      <c r="C26" s="85" t="s">
        <v>383</v>
      </c>
      <c r="D26" s="85"/>
      <c r="E26" s="96">
        <f>+IF('Daily Weigth (g)'!F26="","",IF('Daily Weigth (g)'!E26-'Daily Weigth (g)'!F26+'Water add (ml)'!D26&lt;=0,"",'Daily Weigth (g)'!E26-'Daily Weigth (g)'!F26+'Water add (ml)'!D26))</f>
        <v>93</v>
      </c>
      <c r="F26" s="96">
        <f>+IF('Daily Weigth (g)'!G26="","",IF('Daily Weigth (g)'!F26-'Daily Weigth (g)'!G26+'Water add (ml)'!E26&lt;=0,"",'Daily Weigth (g)'!F26-'Daily Weigth (g)'!G26+'Water add (ml)'!E26))</f>
        <v>103</v>
      </c>
      <c r="G26" s="96">
        <f>+IF('Daily Weigth (g)'!H26="","",IF('Daily Weigth (g)'!G26-'Daily Weigth (g)'!H26+'Water add (ml)'!F26&lt;=0,"",'Daily Weigth (g)'!G26-'Daily Weigth (g)'!H26+'Water add (ml)'!F26))</f>
        <v>176</v>
      </c>
      <c r="H26" s="96">
        <f>+IF('Daily Weigth (g)'!I26="","",IF('Daily Weigth (g)'!H26-'Daily Weigth (g)'!I26+'Water add (ml)'!G26&lt;=0,"",'Daily Weigth (g)'!H26-'Daily Weigth (g)'!I26+'Water add (ml)'!G26))</f>
        <v>81</v>
      </c>
      <c r="I26" s="96">
        <f>+IF('Daily Weigth (g)'!J26="","",IF('Daily Weigth (g)'!I26-'Daily Weigth (g)'!J26+'Water add (ml)'!H26&lt;=0,"",'Daily Weigth (g)'!I26-'Daily Weigth (g)'!J26+'Water add (ml)'!H26))</f>
        <v>61</v>
      </c>
      <c r="J26" s="85" t="str">
        <f>+IF('Daily Weigth (g)'!K26="","",IF('Daily Weigth (g)'!J26-'Daily Weigth (g)'!K26+'Water add (ml)'!I26&lt;=0,"",'Daily Weigth (g)'!J26-'Daily Weigth (g)'!K26+'Water add (ml)'!I26))</f>
        <v/>
      </c>
      <c r="K26" s="85" t="str">
        <f>+IF('Daily Weigth (g)'!L26="","",IF('Daily Weigth (g)'!K26-'Daily Weigth (g)'!L26+'Water add (ml)'!J26&lt;=0,"",'Daily Weigth (g)'!K26-'Daily Weigth (g)'!L26+'Water add (ml)'!J26))</f>
        <v/>
      </c>
      <c r="L26" s="85" t="str">
        <f>+IF('Daily Weigth (g)'!M26="","",IF('Daily Weigth (g)'!L26-'Daily Weigth (g)'!M26+'Water add (ml)'!K26&lt;=0,"",'Daily Weigth (g)'!L26-'Daily Weigth (g)'!M26+'Water add (ml)'!K26))</f>
        <v/>
      </c>
      <c r="M26" s="85" t="str">
        <f>+IF('Daily Weigth (g)'!N26="","",IF('Daily Weigth (g)'!M26-'Daily Weigth (g)'!N26+'Water add (ml)'!L26&lt;=0,"",'Daily Weigth (g)'!M26-'Daily Weigth (g)'!N26+'Water add (ml)'!L26))</f>
        <v/>
      </c>
      <c r="N26" s="85" t="str">
        <f>+IF('Daily Weigth (g)'!O26="","",IF('Daily Weigth (g)'!N26-'Daily Weigth (g)'!O26+'Water add (ml)'!M26&lt;=0,"",'Daily Weigth (g)'!N26-'Daily Weigth (g)'!O26+'Water add (ml)'!M26))</f>
        <v/>
      </c>
      <c r="O26" s="85" t="str">
        <f>+IF('Daily Weigth (g)'!P26="","",IF('Daily Weigth (g)'!O26-'Daily Weigth (g)'!P26+'Water add (ml)'!N26&lt;=0,"",'Daily Weigth (g)'!O26-'Daily Weigth (g)'!P26+'Water add (ml)'!N26))</f>
        <v/>
      </c>
      <c r="P26" s="85" t="str">
        <f>+IF('Daily Weigth (g)'!Q26="","",IF('Daily Weigth (g)'!P26-'Daily Weigth (g)'!Q26+'Water add (ml)'!O26&lt;=0,"",'Daily Weigth (g)'!P26-'Daily Weigth (g)'!Q26+'Water add (ml)'!O26))</f>
        <v/>
      </c>
      <c r="Q26" s="85" t="str">
        <f>+IF('Daily Weigth (g)'!R26="","",IF('Daily Weigth (g)'!Q26-'Daily Weigth (g)'!R26+'Water add (ml)'!P26&lt;=0,"",'Daily Weigth (g)'!Q26-'Daily Weigth (g)'!R26+'Water add (ml)'!P26))</f>
        <v/>
      </c>
      <c r="R26" s="85" t="str">
        <f>+IF('Daily Weigth (g)'!S26="","",IF('Daily Weigth (g)'!R26-'Daily Weigth (g)'!S26+'Water add (ml)'!Q26&lt;=0,"",'Daily Weigth (g)'!R26-'Daily Weigth (g)'!S26+'Water add (ml)'!Q26))</f>
        <v/>
      </c>
      <c r="S26" s="85" t="str">
        <f>+IF('Daily Weigth (g)'!T26="","",IF('Daily Weigth (g)'!S26-'Daily Weigth (g)'!T26+'Water add (ml)'!R26&lt;=0,"",'Daily Weigth (g)'!S26-'Daily Weigth (g)'!T26+'Water add (ml)'!R26))</f>
        <v/>
      </c>
      <c r="T26" s="85" t="str">
        <f>+IF('Daily Weigth (g)'!U26="","",IF('Daily Weigth (g)'!T26-'Daily Weigth (g)'!U26+'Water add (ml)'!S26&lt;=0,"",'Daily Weigth (g)'!T26-'Daily Weigth (g)'!U26+'Water add (ml)'!S26))</f>
        <v/>
      </c>
      <c r="U26" s="85" t="str">
        <f>+IF('Daily Weigth (g)'!V26="","",IF('Daily Weigth (g)'!U26-'Daily Weigth (g)'!V26+'Water add (ml)'!T26&lt;=0,"",'Daily Weigth (g)'!U26-'Daily Weigth (g)'!V26+'Water add (ml)'!T26))</f>
        <v/>
      </c>
      <c r="V26" s="85" t="str">
        <f>+IF('Daily Weigth (g)'!W26="","",IF('Daily Weigth (g)'!V26-'Daily Weigth (g)'!W26+'Water add (ml)'!U26&lt;=0,"",'Daily Weigth (g)'!V26-'Daily Weigth (g)'!W26+'Water add (ml)'!U26))</f>
        <v/>
      </c>
      <c r="W26" s="85" t="str">
        <f>+IF('Daily Weigth (g)'!X26="","",IF('Daily Weigth (g)'!W26-'Daily Weigth (g)'!X26+'Water add (ml)'!V26&lt;=0,"",'Daily Weigth (g)'!W26-'Daily Weigth (g)'!X26+'Water add (ml)'!V26))</f>
        <v/>
      </c>
      <c r="X26" s="85" t="str">
        <f>+IF('Daily Weigth (g)'!Y26="","",IF('Daily Weigth (g)'!X26-'Daily Weigth (g)'!Y26+'Water add (ml)'!W26&lt;=0,"",'Daily Weigth (g)'!X26-'Daily Weigth (g)'!Y26+'Water add (ml)'!W26))</f>
        <v/>
      </c>
      <c r="Y26" s="85" t="str">
        <f>+IF('Daily Weigth (g)'!Z26="","",IF('Daily Weigth (g)'!Y26-'Daily Weigth (g)'!Z26+'Water add (ml)'!X26&lt;=0,"",'Daily Weigth (g)'!Y26-'Daily Weigth (g)'!Z26+'Water add (ml)'!X26))</f>
        <v/>
      </c>
      <c r="Z26" s="85" t="str">
        <f>+IF('Daily Weigth (g)'!AA26="","",IF('Daily Weigth (g)'!Z26-'Daily Weigth (g)'!AA26+'Water add (ml)'!Y26&lt;=0,"",'Daily Weigth (g)'!Z26-'Daily Weigth (g)'!AA26+'Water add (ml)'!Y26))</f>
        <v/>
      </c>
      <c r="AA26" s="85" t="str">
        <f>+IF('Daily Weigth (g)'!AB26="","",IF('Daily Weigth (g)'!AA26-'Daily Weigth (g)'!AB26+'Water add (ml)'!Z26&lt;=0,"",'Daily Weigth (g)'!AA26-'Daily Weigth (g)'!AB26+'Water add (ml)'!Z26))</f>
        <v/>
      </c>
      <c r="AB26" s="85" t="str">
        <f>+IF('Daily Weigth (g)'!AC26="","",IF('Daily Weigth (g)'!AB26-'Daily Weigth (g)'!AC26+'Water add (ml)'!AA26&lt;=0,"",'Daily Weigth (g)'!AB26-'Daily Weigth (g)'!AC26+'Water add (ml)'!AA26))</f>
        <v/>
      </c>
      <c r="AC26" s="85" t="str">
        <f>+IF('Daily Weigth (g)'!AD26="","",IF('Daily Weigth (g)'!AC26-'Daily Weigth (g)'!AD26+'Water add (ml)'!AB26&lt;=0,"",'Daily Weigth (g)'!AC26-'Daily Weigth (g)'!AD26+'Water add (ml)'!AB26))</f>
        <v/>
      </c>
      <c r="AD26" s="85" t="str">
        <f>+IF('Daily Weigth (g)'!AE26="","",IF('Daily Weigth (g)'!AD26-'Daily Weigth (g)'!AE26+'Water add (ml)'!AC26&lt;=0,"",'Daily Weigth (g)'!AD26-'Daily Weigth (g)'!AE26+'Water add (ml)'!AC26))</f>
        <v/>
      </c>
      <c r="AE26" s="85" t="str">
        <f>+IF('Daily Weigth (g)'!AF26="","",IF('Daily Weigth (g)'!AE26-'Daily Weigth (g)'!AF26+'Water add (ml)'!AD26&lt;=0,"",'Daily Weigth (g)'!AE26-'Daily Weigth (g)'!AF26+'Water add (ml)'!AD26))</f>
        <v/>
      </c>
      <c r="AF26" s="85" t="str">
        <f>+IF('Daily Weigth (g)'!AG26="","",IF('Daily Weigth (g)'!AF26-'Daily Weigth (g)'!AG26+'Water add (ml)'!AE26&lt;=0,"",'Daily Weigth (g)'!AF26-'Daily Weigth (g)'!AG26+'Water add (ml)'!AE26))</f>
        <v/>
      </c>
      <c r="AG26" s="85">
        <f t="shared" si="1"/>
        <v>514</v>
      </c>
    </row>
    <row r="27" ht="12.75" customHeight="1">
      <c r="A27" s="85">
        <v>726.0</v>
      </c>
      <c r="B27" s="87" t="s">
        <v>136</v>
      </c>
      <c r="C27" s="85" t="s">
        <v>383</v>
      </c>
      <c r="D27" s="85"/>
      <c r="E27" s="96">
        <f>+IF('Daily Weigth (g)'!F27="","",IF('Daily Weigth (g)'!E27-'Daily Weigth (g)'!F27+'Water add (ml)'!D27&lt;=0,"",'Daily Weigth (g)'!E27-'Daily Weigth (g)'!F27+'Water add (ml)'!D27))</f>
        <v>91</v>
      </c>
      <c r="F27" s="96">
        <f>+IF('Daily Weigth (g)'!G27="","",IF('Daily Weigth (g)'!F27-'Daily Weigth (g)'!G27+'Water add (ml)'!E27&lt;=0,"",'Daily Weigth (g)'!F27-'Daily Weigth (g)'!G27+'Water add (ml)'!E27))</f>
        <v>102</v>
      </c>
      <c r="G27" s="96">
        <f>+IF('Daily Weigth (g)'!H27="","",IF('Daily Weigth (g)'!G27-'Daily Weigth (g)'!H27+'Water add (ml)'!F27&lt;=0,"",'Daily Weigth (g)'!G27-'Daily Weigth (g)'!H27+'Water add (ml)'!F27))</f>
        <v>164</v>
      </c>
      <c r="H27" s="96">
        <f>+IF('Daily Weigth (g)'!I27="","",IF('Daily Weigth (g)'!H27-'Daily Weigth (g)'!I27+'Water add (ml)'!G27&lt;=0,"",'Daily Weigth (g)'!H27-'Daily Weigth (g)'!I27+'Water add (ml)'!G27))</f>
        <v>74</v>
      </c>
      <c r="I27" s="96">
        <f>+IF('Daily Weigth (g)'!J27="","",IF('Daily Weigth (g)'!I27-'Daily Weigth (g)'!J27+'Water add (ml)'!H27&lt;=0,"",'Daily Weigth (g)'!I27-'Daily Weigth (g)'!J27+'Water add (ml)'!H27))</f>
        <v>65</v>
      </c>
      <c r="J27" s="85" t="str">
        <f>+IF('Daily Weigth (g)'!K27="","",IF('Daily Weigth (g)'!J27-'Daily Weigth (g)'!K27+'Water add (ml)'!I27&lt;=0,"",'Daily Weigth (g)'!J27-'Daily Weigth (g)'!K27+'Water add (ml)'!I27))</f>
        <v/>
      </c>
      <c r="K27" s="85" t="str">
        <f>+IF('Daily Weigth (g)'!L27="","",IF('Daily Weigth (g)'!K27-'Daily Weigth (g)'!L27+'Water add (ml)'!J27&lt;=0,"",'Daily Weigth (g)'!K27-'Daily Weigth (g)'!L27+'Water add (ml)'!J27))</f>
        <v/>
      </c>
      <c r="L27" s="85" t="str">
        <f>+IF('Daily Weigth (g)'!M27="","",IF('Daily Weigth (g)'!L27-'Daily Weigth (g)'!M27+'Water add (ml)'!K27&lt;=0,"",'Daily Weigth (g)'!L27-'Daily Weigth (g)'!M27+'Water add (ml)'!K27))</f>
        <v/>
      </c>
      <c r="M27" s="85" t="str">
        <f>+IF('Daily Weigth (g)'!N27="","",IF('Daily Weigth (g)'!M27-'Daily Weigth (g)'!N27+'Water add (ml)'!L27&lt;=0,"",'Daily Weigth (g)'!M27-'Daily Weigth (g)'!N27+'Water add (ml)'!L27))</f>
        <v/>
      </c>
      <c r="N27" s="85" t="str">
        <f>+IF('Daily Weigth (g)'!O27="","",IF('Daily Weigth (g)'!N27-'Daily Weigth (g)'!O27+'Water add (ml)'!M27&lt;=0,"",'Daily Weigth (g)'!N27-'Daily Weigth (g)'!O27+'Water add (ml)'!M27))</f>
        <v/>
      </c>
      <c r="O27" s="85" t="str">
        <f>+IF('Daily Weigth (g)'!P27="","",IF('Daily Weigth (g)'!O27-'Daily Weigth (g)'!P27+'Water add (ml)'!N27&lt;=0,"",'Daily Weigth (g)'!O27-'Daily Weigth (g)'!P27+'Water add (ml)'!N27))</f>
        <v/>
      </c>
      <c r="P27" s="85" t="str">
        <f>+IF('Daily Weigth (g)'!Q27="","",IF('Daily Weigth (g)'!P27-'Daily Weigth (g)'!Q27+'Water add (ml)'!O27&lt;=0,"",'Daily Weigth (g)'!P27-'Daily Weigth (g)'!Q27+'Water add (ml)'!O27))</f>
        <v/>
      </c>
      <c r="Q27" s="85" t="str">
        <f>+IF('Daily Weigth (g)'!R27="","",IF('Daily Weigth (g)'!Q27-'Daily Weigth (g)'!R27+'Water add (ml)'!P27&lt;=0,"",'Daily Weigth (g)'!Q27-'Daily Weigth (g)'!R27+'Water add (ml)'!P27))</f>
        <v/>
      </c>
      <c r="R27" s="85" t="str">
        <f>+IF('Daily Weigth (g)'!S27="","",IF('Daily Weigth (g)'!R27-'Daily Weigth (g)'!S27+'Water add (ml)'!Q27&lt;=0,"",'Daily Weigth (g)'!R27-'Daily Weigth (g)'!S27+'Water add (ml)'!Q27))</f>
        <v/>
      </c>
      <c r="S27" s="85" t="str">
        <f>+IF('Daily Weigth (g)'!T27="","",IF('Daily Weigth (g)'!S27-'Daily Weigth (g)'!T27+'Water add (ml)'!R27&lt;=0,"",'Daily Weigth (g)'!S27-'Daily Weigth (g)'!T27+'Water add (ml)'!R27))</f>
        <v/>
      </c>
      <c r="T27" s="85" t="str">
        <f>+IF('Daily Weigth (g)'!U27="","",IF('Daily Weigth (g)'!T27-'Daily Weigth (g)'!U27+'Water add (ml)'!S27&lt;=0,"",'Daily Weigth (g)'!T27-'Daily Weigth (g)'!U27+'Water add (ml)'!S27))</f>
        <v/>
      </c>
      <c r="U27" s="85" t="str">
        <f>+IF('Daily Weigth (g)'!V27="","",IF('Daily Weigth (g)'!U27-'Daily Weigth (g)'!V27+'Water add (ml)'!T27&lt;=0,"",'Daily Weigth (g)'!U27-'Daily Weigth (g)'!V27+'Water add (ml)'!T27))</f>
        <v/>
      </c>
      <c r="V27" s="85" t="str">
        <f>+IF('Daily Weigth (g)'!W27="","",IF('Daily Weigth (g)'!V27-'Daily Weigth (g)'!W27+'Water add (ml)'!U27&lt;=0,"",'Daily Weigth (g)'!V27-'Daily Weigth (g)'!W27+'Water add (ml)'!U27))</f>
        <v/>
      </c>
      <c r="W27" s="85" t="str">
        <f>+IF('Daily Weigth (g)'!X27="","",IF('Daily Weigth (g)'!W27-'Daily Weigth (g)'!X27+'Water add (ml)'!V27&lt;=0,"",'Daily Weigth (g)'!W27-'Daily Weigth (g)'!X27+'Water add (ml)'!V27))</f>
        <v/>
      </c>
      <c r="X27" s="85" t="str">
        <f>+IF('Daily Weigth (g)'!Y27="","",IF('Daily Weigth (g)'!X27-'Daily Weigth (g)'!Y27+'Water add (ml)'!W27&lt;=0,"",'Daily Weigth (g)'!X27-'Daily Weigth (g)'!Y27+'Water add (ml)'!W27))</f>
        <v/>
      </c>
      <c r="Y27" s="85" t="str">
        <f>+IF('Daily Weigth (g)'!Z27="","",IF('Daily Weigth (g)'!Y27-'Daily Weigth (g)'!Z27+'Water add (ml)'!X27&lt;=0,"",'Daily Weigth (g)'!Y27-'Daily Weigth (g)'!Z27+'Water add (ml)'!X27))</f>
        <v/>
      </c>
      <c r="Z27" s="85" t="str">
        <f>+IF('Daily Weigth (g)'!AA27="","",IF('Daily Weigth (g)'!Z27-'Daily Weigth (g)'!AA27+'Water add (ml)'!Y27&lt;=0,"",'Daily Weigth (g)'!Z27-'Daily Weigth (g)'!AA27+'Water add (ml)'!Y27))</f>
        <v/>
      </c>
      <c r="AA27" s="85" t="str">
        <f>+IF('Daily Weigth (g)'!AB27="","",IF('Daily Weigth (g)'!AA27-'Daily Weigth (g)'!AB27+'Water add (ml)'!Z27&lt;=0,"",'Daily Weigth (g)'!AA27-'Daily Weigth (g)'!AB27+'Water add (ml)'!Z27))</f>
        <v/>
      </c>
      <c r="AB27" s="85" t="str">
        <f>+IF('Daily Weigth (g)'!AC27="","",IF('Daily Weigth (g)'!AB27-'Daily Weigth (g)'!AC27+'Water add (ml)'!AA27&lt;=0,"",'Daily Weigth (g)'!AB27-'Daily Weigth (g)'!AC27+'Water add (ml)'!AA27))</f>
        <v/>
      </c>
      <c r="AC27" s="85" t="str">
        <f>+IF('Daily Weigth (g)'!AD27="","",IF('Daily Weigth (g)'!AC27-'Daily Weigth (g)'!AD27+'Water add (ml)'!AB27&lt;=0,"",'Daily Weigth (g)'!AC27-'Daily Weigth (g)'!AD27+'Water add (ml)'!AB27))</f>
        <v/>
      </c>
      <c r="AD27" s="85" t="str">
        <f>+IF('Daily Weigth (g)'!AE27="","",IF('Daily Weigth (g)'!AD27-'Daily Weigth (g)'!AE27+'Water add (ml)'!AC27&lt;=0,"",'Daily Weigth (g)'!AD27-'Daily Weigth (g)'!AE27+'Water add (ml)'!AC27))</f>
        <v/>
      </c>
      <c r="AE27" s="85" t="str">
        <f>+IF('Daily Weigth (g)'!AF27="","",IF('Daily Weigth (g)'!AE27-'Daily Weigth (g)'!AF27+'Water add (ml)'!AD27&lt;=0,"",'Daily Weigth (g)'!AE27-'Daily Weigth (g)'!AF27+'Water add (ml)'!AD27))</f>
        <v/>
      </c>
      <c r="AF27" s="85" t="str">
        <f>+IF('Daily Weigth (g)'!AG27="","",IF('Daily Weigth (g)'!AF27-'Daily Weigth (g)'!AG27+'Water add (ml)'!AE27&lt;=0,"",'Daily Weigth (g)'!AF27-'Daily Weigth (g)'!AG27+'Water add (ml)'!AE27))</f>
        <v/>
      </c>
      <c r="AG27" s="85">
        <f t="shared" si="1"/>
        <v>496</v>
      </c>
    </row>
    <row r="28" ht="12.75" customHeight="1">
      <c r="A28" s="85">
        <v>727.0</v>
      </c>
      <c r="B28" s="87" t="s">
        <v>136</v>
      </c>
      <c r="C28" s="88" t="s">
        <v>241</v>
      </c>
      <c r="D28" s="85"/>
      <c r="E28" s="96">
        <f>+IF('Daily Weigth (g)'!F28="","",IF('Daily Weigth (g)'!E28-'Daily Weigth (g)'!F28+'Water add (ml)'!D28&lt;=0,"",'Daily Weigth (g)'!E28-'Daily Weigth (g)'!F28+'Water add (ml)'!D28))</f>
        <v>88</v>
      </c>
      <c r="F28" s="96">
        <f>+IF('Daily Weigth (g)'!G28="","",IF('Daily Weigth (g)'!F28-'Daily Weigth (g)'!G28+'Water add (ml)'!E28&lt;=0,"",'Daily Weigth (g)'!F28-'Daily Weigth (g)'!G28+'Water add (ml)'!E28))</f>
        <v>107</v>
      </c>
      <c r="G28" s="96">
        <f>+IF('Daily Weigth (g)'!H28="","",IF('Daily Weigth (g)'!G28-'Daily Weigth (g)'!H28+'Water add (ml)'!F28&lt;=0,"",'Daily Weigth (g)'!G28-'Daily Weigth (g)'!H28+'Water add (ml)'!F28))</f>
        <v>168</v>
      </c>
      <c r="H28" s="96">
        <f>+IF('Daily Weigth (g)'!I28="","",IF('Daily Weigth (g)'!H28-'Daily Weigth (g)'!I28+'Water add (ml)'!G28&lt;=0,"",'Daily Weigth (g)'!H28-'Daily Weigth (g)'!I28+'Water add (ml)'!G28))</f>
        <v>85</v>
      </c>
      <c r="I28" s="96">
        <f>+IF('Daily Weigth (g)'!J28="","",IF('Daily Weigth (g)'!I28-'Daily Weigth (g)'!J28+'Water add (ml)'!H28&lt;=0,"",'Daily Weigth (g)'!I28-'Daily Weigth (g)'!J28+'Water add (ml)'!H28))</f>
        <v>66</v>
      </c>
      <c r="J28" s="85">
        <f>+IF('Daily Weigth (g)'!K28="","",IF('Daily Weigth (g)'!J28-'Daily Weigth (g)'!K28+'Water add (ml)'!I28&lt;=0,"",'Daily Weigth (g)'!J28-'Daily Weigth (g)'!K28+'Water add (ml)'!I28))</f>
        <v>44</v>
      </c>
      <c r="K28" s="85">
        <f>+IF('Daily Weigth (g)'!L28="","",IF('Daily Weigth (g)'!K28-'Daily Weigth (g)'!L28+'Water add (ml)'!J28&lt;=0,"",'Daily Weigth (g)'!K28-'Daily Weigth (g)'!L28+'Water add (ml)'!J28))</f>
        <v>122</v>
      </c>
      <c r="L28" s="85">
        <f>+IF('Daily Weigth (g)'!M28="","",IF('Daily Weigth (g)'!L28-'Daily Weigth (g)'!M28+'Water add (ml)'!K28&lt;=0,"",'Daily Weigth (g)'!L28-'Daily Weigth (g)'!M28+'Water add (ml)'!K28))</f>
        <v>154</v>
      </c>
      <c r="M28" s="85">
        <f>+IF('Daily Weigth (g)'!N28="","",IF('Daily Weigth (g)'!M28-'Daily Weigth (g)'!N28+'Water add (ml)'!L28&lt;=0,"",'Daily Weigth (g)'!M28-'Daily Weigth (g)'!N28+'Water add (ml)'!L28))</f>
        <v>215</v>
      </c>
      <c r="N28" s="85">
        <f>+IF('Daily Weigth (g)'!O28="","",IF('Daily Weigth (g)'!N28-'Daily Weigth (g)'!O28+'Water add (ml)'!M28&lt;=0,"",'Daily Weigth (g)'!N28-'Daily Weigth (g)'!O28+'Water add (ml)'!M28))</f>
        <v>123</v>
      </c>
      <c r="O28" s="85">
        <f>+IF('Daily Weigth (g)'!P28="","",IF('Daily Weigth (g)'!O28-'Daily Weigth (g)'!P28+'Water add (ml)'!N28&lt;=0,"",'Daily Weigth (g)'!O28-'Daily Weigth (g)'!P28+'Water add (ml)'!N28))</f>
        <v>473</v>
      </c>
      <c r="P28" s="85">
        <f>+IF('Daily Weigth (g)'!Q28="","",IF('Daily Weigth (g)'!P28-'Daily Weigth (g)'!Q28+'Water add (ml)'!O28&lt;=0,"",'Daily Weigth (g)'!P28-'Daily Weigth (g)'!Q28+'Water add (ml)'!O28))</f>
        <v>490</v>
      </c>
      <c r="Q28" s="85">
        <f>+IF('Daily Weigth (g)'!R28="","",IF('Daily Weigth (g)'!Q28-'Daily Weigth (g)'!R28+'Water add (ml)'!P28&lt;=0,"",'Daily Weigth (g)'!Q28-'Daily Weigth (g)'!R28+'Water add (ml)'!P28))</f>
        <v>332</v>
      </c>
      <c r="R28" s="85">
        <f>+IF('Daily Weigth (g)'!S28="","",IF('Daily Weigth (g)'!R28-'Daily Weigth (g)'!S28+'Water add (ml)'!Q28&lt;=0,"",'Daily Weigth (g)'!R28-'Daily Weigth (g)'!S28+'Water add (ml)'!Q28))</f>
        <v>223</v>
      </c>
      <c r="S28" s="85">
        <f>+IF('Daily Weigth (g)'!T28="","",IF('Daily Weigth (g)'!S28-'Daily Weigth (g)'!T28+'Water add (ml)'!R28&lt;=0,"",'Daily Weigth (g)'!S28-'Daily Weigth (g)'!T28+'Water add (ml)'!R28))</f>
        <v>325</v>
      </c>
      <c r="T28" s="85">
        <f>+IF('Daily Weigth (g)'!U28="","",IF('Daily Weigth (g)'!T28-'Daily Weigth (g)'!U28+'Water add (ml)'!S28&lt;=0,"",'Daily Weigth (g)'!T28-'Daily Weigth (g)'!U28+'Water add (ml)'!S28))</f>
        <v>387</v>
      </c>
      <c r="U28" s="85">
        <f>+IF('Daily Weigth (g)'!V28="","",IF('Daily Weigth (g)'!U28-'Daily Weigth (g)'!V28+'Water add (ml)'!T28&lt;=0,"",'Daily Weigth (g)'!U28-'Daily Weigth (g)'!V28+'Water add (ml)'!T28))</f>
        <v>523</v>
      </c>
      <c r="V28" s="85">
        <f>+IF('Daily Weigth (g)'!W28="","",IF('Daily Weigth (g)'!V28-'Daily Weigth (g)'!W28+'Water add (ml)'!U28&lt;=0,"",'Daily Weigth (g)'!V28-'Daily Weigth (g)'!W28+'Water add (ml)'!U28))</f>
        <v>603</v>
      </c>
      <c r="W28" s="85">
        <f>+IF('Daily Weigth (g)'!X28="","",IF('Daily Weigth (g)'!W28-'Daily Weigth (g)'!X28+'Water add (ml)'!V28&lt;=0,"",'Daily Weigth (g)'!W28-'Daily Weigth (g)'!X28+'Water add (ml)'!V28))</f>
        <v>244</v>
      </c>
      <c r="X28" s="85">
        <f>+IF('Daily Weigth (g)'!Y28="","",IF('Daily Weigth (g)'!X28-'Daily Weigth (g)'!Y28+'Water add (ml)'!W28&lt;=0,"",'Daily Weigth (g)'!X28-'Daily Weigth (g)'!Y28+'Water add (ml)'!W28))</f>
        <v>169</v>
      </c>
      <c r="Y28" s="85">
        <f>+IF('Daily Weigth (g)'!Z28="","",IF('Daily Weigth (g)'!Y28-'Daily Weigth (g)'!Z28+'Water add (ml)'!X28&lt;=0,"",'Daily Weigth (g)'!Y28-'Daily Weigth (g)'!Z28+'Water add (ml)'!X28))</f>
        <v>306</v>
      </c>
      <c r="Z28" s="85">
        <f>+IF('Daily Weigth (g)'!AA28="","",IF('Daily Weigth (g)'!Z28-'Daily Weigth (g)'!AA28+'Water add (ml)'!Y28&lt;=0,"",'Daily Weigth (g)'!Z28-'Daily Weigth (g)'!AA28+'Water add (ml)'!Y28))</f>
        <v>194</v>
      </c>
      <c r="AA28" s="85">
        <f>+IF('Daily Weigth (g)'!AB28="","",IF('Daily Weigth (g)'!AA28-'Daily Weigth (g)'!AB28+'Water add (ml)'!Z28&lt;=0,"",'Daily Weigth (g)'!AA28-'Daily Weigth (g)'!AB28+'Water add (ml)'!Z28))</f>
        <v>194</v>
      </c>
      <c r="AB28" s="85">
        <f>+IF('Daily Weigth (g)'!AC28="","",IF('Daily Weigth (g)'!AB28-'Daily Weigth (g)'!AC28+'Water add (ml)'!AA28&lt;=0,"",'Daily Weigth (g)'!AB28-'Daily Weigth (g)'!AC28+'Water add (ml)'!AA28))</f>
        <v>202</v>
      </c>
      <c r="AC28" s="85">
        <f>+IF('Daily Weigth (g)'!AD28="","",IF('Daily Weigth (g)'!AC28-'Daily Weigth (g)'!AD28+'Water add (ml)'!AB28&lt;=0,"",'Daily Weigth (g)'!AC28-'Daily Weigth (g)'!AD28+'Water add (ml)'!AB28))</f>
        <v>250</v>
      </c>
      <c r="AD28" s="85">
        <f>+IF('Daily Weigth (g)'!AE28="","",IF('Daily Weigth (g)'!AD28-'Daily Weigth (g)'!AE28+'Water add (ml)'!AC28&lt;=0,"",'Daily Weigth (g)'!AD28-'Daily Weigth (g)'!AE28+'Water add (ml)'!AC28))</f>
        <v>181</v>
      </c>
      <c r="AE28" s="85">
        <f>+IF('Daily Weigth (g)'!AF28="","",IF('Daily Weigth (g)'!AE28-'Daily Weigth (g)'!AF28+'Water add (ml)'!AD28&lt;=0,"",'Daily Weigth (g)'!AE28-'Daily Weigth (g)'!AF28+'Water add (ml)'!AD28))</f>
        <v>420</v>
      </c>
      <c r="AF28" s="85">
        <f>+IF('Daily Weigth (g)'!AG28="","",IF('Daily Weigth (g)'!AF28-'Daily Weigth (g)'!AG28+'Water add (ml)'!AE28&lt;=0,"",'Daily Weigth (g)'!AF28-'Daily Weigth (g)'!AG28+'Water add (ml)'!AE28))</f>
        <v>276</v>
      </c>
      <c r="AG28" s="85">
        <f t="shared" si="1"/>
        <v>6964</v>
      </c>
    </row>
    <row r="29" ht="12.75" customHeight="1">
      <c r="A29" s="85">
        <v>728.0</v>
      </c>
      <c r="B29" s="87" t="s">
        <v>136</v>
      </c>
      <c r="C29" s="90" t="s">
        <v>12</v>
      </c>
      <c r="D29" s="85"/>
      <c r="E29" s="96">
        <f>+IF('Daily Weigth (g)'!F29="","",IF('Daily Weigth (g)'!E29-'Daily Weigth (g)'!F29+'Water add (ml)'!D29&lt;=0,"",'Daily Weigth (g)'!E29-'Daily Weigth (g)'!F29+'Water add (ml)'!D29))</f>
        <v>76</v>
      </c>
      <c r="F29" s="96">
        <f>+IF('Daily Weigth (g)'!G29="","",IF('Daily Weigth (g)'!F29-'Daily Weigth (g)'!G29+'Water add (ml)'!E29&lt;=0,"",'Daily Weigth (g)'!F29-'Daily Weigth (g)'!G29+'Water add (ml)'!E29))</f>
        <v>90</v>
      </c>
      <c r="G29" s="96">
        <f>+IF('Daily Weigth (g)'!H29="","",IF('Daily Weigth (g)'!G29-'Daily Weigth (g)'!H29+'Water add (ml)'!F29&lt;=0,"",'Daily Weigth (g)'!G29-'Daily Weigth (g)'!H29+'Water add (ml)'!F29))</f>
        <v>170</v>
      </c>
      <c r="H29" s="96">
        <f>+IF('Daily Weigth (g)'!I29="","",IF('Daily Weigth (g)'!H29-'Daily Weigth (g)'!I29+'Water add (ml)'!G29&lt;=0,"",'Daily Weigth (g)'!H29-'Daily Weigth (g)'!I29+'Water add (ml)'!G29))</f>
        <v>66</v>
      </c>
      <c r="I29" s="96">
        <f>+IF('Daily Weigth (g)'!J29="","",IF('Daily Weigth (g)'!I29-'Daily Weigth (g)'!J29+'Water add (ml)'!H29&lt;=0,"",'Daily Weigth (g)'!I29-'Daily Weigth (g)'!J29+'Water add (ml)'!H29))</f>
        <v>74</v>
      </c>
      <c r="J29" s="85">
        <f>+IF('Daily Weigth (g)'!K29="","",IF('Daily Weigth (g)'!J29-'Daily Weigth (g)'!K29+'Water add (ml)'!I29&lt;=0,"",'Daily Weigth (g)'!J29-'Daily Weigth (g)'!K29+'Water add (ml)'!I29))</f>
        <v>51</v>
      </c>
      <c r="K29" s="85">
        <f>+IF('Daily Weigth (g)'!L29="","",IF('Daily Weigth (g)'!K29-'Daily Weigth (g)'!L29+'Water add (ml)'!J29&lt;=0,"",'Daily Weigth (g)'!K29-'Daily Weigth (g)'!L29+'Water add (ml)'!J29))</f>
        <v>99</v>
      </c>
      <c r="L29" s="85">
        <f>+IF('Daily Weigth (g)'!M29="","",IF('Daily Weigth (g)'!L29-'Daily Weigth (g)'!M29+'Water add (ml)'!K29&lt;=0,"",'Daily Weigth (g)'!L29-'Daily Weigth (g)'!M29+'Water add (ml)'!K29))</f>
        <v>135</v>
      </c>
      <c r="M29" s="85">
        <f>+IF('Daily Weigth (g)'!N29="","",IF('Daily Weigth (g)'!M29-'Daily Weigth (g)'!N29+'Water add (ml)'!L29&lt;=0,"",'Daily Weigth (g)'!M29-'Daily Weigth (g)'!N29+'Water add (ml)'!L29))</f>
        <v>177</v>
      </c>
      <c r="N29" s="85">
        <f>+IF('Daily Weigth (g)'!O29="","",IF('Daily Weigth (g)'!N29-'Daily Weigth (g)'!O29+'Water add (ml)'!M29&lt;=0,"",'Daily Weigth (g)'!N29-'Daily Weigth (g)'!O29+'Water add (ml)'!M29))</f>
        <v>92</v>
      </c>
      <c r="O29" s="85">
        <f>+IF('Daily Weigth (g)'!P29="","",IF('Daily Weigth (g)'!O29-'Daily Weigth (g)'!P29+'Water add (ml)'!N29&lt;=0,"",'Daily Weigth (g)'!O29-'Daily Weigth (g)'!P29+'Water add (ml)'!N29))</f>
        <v>371</v>
      </c>
      <c r="P29" s="85">
        <f>+IF('Daily Weigth (g)'!Q29="","",IF('Daily Weigth (g)'!P29-'Daily Weigth (g)'!Q29+'Water add (ml)'!O29&lt;=0,"",'Daily Weigth (g)'!P29-'Daily Weigth (g)'!Q29+'Water add (ml)'!O29))</f>
        <v>389</v>
      </c>
      <c r="Q29" s="85">
        <f>+IF('Daily Weigth (g)'!R29="","",IF('Daily Weigth (g)'!Q29-'Daily Weigth (g)'!R29+'Water add (ml)'!P29&lt;=0,"",'Daily Weigth (g)'!Q29-'Daily Weigth (g)'!R29+'Water add (ml)'!P29))</f>
        <v>298</v>
      </c>
      <c r="R29" s="85">
        <f>+IF('Daily Weigth (g)'!S29="","",IF('Daily Weigth (g)'!R29-'Daily Weigth (g)'!S29+'Water add (ml)'!Q29&lt;=0,"",'Daily Weigth (g)'!R29-'Daily Weigth (g)'!S29+'Water add (ml)'!Q29))</f>
        <v>208</v>
      </c>
      <c r="S29" s="85">
        <f>+IF('Daily Weigth (g)'!T29="","",IF('Daily Weigth (g)'!S29-'Daily Weigth (g)'!T29+'Water add (ml)'!R29&lt;=0,"",'Daily Weigth (g)'!S29-'Daily Weigth (g)'!T29+'Water add (ml)'!R29))</f>
        <v>203</v>
      </c>
      <c r="T29" s="85">
        <f>+IF('Daily Weigth (g)'!U29="","",IF('Daily Weigth (g)'!T29-'Daily Weigth (g)'!U29+'Water add (ml)'!S29&lt;=0,"",'Daily Weigth (g)'!T29-'Daily Weigth (g)'!U29+'Water add (ml)'!S29))</f>
        <v>249</v>
      </c>
      <c r="U29" s="85">
        <f>+IF('Daily Weigth (g)'!V29="","",IF('Daily Weigth (g)'!U29-'Daily Weigth (g)'!V29+'Water add (ml)'!T29&lt;=0,"",'Daily Weigth (g)'!U29-'Daily Weigth (g)'!V29+'Water add (ml)'!T29))</f>
        <v>307</v>
      </c>
      <c r="V29" s="85">
        <f>+IF('Daily Weigth (g)'!W29="","",IF('Daily Weigth (g)'!V29-'Daily Weigth (g)'!W29+'Water add (ml)'!U29&lt;=0,"",'Daily Weigth (g)'!V29-'Daily Weigth (g)'!W29+'Water add (ml)'!U29))</f>
        <v>304</v>
      </c>
      <c r="W29" s="85">
        <f>+IF('Daily Weigth (g)'!X29="","",IF('Daily Weigth (g)'!W29-'Daily Weigth (g)'!X29+'Water add (ml)'!V29&lt;=0,"",'Daily Weigth (g)'!W29-'Daily Weigth (g)'!X29+'Water add (ml)'!V29))</f>
        <v>112</v>
      </c>
      <c r="X29" s="85">
        <f>+IF('Daily Weigth (g)'!Y29="","",IF('Daily Weigth (g)'!X29-'Daily Weigth (g)'!Y29+'Water add (ml)'!W29&lt;=0,"",'Daily Weigth (g)'!X29-'Daily Weigth (g)'!Y29+'Water add (ml)'!W29))</f>
        <v>81</v>
      </c>
      <c r="Y29" s="85">
        <f>+IF('Daily Weigth (g)'!Z29="","",IF('Daily Weigth (g)'!Y29-'Daily Weigth (g)'!Z29+'Water add (ml)'!X29&lt;=0,"",'Daily Weigth (g)'!Y29-'Daily Weigth (g)'!Z29+'Water add (ml)'!X29))</f>
        <v>113</v>
      </c>
      <c r="Z29" s="85">
        <f>+IF('Daily Weigth (g)'!AA29="","",IF('Daily Weigth (g)'!Z29-'Daily Weigth (g)'!AA29+'Water add (ml)'!Y29&lt;=0,"",'Daily Weigth (g)'!Z29-'Daily Weigth (g)'!AA29+'Water add (ml)'!Y29))</f>
        <v>51</v>
      </c>
      <c r="AA29" s="85">
        <f>+IF('Daily Weigth (g)'!AB29="","",IF('Daily Weigth (g)'!AA29-'Daily Weigth (g)'!AB29+'Water add (ml)'!Z29&lt;=0,"",'Daily Weigth (g)'!AA29-'Daily Weigth (g)'!AB29+'Water add (ml)'!Z29))</f>
        <v>52</v>
      </c>
      <c r="AB29" s="85">
        <f>+IF('Daily Weigth (g)'!AC29="","",IF('Daily Weigth (g)'!AB29-'Daily Weigth (g)'!AC29+'Water add (ml)'!AA29&lt;=0,"",'Daily Weigth (g)'!AB29-'Daily Weigth (g)'!AC29+'Water add (ml)'!AA29))</f>
        <v>61</v>
      </c>
      <c r="AC29" s="85">
        <f>+IF('Daily Weigth (g)'!AD29="","",IF('Daily Weigth (g)'!AC29-'Daily Weigth (g)'!AD29+'Water add (ml)'!AB29&lt;=0,"",'Daily Weigth (g)'!AC29-'Daily Weigth (g)'!AD29+'Water add (ml)'!AB29))</f>
        <v>71</v>
      </c>
      <c r="AD29" s="85">
        <f>+IF('Daily Weigth (g)'!AE29="","",IF('Daily Weigth (g)'!AD29-'Daily Weigth (g)'!AE29+'Water add (ml)'!AC29&lt;=0,"",'Daily Weigth (g)'!AD29-'Daily Weigth (g)'!AE29+'Water add (ml)'!AC29))</f>
        <v>42</v>
      </c>
      <c r="AE29" s="85">
        <f>+IF('Daily Weigth (g)'!AF29="","",IF('Daily Weigth (g)'!AE29-'Daily Weigth (g)'!AF29+'Water add (ml)'!AD29&lt;=0,"",'Daily Weigth (g)'!AE29-'Daily Weigth (g)'!AF29+'Water add (ml)'!AD29))</f>
        <v>82</v>
      </c>
      <c r="AF29" s="85">
        <f>+IF('Daily Weigth (g)'!AG29="","",IF('Daily Weigth (g)'!AF29-'Daily Weigth (g)'!AG29+'Water add (ml)'!AE29&lt;=0,"",'Daily Weigth (g)'!AF29-'Daily Weigth (g)'!AG29+'Water add (ml)'!AE29))</f>
        <v>43</v>
      </c>
      <c r="AG29" s="85">
        <f t="shared" si="1"/>
        <v>4067</v>
      </c>
    </row>
    <row r="30" ht="12.75" customHeight="1">
      <c r="A30" s="85">
        <v>729.0</v>
      </c>
      <c r="B30" s="87" t="s">
        <v>136</v>
      </c>
      <c r="C30" s="90" t="s">
        <v>12</v>
      </c>
      <c r="D30" s="85"/>
      <c r="E30" s="96">
        <f>+IF('Daily Weigth (g)'!F30="","",IF('Daily Weigth (g)'!E30-'Daily Weigth (g)'!F30+'Water add (ml)'!D30&lt;=0,"",'Daily Weigth (g)'!E30-'Daily Weigth (g)'!F30+'Water add (ml)'!D30))</f>
        <v>88</v>
      </c>
      <c r="F30" s="96">
        <f>+IF('Daily Weigth (g)'!G30="","",IF('Daily Weigth (g)'!F30-'Daily Weigth (g)'!G30+'Water add (ml)'!E30&lt;=0,"",'Daily Weigth (g)'!F30-'Daily Weigth (g)'!G30+'Water add (ml)'!E30))</f>
        <v>97</v>
      </c>
      <c r="G30" s="96">
        <f>+IF('Daily Weigth (g)'!H30="","",IF('Daily Weigth (g)'!G30-'Daily Weigth (g)'!H30+'Water add (ml)'!F30&lt;=0,"",'Daily Weigth (g)'!G30-'Daily Weigth (g)'!H30+'Water add (ml)'!F30))</f>
        <v>177</v>
      </c>
      <c r="H30" s="96">
        <f>+IF('Daily Weigth (g)'!I30="","",IF('Daily Weigth (g)'!H30-'Daily Weigth (g)'!I30+'Water add (ml)'!G30&lt;=0,"",'Daily Weigth (g)'!H30-'Daily Weigth (g)'!I30+'Water add (ml)'!G30))</f>
        <v>90</v>
      </c>
      <c r="I30" s="96">
        <f>+IF('Daily Weigth (g)'!J30="","",IF('Daily Weigth (g)'!I30-'Daily Weigth (g)'!J30+'Water add (ml)'!H30&lt;=0,"",'Daily Weigth (g)'!I30-'Daily Weigth (g)'!J30+'Water add (ml)'!H30))</f>
        <v>66</v>
      </c>
      <c r="J30" s="85">
        <f>+IF('Daily Weigth (g)'!K30="","",IF('Daily Weigth (g)'!J30-'Daily Weigth (g)'!K30+'Water add (ml)'!I30&lt;=0,"",'Daily Weigth (g)'!J30-'Daily Weigth (g)'!K30+'Water add (ml)'!I30))</f>
        <v>54</v>
      </c>
      <c r="K30" s="85">
        <f>+IF('Daily Weigth (g)'!L30="","",IF('Daily Weigth (g)'!K30-'Daily Weigth (g)'!L30+'Water add (ml)'!J30&lt;=0,"",'Daily Weigth (g)'!K30-'Daily Weigth (g)'!L30+'Water add (ml)'!J30))</f>
        <v>95</v>
      </c>
      <c r="L30" s="85">
        <f>+IF('Daily Weigth (g)'!M30="","",IF('Daily Weigth (g)'!L30-'Daily Weigth (g)'!M30+'Water add (ml)'!K30&lt;=0,"",'Daily Weigth (g)'!L30-'Daily Weigth (g)'!M30+'Water add (ml)'!K30))</f>
        <v>124</v>
      </c>
      <c r="M30" s="85">
        <f>+IF('Daily Weigth (g)'!N30="","",IF('Daily Weigth (g)'!M30-'Daily Weigth (g)'!N30+'Water add (ml)'!L30&lt;=0,"",'Daily Weigth (g)'!M30-'Daily Weigth (g)'!N30+'Water add (ml)'!L30))</f>
        <v>175</v>
      </c>
      <c r="N30" s="85">
        <f>+IF('Daily Weigth (g)'!O30="","",IF('Daily Weigth (g)'!N30-'Daily Weigth (g)'!O30+'Water add (ml)'!M30&lt;=0,"",'Daily Weigth (g)'!N30-'Daily Weigth (g)'!O30+'Water add (ml)'!M30))</f>
        <v>99</v>
      </c>
      <c r="O30" s="85">
        <f>+IF('Daily Weigth (g)'!P30="","",IF('Daily Weigth (g)'!O30-'Daily Weigth (g)'!P30+'Water add (ml)'!N30&lt;=0,"",'Daily Weigth (g)'!O30-'Daily Weigth (g)'!P30+'Water add (ml)'!N30))</f>
        <v>380</v>
      </c>
      <c r="P30" s="85">
        <f>+IF('Daily Weigth (g)'!Q30="","",IF('Daily Weigth (g)'!P30-'Daily Weigth (g)'!Q30+'Water add (ml)'!O30&lt;=0,"",'Daily Weigth (g)'!P30-'Daily Weigth (g)'!Q30+'Water add (ml)'!O30))</f>
        <v>369</v>
      </c>
      <c r="Q30" s="85">
        <f>+IF('Daily Weigth (g)'!R30="","",IF('Daily Weigth (g)'!Q30-'Daily Weigth (g)'!R30+'Water add (ml)'!P30&lt;=0,"",'Daily Weigth (g)'!Q30-'Daily Weigth (g)'!R30+'Water add (ml)'!P30))</f>
        <v>237</v>
      </c>
      <c r="R30" s="85">
        <f>+IF('Daily Weigth (g)'!S30="","",IF('Daily Weigth (g)'!R30-'Daily Weigth (g)'!S30+'Water add (ml)'!Q30&lt;=0,"",'Daily Weigth (g)'!R30-'Daily Weigth (g)'!S30+'Water add (ml)'!Q30))</f>
        <v>149</v>
      </c>
      <c r="S30" s="85">
        <f>+IF('Daily Weigth (g)'!T30="","",IF('Daily Weigth (g)'!S30-'Daily Weigth (g)'!T30+'Water add (ml)'!R30&lt;=0,"",'Daily Weigth (g)'!S30-'Daily Weigth (g)'!T30+'Water add (ml)'!R30))</f>
        <v>179</v>
      </c>
      <c r="T30" s="85">
        <f>+IF('Daily Weigth (g)'!U30="","",IF('Daily Weigth (g)'!T30-'Daily Weigth (g)'!U30+'Water add (ml)'!S30&lt;=0,"",'Daily Weigth (g)'!T30-'Daily Weigth (g)'!U30+'Water add (ml)'!S30))</f>
        <v>213</v>
      </c>
      <c r="U30" s="85">
        <f>+IF('Daily Weigth (g)'!V30="","",IF('Daily Weigth (g)'!U30-'Daily Weigth (g)'!V30+'Water add (ml)'!T30&lt;=0,"",'Daily Weigth (g)'!U30-'Daily Weigth (g)'!V30+'Water add (ml)'!T30))</f>
        <v>271</v>
      </c>
      <c r="V30" s="85">
        <f>+IF('Daily Weigth (g)'!W30="","",IF('Daily Weigth (g)'!V30-'Daily Weigth (g)'!W30+'Water add (ml)'!U30&lt;=0,"",'Daily Weigth (g)'!V30-'Daily Weigth (g)'!W30+'Water add (ml)'!U30))</f>
        <v>265</v>
      </c>
      <c r="W30" s="85">
        <f>+IF('Daily Weigth (g)'!X30="","",IF('Daily Weigth (g)'!W30-'Daily Weigth (g)'!X30+'Water add (ml)'!V30&lt;=0,"",'Daily Weigth (g)'!W30-'Daily Weigth (g)'!X30+'Water add (ml)'!V30))</f>
        <v>88</v>
      </c>
      <c r="X30" s="85">
        <f>+IF('Daily Weigth (g)'!Y30="","",IF('Daily Weigth (g)'!X30-'Daily Weigth (g)'!Y30+'Water add (ml)'!W30&lt;=0,"",'Daily Weigth (g)'!X30-'Daily Weigth (g)'!Y30+'Water add (ml)'!W30))</f>
        <v>58</v>
      </c>
      <c r="Y30" s="85">
        <f>+IF('Daily Weigth (g)'!Z30="","",IF('Daily Weigth (g)'!Y30-'Daily Weigth (g)'!Z30+'Water add (ml)'!X30&lt;=0,"",'Daily Weigth (g)'!Y30-'Daily Weigth (g)'!Z30+'Water add (ml)'!X30))</f>
        <v>118</v>
      </c>
      <c r="Z30" s="85">
        <f>+IF('Daily Weigth (g)'!AA30="","",IF('Daily Weigth (g)'!Z30-'Daily Weigth (g)'!AA30+'Water add (ml)'!Y30&lt;=0,"",'Daily Weigth (g)'!Z30-'Daily Weigth (g)'!AA30+'Water add (ml)'!Y30))</f>
        <v>57</v>
      </c>
      <c r="AA30" s="85">
        <f>+IF('Daily Weigth (g)'!AB30="","",IF('Daily Weigth (g)'!AA30-'Daily Weigth (g)'!AB30+'Water add (ml)'!Z30&lt;=0,"",'Daily Weigth (g)'!AA30-'Daily Weigth (g)'!AB30+'Water add (ml)'!Z30))</f>
        <v>62</v>
      </c>
      <c r="AB30" s="85">
        <f>+IF('Daily Weigth (g)'!AC30="","",IF('Daily Weigth (g)'!AB30-'Daily Weigth (g)'!AC30+'Water add (ml)'!AA30&lt;=0,"",'Daily Weigth (g)'!AB30-'Daily Weigth (g)'!AC30+'Water add (ml)'!AA30))</f>
        <v>54</v>
      </c>
      <c r="AC30" s="85">
        <f>+IF('Daily Weigth (g)'!AD30="","",IF('Daily Weigth (g)'!AC30-'Daily Weigth (g)'!AD30+'Water add (ml)'!AB30&lt;=0,"",'Daily Weigth (g)'!AC30-'Daily Weigth (g)'!AD30+'Water add (ml)'!AB30))</f>
        <v>74</v>
      </c>
      <c r="AD30" s="85">
        <f>+IF('Daily Weigth (g)'!AE30="","",IF('Daily Weigth (g)'!AD30-'Daily Weigth (g)'!AE30+'Water add (ml)'!AC30&lt;=0,"",'Daily Weigth (g)'!AD30-'Daily Weigth (g)'!AE30+'Water add (ml)'!AC30))</f>
        <v>46</v>
      </c>
      <c r="AE30" s="85">
        <f>+IF('Daily Weigth (g)'!AF30="","",IF('Daily Weigth (g)'!AE30-'Daily Weigth (g)'!AF30+'Water add (ml)'!AD30&lt;=0,"",'Daily Weigth (g)'!AE30-'Daily Weigth (g)'!AF30+'Water add (ml)'!AD30))</f>
        <v>83</v>
      </c>
      <c r="AF30" s="85">
        <f>+IF('Daily Weigth (g)'!AG30="","",IF('Daily Weigth (g)'!AF30-'Daily Weigth (g)'!AG30+'Water add (ml)'!AE30&lt;=0,"",'Daily Weigth (g)'!AF30-'Daily Weigth (g)'!AG30+'Water add (ml)'!AE30))</f>
        <v>20</v>
      </c>
      <c r="AG30" s="85">
        <f t="shared" si="1"/>
        <v>3788</v>
      </c>
    </row>
    <row r="31" ht="12.75" customHeight="1">
      <c r="A31" s="85">
        <v>730.0</v>
      </c>
      <c r="B31" s="87" t="s">
        <v>136</v>
      </c>
      <c r="C31" s="85" t="s">
        <v>383</v>
      </c>
      <c r="D31" s="85"/>
      <c r="E31" s="96">
        <f>+IF('Daily Weigth (g)'!F31="","",IF('Daily Weigth (g)'!E31-'Daily Weigth (g)'!F31+'Water add (ml)'!D31&lt;=0,"",'Daily Weigth (g)'!E31-'Daily Weigth (g)'!F31+'Water add (ml)'!D31))</f>
        <v>92</v>
      </c>
      <c r="F31" s="96">
        <f>+IF('Daily Weigth (g)'!G31="","",IF('Daily Weigth (g)'!F31-'Daily Weigth (g)'!G31+'Water add (ml)'!E31&lt;=0,"",'Daily Weigth (g)'!F31-'Daily Weigth (g)'!G31+'Water add (ml)'!E31))</f>
        <v>80</v>
      </c>
      <c r="G31" s="96">
        <f>+IF('Daily Weigth (g)'!H31="","",IF('Daily Weigth (g)'!G31-'Daily Weigth (g)'!H31+'Water add (ml)'!F31&lt;=0,"",'Daily Weigth (g)'!G31-'Daily Weigth (g)'!H31+'Water add (ml)'!F31))</f>
        <v>108</v>
      </c>
      <c r="H31" s="96">
        <f>+IF('Daily Weigth (g)'!I31="","",IF('Daily Weigth (g)'!H31-'Daily Weigth (g)'!I31+'Water add (ml)'!G31&lt;=0,"",'Daily Weigth (g)'!H31-'Daily Weigth (g)'!I31+'Water add (ml)'!G31))</f>
        <v>48</v>
      </c>
      <c r="I31" s="96">
        <f>+IF('Daily Weigth (g)'!J31="","",IF('Daily Weigth (g)'!I31-'Daily Weigth (g)'!J31+'Water add (ml)'!H31&lt;=0,"",'Daily Weigth (g)'!I31-'Daily Weigth (g)'!J31+'Water add (ml)'!H31))</f>
        <v>46</v>
      </c>
      <c r="J31" s="85" t="str">
        <f>+IF('Daily Weigth (g)'!K31="","",IF('Daily Weigth (g)'!J31-'Daily Weigth (g)'!K31+'Water add (ml)'!I31&lt;=0,"",'Daily Weigth (g)'!J31-'Daily Weigth (g)'!K31+'Water add (ml)'!I31))</f>
        <v/>
      </c>
      <c r="K31" s="85" t="str">
        <f>+IF('Daily Weigth (g)'!L31="","",IF('Daily Weigth (g)'!K31-'Daily Weigth (g)'!L31+'Water add (ml)'!J31&lt;=0,"",'Daily Weigth (g)'!K31-'Daily Weigth (g)'!L31+'Water add (ml)'!J31))</f>
        <v/>
      </c>
      <c r="L31" s="85" t="str">
        <f>+IF('Daily Weigth (g)'!M31="","",IF('Daily Weigth (g)'!L31-'Daily Weigth (g)'!M31+'Water add (ml)'!K31&lt;=0,"",'Daily Weigth (g)'!L31-'Daily Weigth (g)'!M31+'Water add (ml)'!K31))</f>
        <v/>
      </c>
      <c r="M31" s="85" t="str">
        <f>+IF('Daily Weigth (g)'!N31="","",IF('Daily Weigth (g)'!M31-'Daily Weigth (g)'!N31+'Water add (ml)'!L31&lt;=0,"",'Daily Weigth (g)'!M31-'Daily Weigth (g)'!N31+'Water add (ml)'!L31))</f>
        <v/>
      </c>
      <c r="N31" s="85" t="str">
        <f>+IF('Daily Weigth (g)'!O31="","",IF('Daily Weigth (g)'!N31-'Daily Weigth (g)'!O31+'Water add (ml)'!M31&lt;=0,"",'Daily Weigth (g)'!N31-'Daily Weigth (g)'!O31+'Water add (ml)'!M31))</f>
        <v/>
      </c>
      <c r="O31" s="85" t="str">
        <f>+IF('Daily Weigth (g)'!P31="","",IF('Daily Weigth (g)'!O31-'Daily Weigth (g)'!P31+'Water add (ml)'!N31&lt;=0,"",'Daily Weigth (g)'!O31-'Daily Weigth (g)'!P31+'Water add (ml)'!N31))</f>
        <v/>
      </c>
      <c r="P31" s="85" t="str">
        <f>+IF('Daily Weigth (g)'!Q31="","",IF('Daily Weigth (g)'!P31-'Daily Weigth (g)'!Q31+'Water add (ml)'!O31&lt;=0,"",'Daily Weigth (g)'!P31-'Daily Weigth (g)'!Q31+'Water add (ml)'!O31))</f>
        <v/>
      </c>
      <c r="Q31" s="85" t="str">
        <f>+IF('Daily Weigth (g)'!R31="","",IF('Daily Weigth (g)'!Q31-'Daily Weigth (g)'!R31+'Water add (ml)'!P31&lt;=0,"",'Daily Weigth (g)'!Q31-'Daily Weigth (g)'!R31+'Water add (ml)'!P31))</f>
        <v/>
      </c>
      <c r="R31" s="85" t="str">
        <f>+IF('Daily Weigth (g)'!S31="","",IF('Daily Weigth (g)'!R31-'Daily Weigth (g)'!S31+'Water add (ml)'!Q31&lt;=0,"",'Daily Weigth (g)'!R31-'Daily Weigth (g)'!S31+'Water add (ml)'!Q31))</f>
        <v/>
      </c>
      <c r="S31" s="85" t="str">
        <f>+IF('Daily Weigth (g)'!T31="","",IF('Daily Weigth (g)'!S31-'Daily Weigth (g)'!T31+'Water add (ml)'!R31&lt;=0,"",'Daily Weigth (g)'!S31-'Daily Weigth (g)'!T31+'Water add (ml)'!R31))</f>
        <v/>
      </c>
      <c r="T31" s="85" t="str">
        <f>+IF('Daily Weigth (g)'!U31="","",IF('Daily Weigth (g)'!T31-'Daily Weigth (g)'!U31+'Water add (ml)'!S31&lt;=0,"",'Daily Weigth (g)'!T31-'Daily Weigth (g)'!U31+'Water add (ml)'!S31))</f>
        <v/>
      </c>
      <c r="U31" s="85" t="str">
        <f>+IF('Daily Weigth (g)'!V31="","",IF('Daily Weigth (g)'!U31-'Daily Weigth (g)'!V31+'Water add (ml)'!T31&lt;=0,"",'Daily Weigth (g)'!U31-'Daily Weigth (g)'!V31+'Water add (ml)'!T31))</f>
        <v/>
      </c>
      <c r="V31" s="85" t="str">
        <f>+IF('Daily Weigth (g)'!W31="","",IF('Daily Weigth (g)'!V31-'Daily Weigth (g)'!W31+'Water add (ml)'!U31&lt;=0,"",'Daily Weigth (g)'!V31-'Daily Weigth (g)'!W31+'Water add (ml)'!U31))</f>
        <v/>
      </c>
      <c r="W31" s="85" t="str">
        <f>+IF('Daily Weigth (g)'!X31="","",IF('Daily Weigth (g)'!W31-'Daily Weigth (g)'!X31+'Water add (ml)'!V31&lt;=0,"",'Daily Weigth (g)'!W31-'Daily Weigth (g)'!X31+'Water add (ml)'!V31))</f>
        <v/>
      </c>
      <c r="X31" s="85" t="str">
        <f>+IF('Daily Weigth (g)'!Y31="","",IF('Daily Weigth (g)'!X31-'Daily Weigth (g)'!Y31+'Water add (ml)'!W31&lt;=0,"",'Daily Weigth (g)'!X31-'Daily Weigth (g)'!Y31+'Water add (ml)'!W31))</f>
        <v/>
      </c>
      <c r="Y31" s="85" t="str">
        <f>+IF('Daily Weigth (g)'!Z31="","",IF('Daily Weigth (g)'!Y31-'Daily Weigth (g)'!Z31+'Water add (ml)'!X31&lt;=0,"",'Daily Weigth (g)'!Y31-'Daily Weigth (g)'!Z31+'Water add (ml)'!X31))</f>
        <v/>
      </c>
      <c r="Z31" s="85" t="str">
        <f>+IF('Daily Weigth (g)'!AA31="","",IF('Daily Weigth (g)'!Z31-'Daily Weigth (g)'!AA31+'Water add (ml)'!Y31&lt;=0,"",'Daily Weigth (g)'!Z31-'Daily Weigth (g)'!AA31+'Water add (ml)'!Y31))</f>
        <v/>
      </c>
      <c r="AA31" s="85" t="str">
        <f>+IF('Daily Weigth (g)'!AB31="","",IF('Daily Weigth (g)'!AA31-'Daily Weigth (g)'!AB31+'Water add (ml)'!Z31&lt;=0,"",'Daily Weigth (g)'!AA31-'Daily Weigth (g)'!AB31+'Water add (ml)'!Z31))</f>
        <v/>
      </c>
      <c r="AB31" s="85" t="str">
        <f>+IF('Daily Weigth (g)'!AC31="","",IF('Daily Weigth (g)'!AB31-'Daily Weigth (g)'!AC31+'Water add (ml)'!AA31&lt;=0,"",'Daily Weigth (g)'!AB31-'Daily Weigth (g)'!AC31+'Water add (ml)'!AA31))</f>
        <v/>
      </c>
      <c r="AC31" s="85" t="str">
        <f>+IF('Daily Weigth (g)'!AD31="","",IF('Daily Weigth (g)'!AC31-'Daily Weigth (g)'!AD31+'Water add (ml)'!AB31&lt;=0,"",'Daily Weigth (g)'!AC31-'Daily Weigth (g)'!AD31+'Water add (ml)'!AB31))</f>
        <v/>
      </c>
      <c r="AD31" s="85" t="str">
        <f>+IF('Daily Weigth (g)'!AE31="","",IF('Daily Weigth (g)'!AD31-'Daily Weigth (g)'!AE31+'Water add (ml)'!AC31&lt;=0,"",'Daily Weigth (g)'!AD31-'Daily Weigth (g)'!AE31+'Water add (ml)'!AC31))</f>
        <v/>
      </c>
      <c r="AE31" s="85" t="str">
        <f>+IF('Daily Weigth (g)'!AF31="","",IF('Daily Weigth (g)'!AE31-'Daily Weigth (g)'!AF31+'Water add (ml)'!AD31&lt;=0,"",'Daily Weigth (g)'!AE31-'Daily Weigth (g)'!AF31+'Water add (ml)'!AD31))</f>
        <v/>
      </c>
      <c r="AF31" s="85" t="str">
        <f>+IF('Daily Weigth (g)'!AG31="","",IF('Daily Weigth (g)'!AF31-'Daily Weigth (g)'!AG31+'Water add (ml)'!AE31&lt;=0,"",'Daily Weigth (g)'!AF31-'Daily Weigth (g)'!AG31+'Water add (ml)'!AE31))</f>
        <v/>
      </c>
      <c r="AG31" s="85">
        <f t="shared" si="1"/>
        <v>374</v>
      </c>
    </row>
    <row r="32" ht="12.75" customHeight="1">
      <c r="A32" s="85">
        <v>731.0</v>
      </c>
      <c r="B32" s="87" t="s">
        <v>239</v>
      </c>
      <c r="C32" s="85" t="s">
        <v>383</v>
      </c>
      <c r="D32" s="85"/>
      <c r="E32" s="96">
        <f>+IF('Daily Weigth (g)'!F32="","",IF('Daily Weigth (g)'!E32-'Daily Weigth (g)'!F32+'Water add (ml)'!D32&lt;=0,"",'Daily Weigth (g)'!E32-'Daily Weigth (g)'!F32+'Water add (ml)'!D32))</f>
        <v>70</v>
      </c>
      <c r="F32" s="96">
        <f>+IF('Daily Weigth (g)'!G32="","",IF('Daily Weigth (g)'!F32-'Daily Weigth (g)'!G32+'Water add (ml)'!E32&lt;=0,"",'Daily Weigth (g)'!F32-'Daily Weigth (g)'!G32+'Water add (ml)'!E32))</f>
        <v>74</v>
      </c>
      <c r="G32" s="96">
        <f>+IF('Daily Weigth (g)'!H32="","",IF('Daily Weigth (g)'!G32-'Daily Weigth (g)'!H32+'Water add (ml)'!F32&lt;=0,"",'Daily Weigth (g)'!G32-'Daily Weigth (g)'!H32+'Water add (ml)'!F32))</f>
        <v>149</v>
      </c>
      <c r="H32" s="96">
        <f>+IF('Daily Weigth (g)'!I32="","",IF('Daily Weigth (g)'!H32-'Daily Weigth (g)'!I32+'Water add (ml)'!G32&lt;=0,"",'Daily Weigth (g)'!H32-'Daily Weigth (g)'!I32+'Water add (ml)'!G32))</f>
        <v>66</v>
      </c>
      <c r="I32" s="96">
        <f>+IF('Daily Weigth (g)'!J32="","",IF('Daily Weigth (g)'!I32-'Daily Weigth (g)'!J32+'Water add (ml)'!H32&lt;=0,"",'Daily Weigth (g)'!I32-'Daily Weigth (g)'!J32+'Water add (ml)'!H32))</f>
        <v>58</v>
      </c>
      <c r="J32" s="85" t="str">
        <f>+IF('Daily Weigth (g)'!K32="","",IF('Daily Weigth (g)'!J32-'Daily Weigth (g)'!K32+'Water add (ml)'!I32&lt;=0,"",'Daily Weigth (g)'!J32-'Daily Weigth (g)'!K32+'Water add (ml)'!I32))</f>
        <v/>
      </c>
      <c r="K32" s="85" t="str">
        <f>+IF('Daily Weigth (g)'!L32="","",IF('Daily Weigth (g)'!K32-'Daily Weigth (g)'!L32+'Water add (ml)'!J32&lt;=0,"",'Daily Weigth (g)'!K32-'Daily Weigth (g)'!L32+'Water add (ml)'!J32))</f>
        <v/>
      </c>
      <c r="L32" s="85" t="str">
        <f>+IF('Daily Weigth (g)'!M32="","",IF('Daily Weigth (g)'!L32-'Daily Weigth (g)'!M32+'Water add (ml)'!K32&lt;=0,"",'Daily Weigth (g)'!L32-'Daily Weigth (g)'!M32+'Water add (ml)'!K32))</f>
        <v/>
      </c>
      <c r="M32" s="85" t="str">
        <f>+IF('Daily Weigth (g)'!N32="","",IF('Daily Weigth (g)'!M32-'Daily Weigth (g)'!N32+'Water add (ml)'!L32&lt;=0,"",'Daily Weigth (g)'!M32-'Daily Weigth (g)'!N32+'Water add (ml)'!L32))</f>
        <v/>
      </c>
      <c r="N32" s="85" t="str">
        <f>+IF('Daily Weigth (g)'!O32="","",IF('Daily Weigth (g)'!N32-'Daily Weigth (g)'!O32+'Water add (ml)'!M32&lt;=0,"",'Daily Weigth (g)'!N32-'Daily Weigth (g)'!O32+'Water add (ml)'!M32))</f>
        <v/>
      </c>
      <c r="O32" s="85" t="str">
        <f>+IF('Daily Weigth (g)'!P32="","",IF('Daily Weigth (g)'!O32-'Daily Weigth (g)'!P32+'Water add (ml)'!N32&lt;=0,"",'Daily Weigth (g)'!O32-'Daily Weigth (g)'!P32+'Water add (ml)'!N32))</f>
        <v/>
      </c>
      <c r="P32" s="85" t="str">
        <f>+IF('Daily Weigth (g)'!Q32="","",IF('Daily Weigth (g)'!P32-'Daily Weigth (g)'!Q32+'Water add (ml)'!O32&lt;=0,"",'Daily Weigth (g)'!P32-'Daily Weigth (g)'!Q32+'Water add (ml)'!O32))</f>
        <v/>
      </c>
      <c r="Q32" s="85" t="str">
        <f>+IF('Daily Weigth (g)'!R32="","",IF('Daily Weigth (g)'!Q32-'Daily Weigth (g)'!R32+'Water add (ml)'!P32&lt;=0,"",'Daily Weigth (g)'!Q32-'Daily Weigth (g)'!R32+'Water add (ml)'!P32))</f>
        <v/>
      </c>
      <c r="R32" s="85" t="str">
        <f>+IF('Daily Weigth (g)'!S32="","",IF('Daily Weigth (g)'!R32-'Daily Weigth (g)'!S32+'Water add (ml)'!Q32&lt;=0,"",'Daily Weigth (g)'!R32-'Daily Weigth (g)'!S32+'Water add (ml)'!Q32))</f>
        <v/>
      </c>
      <c r="S32" s="85" t="str">
        <f>+IF('Daily Weigth (g)'!T32="","",IF('Daily Weigth (g)'!S32-'Daily Weigth (g)'!T32+'Water add (ml)'!R32&lt;=0,"",'Daily Weigth (g)'!S32-'Daily Weigth (g)'!T32+'Water add (ml)'!R32))</f>
        <v/>
      </c>
      <c r="T32" s="85" t="str">
        <f>+IF('Daily Weigth (g)'!U32="","",IF('Daily Weigth (g)'!T32-'Daily Weigth (g)'!U32+'Water add (ml)'!S32&lt;=0,"",'Daily Weigth (g)'!T32-'Daily Weigth (g)'!U32+'Water add (ml)'!S32))</f>
        <v/>
      </c>
      <c r="U32" s="85" t="str">
        <f>+IF('Daily Weigth (g)'!V32="","",IF('Daily Weigth (g)'!U32-'Daily Weigth (g)'!V32+'Water add (ml)'!T32&lt;=0,"",'Daily Weigth (g)'!U32-'Daily Weigth (g)'!V32+'Water add (ml)'!T32))</f>
        <v/>
      </c>
      <c r="V32" s="85" t="str">
        <f>+IF('Daily Weigth (g)'!W32="","",IF('Daily Weigth (g)'!V32-'Daily Weigth (g)'!W32+'Water add (ml)'!U32&lt;=0,"",'Daily Weigth (g)'!V32-'Daily Weigth (g)'!W32+'Water add (ml)'!U32))</f>
        <v/>
      </c>
      <c r="W32" s="85" t="str">
        <f>+IF('Daily Weigth (g)'!X32="","",IF('Daily Weigth (g)'!W32-'Daily Weigth (g)'!X32+'Water add (ml)'!V32&lt;=0,"",'Daily Weigth (g)'!W32-'Daily Weigth (g)'!X32+'Water add (ml)'!V32))</f>
        <v/>
      </c>
      <c r="X32" s="85" t="str">
        <f>+IF('Daily Weigth (g)'!Y32="","",IF('Daily Weigth (g)'!X32-'Daily Weigth (g)'!Y32+'Water add (ml)'!W32&lt;=0,"",'Daily Weigth (g)'!X32-'Daily Weigth (g)'!Y32+'Water add (ml)'!W32))</f>
        <v/>
      </c>
      <c r="Y32" s="85" t="str">
        <f>+IF('Daily Weigth (g)'!Z32="","",IF('Daily Weigth (g)'!Y32-'Daily Weigth (g)'!Z32+'Water add (ml)'!X32&lt;=0,"",'Daily Weigth (g)'!Y32-'Daily Weigth (g)'!Z32+'Water add (ml)'!X32))</f>
        <v/>
      </c>
      <c r="Z32" s="85" t="str">
        <f>+IF('Daily Weigth (g)'!AA32="","",IF('Daily Weigth (g)'!Z32-'Daily Weigth (g)'!AA32+'Water add (ml)'!Y32&lt;=0,"",'Daily Weigth (g)'!Z32-'Daily Weigth (g)'!AA32+'Water add (ml)'!Y32))</f>
        <v/>
      </c>
      <c r="AA32" s="85" t="str">
        <f>+IF('Daily Weigth (g)'!AB32="","",IF('Daily Weigth (g)'!AA32-'Daily Weigth (g)'!AB32+'Water add (ml)'!Z32&lt;=0,"",'Daily Weigth (g)'!AA32-'Daily Weigth (g)'!AB32+'Water add (ml)'!Z32))</f>
        <v/>
      </c>
      <c r="AB32" s="85" t="str">
        <f>+IF('Daily Weigth (g)'!AC32="","",IF('Daily Weigth (g)'!AB32-'Daily Weigth (g)'!AC32+'Water add (ml)'!AA32&lt;=0,"",'Daily Weigth (g)'!AB32-'Daily Weigth (g)'!AC32+'Water add (ml)'!AA32))</f>
        <v/>
      </c>
      <c r="AC32" s="85" t="str">
        <f>+IF('Daily Weigth (g)'!AD32="","",IF('Daily Weigth (g)'!AC32-'Daily Weigth (g)'!AD32+'Water add (ml)'!AB32&lt;=0,"",'Daily Weigth (g)'!AC32-'Daily Weigth (g)'!AD32+'Water add (ml)'!AB32))</f>
        <v/>
      </c>
      <c r="AD32" s="85" t="str">
        <f>+IF('Daily Weigth (g)'!AE32="","",IF('Daily Weigth (g)'!AD32-'Daily Weigth (g)'!AE32+'Water add (ml)'!AC32&lt;=0,"",'Daily Weigth (g)'!AD32-'Daily Weigth (g)'!AE32+'Water add (ml)'!AC32))</f>
        <v/>
      </c>
      <c r="AE32" s="85" t="str">
        <f>+IF('Daily Weigth (g)'!AF32="","",IF('Daily Weigth (g)'!AE32-'Daily Weigth (g)'!AF32+'Water add (ml)'!AD32&lt;=0,"",'Daily Weigth (g)'!AE32-'Daily Weigth (g)'!AF32+'Water add (ml)'!AD32))</f>
        <v/>
      </c>
      <c r="AF32" s="85" t="str">
        <f>+IF('Daily Weigth (g)'!AG32="","",IF('Daily Weigth (g)'!AF32-'Daily Weigth (g)'!AG32+'Water add (ml)'!AE32&lt;=0,"",'Daily Weigth (g)'!AF32-'Daily Weigth (g)'!AG32+'Water add (ml)'!AE32))</f>
        <v/>
      </c>
      <c r="AG32" s="85">
        <f t="shared" si="1"/>
        <v>417</v>
      </c>
    </row>
    <row r="33" ht="12.75" customHeight="1">
      <c r="A33" s="85">
        <v>732.0</v>
      </c>
      <c r="B33" s="87" t="s">
        <v>239</v>
      </c>
      <c r="C33" s="88" t="s">
        <v>241</v>
      </c>
      <c r="D33" s="85"/>
      <c r="E33" s="96">
        <f>+IF('Daily Weigth (g)'!F33="","",IF('Daily Weigth (g)'!E33-'Daily Weigth (g)'!F33+'Water add (ml)'!D33&lt;=0,"",'Daily Weigth (g)'!E33-'Daily Weigth (g)'!F33+'Water add (ml)'!D33))</f>
        <v>91</v>
      </c>
      <c r="F33" s="96">
        <f>+IF('Daily Weigth (g)'!G33="","",IF('Daily Weigth (g)'!F33-'Daily Weigth (g)'!G33+'Water add (ml)'!E33&lt;=0,"",'Daily Weigth (g)'!F33-'Daily Weigth (g)'!G33+'Water add (ml)'!E33))</f>
        <v>97</v>
      </c>
      <c r="G33" s="96">
        <f>+IF('Daily Weigth (g)'!H33="","",IF('Daily Weigth (g)'!G33-'Daily Weigth (g)'!H33+'Water add (ml)'!F33&lt;=0,"",'Daily Weigth (g)'!G33-'Daily Weigth (g)'!H33+'Water add (ml)'!F33))</f>
        <v>188</v>
      </c>
      <c r="H33" s="96">
        <f>+IF('Daily Weigth (g)'!I33="","",IF('Daily Weigth (g)'!H33-'Daily Weigth (g)'!I33+'Water add (ml)'!G33&lt;=0,"",'Daily Weigth (g)'!H33-'Daily Weigth (g)'!I33+'Water add (ml)'!G33))</f>
        <v>70</v>
      </c>
      <c r="I33" s="96">
        <f>+IF('Daily Weigth (g)'!J33="","",IF('Daily Weigth (g)'!I33-'Daily Weigth (g)'!J33+'Water add (ml)'!H33&lt;=0,"",'Daily Weigth (g)'!I33-'Daily Weigth (g)'!J33+'Water add (ml)'!H33))</f>
        <v>56</v>
      </c>
      <c r="J33" s="85">
        <f>+IF('Daily Weigth (g)'!K33="","",IF('Daily Weigth (g)'!J33-'Daily Weigth (g)'!K33+'Water add (ml)'!I33&lt;=0,"",'Daily Weigth (g)'!J33-'Daily Weigth (g)'!K33+'Water add (ml)'!I33))</f>
        <v>62</v>
      </c>
      <c r="K33" s="85">
        <f>+IF('Daily Weigth (g)'!L33="","",IF('Daily Weigth (g)'!K33-'Daily Weigth (g)'!L33+'Water add (ml)'!J33&lt;=0,"",'Daily Weigth (g)'!K33-'Daily Weigth (g)'!L33+'Water add (ml)'!J33))</f>
        <v>165</v>
      </c>
      <c r="L33" s="85">
        <f>+IF('Daily Weigth (g)'!M33="","",IF('Daily Weigth (g)'!L33-'Daily Weigth (g)'!M33+'Water add (ml)'!K33&lt;=0,"",'Daily Weigth (g)'!L33-'Daily Weigth (g)'!M33+'Water add (ml)'!K33))</f>
        <v>220</v>
      </c>
      <c r="M33" s="85">
        <f>+IF('Daily Weigth (g)'!N33="","",IF('Daily Weigth (g)'!M33-'Daily Weigth (g)'!N33+'Water add (ml)'!L33&lt;=0,"",'Daily Weigth (g)'!M33-'Daily Weigth (g)'!N33+'Water add (ml)'!L33))</f>
        <v>257</v>
      </c>
      <c r="N33" s="85">
        <f>+IF('Daily Weigth (g)'!O33="","",IF('Daily Weigth (g)'!N33-'Daily Weigth (g)'!O33+'Water add (ml)'!M33&lt;=0,"",'Daily Weigth (g)'!N33-'Daily Weigth (g)'!O33+'Water add (ml)'!M33))</f>
        <v>108</v>
      </c>
      <c r="O33" s="85">
        <f>+IF('Daily Weigth (g)'!P33="","",IF('Daily Weigth (g)'!O33-'Daily Weigth (g)'!P33+'Water add (ml)'!N33&lt;=0,"",'Daily Weigth (g)'!O33-'Daily Weigth (g)'!P33+'Water add (ml)'!N33))</f>
        <v>459</v>
      </c>
      <c r="P33" s="85">
        <f>+IF('Daily Weigth (g)'!Q33="","",IF('Daily Weigth (g)'!P33-'Daily Weigth (g)'!Q33+'Water add (ml)'!O33&lt;=0,"",'Daily Weigth (g)'!P33-'Daily Weigth (g)'!Q33+'Water add (ml)'!O33))</f>
        <v>568</v>
      </c>
      <c r="Q33" s="85">
        <f>+IF('Daily Weigth (g)'!R33="","",IF('Daily Weigth (g)'!Q33-'Daily Weigth (g)'!R33+'Water add (ml)'!P33&lt;=0,"",'Daily Weigth (g)'!Q33-'Daily Weigth (g)'!R33+'Water add (ml)'!P33))</f>
        <v>257</v>
      </c>
      <c r="R33" s="85">
        <f>+IF('Daily Weigth (g)'!S33="","",IF('Daily Weigth (g)'!R33-'Daily Weigth (g)'!S33+'Water add (ml)'!Q33&lt;=0,"",'Daily Weigth (g)'!R33-'Daily Weigth (g)'!S33+'Water add (ml)'!Q33))</f>
        <v>207</v>
      </c>
      <c r="S33" s="85">
        <f>+IF('Daily Weigth (g)'!T33="","",IF('Daily Weigth (g)'!S33-'Daily Weigth (g)'!T33+'Water add (ml)'!R33&lt;=0,"",'Daily Weigth (g)'!S33-'Daily Weigth (g)'!T33+'Water add (ml)'!R33))</f>
        <v>185</v>
      </c>
      <c r="T33" s="85">
        <f>+IF('Daily Weigth (g)'!U33="","",IF('Daily Weigth (g)'!T33-'Daily Weigth (g)'!U33+'Water add (ml)'!S33&lt;=0,"",'Daily Weigth (g)'!T33-'Daily Weigth (g)'!U33+'Water add (ml)'!S33))</f>
        <v>252</v>
      </c>
      <c r="U33" s="85">
        <f>+IF('Daily Weigth (g)'!V33="","",IF('Daily Weigth (g)'!U33-'Daily Weigth (g)'!V33+'Water add (ml)'!T33&lt;=0,"",'Daily Weigth (g)'!U33-'Daily Weigth (g)'!V33+'Water add (ml)'!T33))</f>
        <v>454</v>
      </c>
      <c r="V33" s="85">
        <f>+IF('Daily Weigth (g)'!W33="","",IF('Daily Weigth (g)'!V33-'Daily Weigth (g)'!W33+'Water add (ml)'!U33&lt;=0,"",'Daily Weigth (g)'!V33-'Daily Weigth (g)'!W33+'Water add (ml)'!U33))</f>
        <v>476</v>
      </c>
      <c r="W33" s="85">
        <f>+IF('Daily Weigth (g)'!X33="","",IF('Daily Weigth (g)'!W33-'Daily Weigth (g)'!X33+'Water add (ml)'!V33&lt;=0,"",'Daily Weigth (g)'!W33-'Daily Weigth (g)'!X33+'Water add (ml)'!V33))</f>
        <v>142</v>
      </c>
      <c r="X33" s="85">
        <f>+IF('Daily Weigth (g)'!Y33="","",IF('Daily Weigth (g)'!X33-'Daily Weigth (g)'!Y33+'Water add (ml)'!W33&lt;=0,"",'Daily Weigth (g)'!X33-'Daily Weigth (g)'!Y33+'Water add (ml)'!W33))</f>
        <v>109</v>
      </c>
      <c r="Y33" s="85">
        <f>+IF('Daily Weigth (g)'!Z33="","",IF('Daily Weigth (g)'!Y33-'Daily Weigth (g)'!Z33+'Water add (ml)'!X33&lt;=0,"",'Daily Weigth (g)'!Y33-'Daily Weigth (g)'!Z33+'Water add (ml)'!X33))</f>
        <v>214</v>
      </c>
      <c r="Z33" s="85">
        <f>+IF('Daily Weigth (g)'!AA33="","",IF('Daily Weigth (g)'!Z33-'Daily Weigth (g)'!AA33+'Water add (ml)'!Y33&lt;=0,"",'Daily Weigth (g)'!Z33-'Daily Weigth (g)'!AA33+'Water add (ml)'!Y33))</f>
        <v>91</v>
      </c>
      <c r="AA33" s="85">
        <f>+IF('Daily Weigth (g)'!AB33="","",IF('Daily Weigth (g)'!AA33-'Daily Weigth (g)'!AB33+'Water add (ml)'!Z33&lt;=0,"",'Daily Weigth (g)'!AA33-'Daily Weigth (g)'!AB33+'Water add (ml)'!Z33))</f>
        <v>95</v>
      </c>
      <c r="AB33" s="85">
        <f>+IF('Daily Weigth (g)'!AC33="","",IF('Daily Weigth (g)'!AB33-'Daily Weigth (g)'!AC33+'Water add (ml)'!AA33&lt;=0,"",'Daily Weigth (g)'!AB33-'Daily Weigth (g)'!AC33+'Water add (ml)'!AA33))</f>
        <v>140</v>
      </c>
      <c r="AC33" s="85">
        <f>+IF('Daily Weigth (g)'!AD33="","",IF('Daily Weigth (g)'!AC33-'Daily Weigth (g)'!AD33+'Water add (ml)'!AB33&lt;=0,"",'Daily Weigth (g)'!AC33-'Daily Weigth (g)'!AD33+'Water add (ml)'!AB33))</f>
        <v>217</v>
      </c>
      <c r="AD33" s="85">
        <f>+IF('Daily Weigth (g)'!AE33="","",IF('Daily Weigth (g)'!AD33-'Daily Weigth (g)'!AE33+'Water add (ml)'!AC33&lt;=0,"",'Daily Weigth (g)'!AD33-'Daily Weigth (g)'!AE33+'Water add (ml)'!AC33))</f>
        <v>106</v>
      </c>
      <c r="AE33" s="85">
        <f>+IF('Daily Weigth (g)'!AF33="","",IF('Daily Weigth (g)'!AE33-'Daily Weigth (g)'!AF33+'Water add (ml)'!AD33&lt;=0,"",'Daily Weigth (g)'!AE33-'Daily Weigth (g)'!AF33+'Water add (ml)'!AD33))</f>
        <v>452</v>
      </c>
      <c r="AF33" s="85">
        <f>+IF('Daily Weigth (g)'!AG33="","",IF('Daily Weigth (g)'!AF33-'Daily Weigth (g)'!AG33+'Water add (ml)'!AE33&lt;=0,"",'Daily Weigth (g)'!AF33-'Daily Weigth (g)'!AG33+'Water add (ml)'!AE33))</f>
        <v>193</v>
      </c>
      <c r="AG33" s="85">
        <f t="shared" si="1"/>
        <v>5931</v>
      </c>
    </row>
    <row r="34" ht="12.75" customHeight="1">
      <c r="A34" s="85">
        <v>733.0</v>
      </c>
      <c r="B34" s="87" t="s">
        <v>239</v>
      </c>
      <c r="C34" s="85" t="s">
        <v>383</v>
      </c>
      <c r="D34" s="85"/>
      <c r="E34" s="96">
        <f>+IF('Daily Weigth (g)'!F34="","",IF('Daily Weigth (g)'!E34-'Daily Weigth (g)'!F34+'Water add (ml)'!D34&lt;=0,"",'Daily Weigth (g)'!E34-'Daily Weigth (g)'!F34+'Water add (ml)'!D34))</f>
        <v>57</v>
      </c>
      <c r="F34" s="96">
        <f>+IF('Daily Weigth (g)'!G34="","",IF('Daily Weigth (g)'!F34-'Daily Weigth (g)'!G34+'Water add (ml)'!E34&lt;=0,"",'Daily Weigth (g)'!F34-'Daily Weigth (g)'!G34+'Water add (ml)'!E34))</f>
        <v>36</v>
      </c>
      <c r="G34" s="96">
        <f>+IF('Daily Weigth (g)'!H34="","",IF('Daily Weigth (g)'!G34-'Daily Weigth (g)'!H34+'Water add (ml)'!F34&lt;=0,"",'Daily Weigth (g)'!G34-'Daily Weigth (g)'!H34+'Water add (ml)'!F34))</f>
        <v>87</v>
      </c>
      <c r="H34" s="96">
        <f>+IF('Daily Weigth (g)'!I34="","",IF('Daily Weigth (g)'!H34-'Daily Weigth (g)'!I34+'Water add (ml)'!G34&lt;=0,"",'Daily Weigth (g)'!H34-'Daily Weigth (g)'!I34+'Water add (ml)'!G34))</f>
        <v>30</v>
      </c>
      <c r="I34" s="96">
        <f>+IF('Daily Weigth (g)'!J34="","",IF('Daily Weigth (g)'!I34-'Daily Weigth (g)'!J34+'Water add (ml)'!H34&lt;=0,"",'Daily Weigth (g)'!I34-'Daily Weigth (g)'!J34+'Water add (ml)'!H34))</f>
        <v>28</v>
      </c>
      <c r="J34" s="85" t="str">
        <f>+IF('Daily Weigth (g)'!K34="","",IF('Daily Weigth (g)'!J34-'Daily Weigth (g)'!K34+'Water add (ml)'!I34&lt;=0,"",'Daily Weigth (g)'!J34-'Daily Weigth (g)'!K34+'Water add (ml)'!I34))</f>
        <v/>
      </c>
      <c r="K34" s="85" t="str">
        <f>+IF('Daily Weigth (g)'!L34="","",IF('Daily Weigth (g)'!K34-'Daily Weigth (g)'!L34+'Water add (ml)'!J34&lt;=0,"",'Daily Weigth (g)'!K34-'Daily Weigth (g)'!L34+'Water add (ml)'!J34))</f>
        <v/>
      </c>
      <c r="L34" s="85" t="str">
        <f>+IF('Daily Weigth (g)'!M34="","",IF('Daily Weigth (g)'!L34-'Daily Weigth (g)'!M34+'Water add (ml)'!K34&lt;=0,"",'Daily Weigth (g)'!L34-'Daily Weigth (g)'!M34+'Water add (ml)'!K34))</f>
        <v/>
      </c>
      <c r="M34" s="85" t="str">
        <f>+IF('Daily Weigth (g)'!N34="","",IF('Daily Weigth (g)'!M34-'Daily Weigth (g)'!N34+'Water add (ml)'!L34&lt;=0,"",'Daily Weigth (g)'!M34-'Daily Weigth (g)'!N34+'Water add (ml)'!L34))</f>
        <v/>
      </c>
      <c r="N34" s="85" t="str">
        <f>+IF('Daily Weigth (g)'!O34="","",IF('Daily Weigth (g)'!N34-'Daily Weigth (g)'!O34+'Water add (ml)'!M34&lt;=0,"",'Daily Weigth (g)'!N34-'Daily Weigth (g)'!O34+'Water add (ml)'!M34))</f>
        <v/>
      </c>
      <c r="O34" s="85" t="str">
        <f>+IF('Daily Weigth (g)'!P34="","",IF('Daily Weigth (g)'!O34-'Daily Weigth (g)'!P34+'Water add (ml)'!N34&lt;=0,"",'Daily Weigth (g)'!O34-'Daily Weigth (g)'!P34+'Water add (ml)'!N34))</f>
        <v/>
      </c>
      <c r="P34" s="85" t="str">
        <f>+IF('Daily Weigth (g)'!Q34="","",IF('Daily Weigth (g)'!P34-'Daily Weigth (g)'!Q34+'Water add (ml)'!O34&lt;=0,"",'Daily Weigth (g)'!P34-'Daily Weigth (g)'!Q34+'Water add (ml)'!O34))</f>
        <v/>
      </c>
      <c r="Q34" s="85" t="str">
        <f>+IF('Daily Weigth (g)'!R34="","",IF('Daily Weigth (g)'!Q34-'Daily Weigth (g)'!R34+'Water add (ml)'!P34&lt;=0,"",'Daily Weigth (g)'!Q34-'Daily Weigth (g)'!R34+'Water add (ml)'!P34))</f>
        <v/>
      </c>
      <c r="R34" s="85" t="str">
        <f>+IF('Daily Weigth (g)'!S34="","",IF('Daily Weigth (g)'!R34-'Daily Weigth (g)'!S34+'Water add (ml)'!Q34&lt;=0,"",'Daily Weigth (g)'!R34-'Daily Weigth (g)'!S34+'Water add (ml)'!Q34))</f>
        <v/>
      </c>
      <c r="S34" s="85" t="str">
        <f>+IF('Daily Weigth (g)'!T34="","",IF('Daily Weigth (g)'!S34-'Daily Weigth (g)'!T34+'Water add (ml)'!R34&lt;=0,"",'Daily Weigth (g)'!S34-'Daily Weigth (g)'!T34+'Water add (ml)'!R34))</f>
        <v/>
      </c>
      <c r="T34" s="85" t="str">
        <f>+IF('Daily Weigth (g)'!U34="","",IF('Daily Weigth (g)'!T34-'Daily Weigth (g)'!U34+'Water add (ml)'!S34&lt;=0,"",'Daily Weigth (g)'!T34-'Daily Weigth (g)'!U34+'Water add (ml)'!S34))</f>
        <v/>
      </c>
      <c r="U34" s="85" t="str">
        <f>+IF('Daily Weigth (g)'!V34="","",IF('Daily Weigth (g)'!U34-'Daily Weigth (g)'!V34+'Water add (ml)'!T34&lt;=0,"",'Daily Weigth (g)'!U34-'Daily Weigth (g)'!V34+'Water add (ml)'!T34))</f>
        <v/>
      </c>
      <c r="V34" s="85" t="str">
        <f>+IF('Daily Weigth (g)'!W34="","",IF('Daily Weigth (g)'!V34-'Daily Weigth (g)'!W34+'Water add (ml)'!U34&lt;=0,"",'Daily Weigth (g)'!V34-'Daily Weigth (g)'!W34+'Water add (ml)'!U34))</f>
        <v/>
      </c>
      <c r="W34" s="85" t="str">
        <f>+IF('Daily Weigth (g)'!X34="","",IF('Daily Weigth (g)'!W34-'Daily Weigth (g)'!X34+'Water add (ml)'!V34&lt;=0,"",'Daily Weigth (g)'!W34-'Daily Weigth (g)'!X34+'Water add (ml)'!V34))</f>
        <v/>
      </c>
      <c r="X34" s="85" t="str">
        <f>+IF('Daily Weigth (g)'!Y34="","",IF('Daily Weigth (g)'!X34-'Daily Weigth (g)'!Y34+'Water add (ml)'!W34&lt;=0,"",'Daily Weigth (g)'!X34-'Daily Weigth (g)'!Y34+'Water add (ml)'!W34))</f>
        <v/>
      </c>
      <c r="Y34" s="85" t="str">
        <f>+IF('Daily Weigth (g)'!Z34="","",IF('Daily Weigth (g)'!Y34-'Daily Weigth (g)'!Z34+'Water add (ml)'!X34&lt;=0,"",'Daily Weigth (g)'!Y34-'Daily Weigth (g)'!Z34+'Water add (ml)'!X34))</f>
        <v/>
      </c>
      <c r="Z34" s="85" t="str">
        <f>+IF('Daily Weigth (g)'!AA34="","",IF('Daily Weigth (g)'!Z34-'Daily Weigth (g)'!AA34+'Water add (ml)'!Y34&lt;=0,"",'Daily Weigth (g)'!Z34-'Daily Weigth (g)'!AA34+'Water add (ml)'!Y34))</f>
        <v/>
      </c>
      <c r="AA34" s="85" t="str">
        <f>+IF('Daily Weigth (g)'!AB34="","",IF('Daily Weigth (g)'!AA34-'Daily Weigth (g)'!AB34+'Water add (ml)'!Z34&lt;=0,"",'Daily Weigth (g)'!AA34-'Daily Weigth (g)'!AB34+'Water add (ml)'!Z34))</f>
        <v/>
      </c>
      <c r="AB34" s="85" t="str">
        <f>+IF('Daily Weigth (g)'!AC34="","",IF('Daily Weigth (g)'!AB34-'Daily Weigth (g)'!AC34+'Water add (ml)'!AA34&lt;=0,"",'Daily Weigth (g)'!AB34-'Daily Weigth (g)'!AC34+'Water add (ml)'!AA34))</f>
        <v/>
      </c>
      <c r="AC34" s="85" t="str">
        <f>+IF('Daily Weigth (g)'!AD34="","",IF('Daily Weigth (g)'!AC34-'Daily Weigth (g)'!AD34+'Water add (ml)'!AB34&lt;=0,"",'Daily Weigth (g)'!AC34-'Daily Weigth (g)'!AD34+'Water add (ml)'!AB34))</f>
        <v/>
      </c>
      <c r="AD34" s="85" t="str">
        <f>+IF('Daily Weigth (g)'!AE34="","",IF('Daily Weigth (g)'!AD34-'Daily Weigth (g)'!AE34+'Water add (ml)'!AC34&lt;=0,"",'Daily Weigth (g)'!AD34-'Daily Weigth (g)'!AE34+'Water add (ml)'!AC34))</f>
        <v/>
      </c>
      <c r="AE34" s="85" t="str">
        <f>+IF('Daily Weigth (g)'!AF34="","",IF('Daily Weigth (g)'!AE34-'Daily Weigth (g)'!AF34+'Water add (ml)'!AD34&lt;=0,"",'Daily Weigth (g)'!AE34-'Daily Weigth (g)'!AF34+'Water add (ml)'!AD34))</f>
        <v/>
      </c>
      <c r="AF34" s="85" t="str">
        <f>+IF('Daily Weigth (g)'!AG34="","",IF('Daily Weigth (g)'!AF34-'Daily Weigth (g)'!AG34+'Water add (ml)'!AE34&lt;=0,"",'Daily Weigth (g)'!AF34-'Daily Weigth (g)'!AG34+'Water add (ml)'!AE34))</f>
        <v/>
      </c>
      <c r="AG34" s="85">
        <f t="shared" si="1"/>
        <v>238</v>
      </c>
    </row>
    <row r="35" ht="12.75" customHeight="1">
      <c r="A35" s="85">
        <v>734.0</v>
      </c>
      <c r="B35" s="87" t="s">
        <v>239</v>
      </c>
      <c r="C35" s="90" t="s">
        <v>12</v>
      </c>
      <c r="D35" s="85"/>
      <c r="E35" s="96">
        <f>+IF('Daily Weigth (g)'!F35="","",IF('Daily Weigth (g)'!E35-'Daily Weigth (g)'!F35+'Water add (ml)'!D35&lt;=0,"",'Daily Weigth (g)'!E35-'Daily Weigth (g)'!F35+'Water add (ml)'!D35))</f>
        <v>127</v>
      </c>
      <c r="F35" s="96">
        <f>+IF('Daily Weigth (g)'!G35="","",IF('Daily Weigth (g)'!F35-'Daily Weigth (g)'!G35+'Water add (ml)'!E35&lt;=0,"",'Daily Weigth (g)'!F35-'Daily Weigth (g)'!G35+'Water add (ml)'!E35))</f>
        <v>128</v>
      </c>
      <c r="G35" s="96">
        <f>+IF('Daily Weigth (g)'!H35="","",IF('Daily Weigth (g)'!G35-'Daily Weigth (g)'!H35+'Water add (ml)'!F35&lt;=0,"",'Daily Weigth (g)'!G35-'Daily Weigth (g)'!H35+'Water add (ml)'!F35))</f>
        <v>277</v>
      </c>
      <c r="H35" s="96">
        <f>+IF('Daily Weigth (g)'!I35="","",IF('Daily Weigth (g)'!H35-'Daily Weigth (g)'!I35+'Water add (ml)'!G35&lt;=0,"",'Daily Weigth (g)'!H35-'Daily Weigth (g)'!I35+'Water add (ml)'!G35))</f>
        <v>107</v>
      </c>
      <c r="I35" s="96">
        <f>+IF('Daily Weigth (g)'!J35="","",IF('Daily Weigth (g)'!I35-'Daily Weigth (g)'!J35+'Water add (ml)'!H35&lt;=0,"",'Daily Weigth (g)'!I35-'Daily Weigth (g)'!J35+'Water add (ml)'!H35))</f>
        <v>86</v>
      </c>
      <c r="J35" s="85">
        <f>+IF('Daily Weigth (g)'!K35="","",IF('Daily Weigth (g)'!J35-'Daily Weigth (g)'!K35+'Water add (ml)'!I35&lt;=0,"",'Daily Weigth (g)'!J35-'Daily Weigth (g)'!K35+'Water add (ml)'!I35))</f>
        <v>92</v>
      </c>
      <c r="K35" s="85">
        <f>+IF('Daily Weigth (g)'!L35="","",IF('Daily Weigth (g)'!K35-'Daily Weigth (g)'!L35+'Water add (ml)'!J35&lt;=0,"",'Daily Weigth (g)'!K35-'Daily Weigth (g)'!L35+'Water add (ml)'!J35))</f>
        <v>200</v>
      </c>
      <c r="L35" s="85">
        <f>+IF('Daily Weigth (g)'!M35="","",IF('Daily Weigth (g)'!L35-'Daily Weigth (g)'!M35+'Water add (ml)'!K35&lt;=0,"",'Daily Weigth (g)'!L35-'Daily Weigth (g)'!M35+'Water add (ml)'!K35))</f>
        <v>251</v>
      </c>
      <c r="M35" s="85">
        <f>+IF('Daily Weigth (g)'!N35="","",IF('Daily Weigth (g)'!M35-'Daily Weigth (g)'!N35+'Water add (ml)'!L35&lt;=0,"",'Daily Weigth (g)'!M35-'Daily Weigth (g)'!N35+'Water add (ml)'!L35))</f>
        <v>264</v>
      </c>
      <c r="N35" s="85">
        <f>+IF('Daily Weigth (g)'!O35="","",IF('Daily Weigth (g)'!N35-'Daily Weigth (g)'!O35+'Water add (ml)'!M35&lt;=0,"",'Daily Weigth (g)'!N35-'Daily Weigth (g)'!O35+'Water add (ml)'!M35))</f>
        <v>118</v>
      </c>
      <c r="O35" s="85">
        <f>+IF('Daily Weigth (g)'!P35="","",IF('Daily Weigth (g)'!O35-'Daily Weigth (g)'!P35+'Water add (ml)'!N35&lt;=0,"",'Daily Weigth (g)'!O35-'Daily Weigth (g)'!P35+'Water add (ml)'!N35))</f>
        <v>578</v>
      </c>
      <c r="P35" s="85">
        <f>+IF('Daily Weigth (g)'!Q35="","",IF('Daily Weigth (g)'!P35-'Daily Weigth (g)'!Q35+'Water add (ml)'!O35&lt;=0,"",'Daily Weigth (g)'!P35-'Daily Weigth (g)'!Q35+'Water add (ml)'!O35))</f>
        <v>593</v>
      </c>
      <c r="Q35" s="85">
        <f>+IF('Daily Weigth (g)'!R35="","",IF('Daily Weigth (g)'!Q35-'Daily Weigth (g)'!R35+'Water add (ml)'!P35&lt;=0,"",'Daily Weigth (g)'!Q35-'Daily Weigth (g)'!R35+'Water add (ml)'!P35))</f>
        <v>326</v>
      </c>
      <c r="R35" s="85">
        <f>+IF('Daily Weigth (g)'!S35="","",IF('Daily Weigth (g)'!R35-'Daily Weigth (g)'!S35+'Water add (ml)'!Q35&lt;=0,"",'Daily Weigth (g)'!R35-'Daily Weigth (g)'!S35+'Water add (ml)'!Q35))</f>
        <v>191</v>
      </c>
      <c r="S35" s="85">
        <f>+IF('Daily Weigth (g)'!T35="","",IF('Daily Weigth (g)'!S35-'Daily Weigth (g)'!T35+'Water add (ml)'!R35&lt;=0,"",'Daily Weigth (g)'!S35-'Daily Weigth (g)'!T35+'Water add (ml)'!R35))</f>
        <v>185</v>
      </c>
      <c r="T35" s="85">
        <f>+IF('Daily Weigth (g)'!U35="","",IF('Daily Weigth (g)'!T35-'Daily Weigth (g)'!U35+'Water add (ml)'!S35&lt;=0,"",'Daily Weigth (g)'!T35-'Daily Weigth (g)'!U35+'Water add (ml)'!S35))</f>
        <v>229</v>
      </c>
      <c r="U35" s="85">
        <f>+IF('Daily Weigth (g)'!V35="","",IF('Daily Weigth (g)'!U35-'Daily Weigth (g)'!V35+'Water add (ml)'!T35&lt;=0,"",'Daily Weigth (g)'!U35-'Daily Weigth (g)'!V35+'Water add (ml)'!T35))</f>
        <v>328</v>
      </c>
      <c r="V35" s="85">
        <f>+IF('Daily Weigth (g)'!W35="","",IF('Daily Weigth (g)'!V35-'Daily Weigth (g)'!W35+'Water add (ml)'!U35&lt;=0,"",'Daily Weigth (g)'!V35-'Daily Weigth (g)'!W35+'Water add (ml)'!U35))</f>
        <v>290</v>
      </c>
      <c r="W35" s="85">
        <f>+IF('Daily Weigth (g)'!X35="","",IF('Daily Weigth (g)'!W35-'Daily Weigth (g)'!X35+'Water add (ml)'!V35&lt;=0,"",'Daily Weigth (g)'!W35-'Daily Weigth (g)'!X35+'Water add (ml)'!V35))</f>
        <v>71</v>
      </c>
      <c r="X35" s="85">
        <f>+IF('Daily Weigth (g)'!Y35="","",IF('Daily Weigth (g)'!X35-'Daily Weigth (g)'!Y35+'Water add (ml)'!W35&lt;=0,"",'Daily Weigth (g)'!X35-'Daily Weigth (g)'!Y35+'Water add (ml)'!W35))</f>
        <v>71</v>
      </c>
      <c r="Y35" s="85">
        <f>+IF('Daily Weigth (g)'!Z35="","",IF('Daily Weigth (g)'!Y35-'Daily Weigth (g)'!Z35+'Water add (ml)'!X35&lt;=0,"",'Daily Weigth (g)'!Y35-'Daily Weigth (g)'!Z35+'Water add (ml)'!X35))</f>
        <v>97</v>
      </c>
      <c r="Z35" s="85">
        <f>+IF('Daily Weigth (g)'!AA35="","",IF('Daily Weigth (g)'!Z35-'Daily Weigth (g)'!AA35+'Water add (ml)'!Y35&lt;=0,"",'Daily Weigth (g)'!Z35-'Daily Weigth (g)'!AA35+'Water add (ml)'!Y35))</f>
        <v>50</v>
      </c>
      <c r="AA35" s="85">
        <f>+IF('Daily Weigth (g)'!AB35="","",IF('Daily Weigth (g)'!AA35-'Daily Weigth (g)'!AB35+'Water add (ml)'!Z35&lt;=0,"",'Daily Weigth (g)'!AA35-'Daily Weigth (g)'!AB35+'Water add (ml)'!Z35))</f>
        <v>54</v>
      </c>
      <c r="AB35" s="85">
        <f>+IF('Daily Weigth (g)'!AC35="","",IF('Daily Weigth (g)'!AB35-'Daily Weigth (g)'!AC35+'Water add (ml)'!AA35&lt;=0,"",'Daily Weigth (g)'!AB35-'Daily Weigth (g)'!AC35+'Water add (ml)'!AA35))</f>
        <v>63</v>
      </c>
      <c r="AC35" s="85">
        <f>+IF('Daily Weigth (g)'!AD35="","",IF('Daily Weigth (g)'!AC35-'Daily Weigth (g)'!AD35+'Water add (ml)'!AB35&lt;=0,"",'Daily Weigth (g)'!AC35-'Daily Weigth (g)'!AD35+'Water add (ml)'!AB35))</f>
        <v>62</v>
      </c>
      <c r="AD35" s="85">
        <f>+IF('Daily Weigth (g)'!AE35="","",IF('Daily Weigth (g)'!AD35-'Daily Weigth (g)'!AE35+'Water add (ml)'!AC35&lt;=0,"",'Daily Weigth (g)'!AD35-'Daily Weigth (g)'!AE35+'Water add (ml)'!AC35))</f>
        <v>46</v>
      </c>
      <c r="AE35" s="85">
        <f>+IF('Daily Weigth (g)'!AF35="","",IF('Daily Weigth (g)'!AE35-'Daily Weigth (g)'!AF35+'Water add (ml)'!AD35&lt;=0,"",'Daily Weigth (g)'!AE35-'Daily Weigth (g)'!AF35+'Water add (ml)'!AD35))</f>
        <v>72</v>
      </c>
      <c r="AF35" s="85">
        <f>+IF('Daily Weigth (g)'!AG35="","",IF('Daily Weigth (g)'!AF35-'Daily Weigth (g)'!AG35+'Water add (ml)'!AE35&lt;=0,"",'Daily Weigth (g)'!AF35-'Daily Weigth (g)'!AG35+'Water add (ml)'!AE35))</f>
        <v>46</v>
      </c>
      <c r="AG35" s="85">
        <f t="shared" si="1"/>
        <v>5002</v>
      </c>
    </row>
    <row r="36" ht="12.75" customHeight="1">
      <c r="A36" s="85">
        <v>735.0</v>
      </c>
      <c r="B36" s="87" t="s">
        <v>239</v>
      </c>
      <c r="C36" s="90" t="s">
        <v>12</v>
      </c>
      <c r="D36" s="85"/>
      <c r="E36" s="96">
        <f>+IF('Daily Weigth (g)'!F36="","",IF('Daily Weigth (g)'!E36-'Daily Weigth (g)'!F36+'Water add (ml)'!D36&lt;=0,"",'Daily Weigth (g)'!E36-'Daily Weigth (g)'!F36+'Water add (ml)'!D36))</f>
        <v>54</v>
      </c>
      <c r="F36" s="96">
        <f>+IF('Daily Weigth (g)'!G36="","",IF('Daily Weigth (g)'!F36-'Daily Weigth (g)'!G36+'Water add (ml)'!E36&lt;=0,"",'Daily Weigth (g)'!F36-'Daily Weigth (g)'!G36+'Water add (ml)'!E36))</f>
        <v>55</v>
      </c>
      <c r="G36" s="96">
        <f>+IF('Daily Weigth (g)'!H36="","",IF('Daily Weigth (g)'!G36-'Daily Weigth (g)'!H36+'Water add (ml)'!F36&lt;=0,"",'Daily Weigth (g)'!G36-'Daily Weigth (g)'!H36+'Water add (ml)'!F36))</f>
        <v>107</v>
      </c>
      <c r="H36" s="96">
        <f>+IF('Daily Weigth (g)'!I36="","",IF('Daily Weigth (g)'!H36-'Daily Weigth (g)'!I36+'Water add (ml)'!G36&lt;=0,"",'Daily Weigth (g)'!H36-'Daily Weigth (g)'!I36+'Water add (ml)'!G36))</f>
        <v>39</v>
      </c>
      <c r="I36" s="96">
        <f>+IF('Daily Weigth (g)'!J36="","",IF('Daily Weigth (g)'!I36-'Daily Weigth (g)'!J36+'Water add (ml)'!H36&lt;=0,"",'Daily Weigth (g)'!I36-'Daily Weigth (g)'!J36+'Water add (ml)'!H36))</f>
        <v>52</v>
      </c>
      <c r="J36" s="85">
        <f>+IF('Daily Weigth (g)'!K36="","",IF('Daily Weigth (g)'!J36-'Daily Weigth (g)'!K36+'Water add (ml)'!I36&lt;=0,"",'Daily Weigth (g)'!J36-'Daily Weigth (g)'!K36+'Water add (ml)'!I36))</f>
        <v>32</v>
      </c>
      <c r="K36" s="85">
        <f>+IF('Daily Weigth (g)'!L36="","",IF('Daily Weigth (g)'!K36-'Daily Weigth (g)'!L36+'Water add (ml)'!J36&lt;=0,"",'Daily Weigth (g)'!K36-'Daily Weigth (g)'!L36+'Water add (ml)'!J36))</f>
        <v>79</v>
      </c>
      <c r="L36" s="85">
        <f>+IF('Daily Weigth (g)'!M36="","",IF('Daily Weigth (g)'!L36-'Daily Weigth (g)'!M36+'Water add (ml)'!K36&lt;=0,"",'Daily Weigth (g)'!L36-'Daily Weigth (g)'!M36+'Water add (ml)'!K36))</f>
        <v>103</v>
      </c>
      <c r="M36" s="85">
        <f>+IF('Daily Weigth (g)'!N36="","",IF('Daily Weigth (g)'!M36-'Daily Weigth (g)'!N36+'Water add (ml)'!L36&lt;=0,"",'Daily Weigth (g)'!M36-'Daily Weigth (g)'!N36+'Water add (ml)'!L36))</f>
        <v>110</v>
      </c>
      <c r="N36" s="85">
        <f>+IF('Daily Weigth (g)'!O36="","",IF('Daily Weigth (g)'!N36-'Daily Weigth (g)'!O36+'Water add (ml)'!M36&lt;=0,"",'Daily Weigth (g)'!N36-'Daily Weigth (g)'!O36+'Water add (ml)'!M36))</f>
        <v>49</v>
      </c>
      <c r="O36" s="85">
        <f>+IF('Daily Weigth (g)'!P36="","",IF('Daily Weigth (g)'!O36-'Daily Weigth (g)'!P36+'Water add (ml)'!N36&lt;=0,"",'Daily Weigth (g)'!O36-'Daily Weigth (g)'!P36+'Water add (ml)'!N36))</f>
        <v>310</v>
      </c>
      <c r="P36" s="85">
        <f>+IF('Daily Weigth (g)'!Q36="","",IF('Daily Weigth (g)'!P36-'Daily Weigth (g)'!Q36+'Water add (ml)'!O36&lt;=0,"",'Daily Weigth (g)'!P36-'Daily Weigth (g)'!Q36+'Water add (ml)'!O36))</f>
        <v>339</v>
      </c>
      <c r="Q36" s="85">
        <f>+IF('Daily Weigth (g)'!R36="","",IF('Daily Weigth (g)'!Q36-'Daily Weigth (g)'!R36+'Water add (ml)'!P36&lt;=0,"",'Daily Weigth (g)'!Q36-'Daily Weigth (g)'!R36+'Water add (ml)'!P36))</f>
        <v>183</v>
      </c>
      <c r="R36" s="85">
        <f>+IF('Daily Weigth (g)'!S36="","",IF('Daily Weigth (g)'!R36-'Daily Weigth (g)'!S36+'Water add (ml)'!Q36&lt;=0,"",'Daily Weigth (g)'!R36-'Daily Weigth (g)'!S36+'Water add (ml)'!Q36))</f>
        <v>119</v>
      </c>
      <c r="S36" s="85">
        <f>+IF('Daily Weigth (g)'!T36="","",IF('Daily Weigth (g)'!S36-'Daily Weigth (g)'!T36+'Water add (ml)'!R36&lt;=0,"",'Daily Weigth (g)'!S36-'Daily Weigth (g)'!T36+'Water add (ml)'!R36))</f>
        <v>106</v>
      </c>
      <c r="T36" s="85">
        <f>+IF('Daily Weigth (g)'!U36="","",IF('Daily Weigth (g)'!T36-'Daily Weigth (g)'!U36+'Water add (ml)'!S36&lt;=0,"",'Daily Weigth (g)'!T36-'Daily Weigth (g)'!U36+'Water add (ml)'!S36))</f>
        <v>130</v>
      </c>
      <c r="U36" s="85">
        <f>+IF('Daily Weigth (g)'!V36="","",IF('Daily Weigth (g)'!U36-'Daily Weigth (g)'!V36+'Water add (ml)'!T36&lt;=0,"",'Daily Weigth (g)'!U36-'Daily Weigth (g)'!V36+'Water add (ml)'!T36))</f>
        <v>205</v>
      </c>
      <c r="V36" s="85">
        <f>+IF('Daily Weigth (g)'!W36="","",IF('Daily Weigth (g)'!V36-'Daily Weigth (g)'!W36+'Water add (ml)'!U36&lt;=0,"",'Daily Weigth (g)'!V36-'Daily Weigth (g)'!W36+'Water add (ml)'!U36))</f>
        <v>236</v>
      </c>
      <c r="W36" s="85">
        <f>+IF('Daily Weigth (g)'!X36="","",IF('Daily Weigth (g)'!W36-'Daily Weigth (g)'!X36+'Water add (ml)'!V36&lt;=0,"",'Daily Weigth (g)'!W36-'Daily Weigth (g)'!X36+'Water add (ml)'!V36))</f>
        <v>49</v>
      </c>
      <c r="X36" s="85">
        <f>+IF('Daily Weigth (g)'!Y36="","",IF('Daily Weigth (g)'!X36-'Daily Weigth (g)'!Y36+'Water add (ml)'!W36&lt;=0,"",'Daily Weigth (g)'!X36-'Daily Weigth (g)'!Y36+'Water add (ml)'!W36))</f>
        <v>53</v>
      </c>
      <c r="Y36" s="85">
        <f>+IF('Daily Weigth (g)'!Z36="","",IF('Daily Weigth (g)'!Y36-'Daily Weigth (g)'!Z36+'Water add (ml)'!X36&lt;=0,"",'Daily Weigth (g)'!Y36-'Daily Weigth (g)'!Z36+'Water add (ml)'!X36))</f>
        <v>87</v>
      </c>
      <c r="Z36" s="85">
        <f>+IF('Daily Weigth (g)'!AA36="","",IF('Daily Weigth (g)'!Z36-'Daily Weigth (g)'!AA36+'Water add (ml)'!Y36&lt;=0,"",'Daily Weigth (g)'!Z36-'Daily Weigth (g)'!AA36+'Water add (ml)'!Y36))</f>
        <v>37</v>
      </c>
      <c r="AA36" s="85">
        <f>+IF('Daily Weigth (g)'!AB36="","",IF('Daily Weigth (g)'!AA36-'Daily Weigth (g)'!AB36+'Water add (ml)'!Z36&lt;=0,"",'Daily Weigth (g)'!AA36-'Daily Weigth (g)'!AB36+'Water add (ml)'!Z36))</f>
        <v>48</v>
      </c>
      <c r="AB36" s="85">
        <f>+IF('Daily Weigth (g)'!AC36="","",IF('Daily Weigth (g)'!AB36-'Daily Weigth (g)'!AC36+'Water add (ml)'!AA36&lt;=0,"",'Daily Weigth (g)'!AB36-'Daily Weigth (g)'!AC36+'Water add (ml)'!AA36))</f>
        <v>77</v>
      </c>
      <c r="AC36" s="85">
        <f>+IF('Daily Weigth (g)'!AD36="","",IF('Daily Weigth (g)'!AC36-'Daily Weigth (g)'!AD36+'Water add (ml)'!AB36&lt;=0,"",'Daily Weigth (g)'!AC36-'Daily Weigth (g)'!AD36+'Water add (ml)'!AB36))</f>
        <v>67</v>
      </c>
      <c r="AD36" s="85">
        <f>+IF('Daily Weigth (g)'!AE36="","",IF('Daily Weigth (g)'!AD36-'Daily Weigth (g)'!AE36+'Water add (ml)'!AC36&lt;=0,"",'Daily Weigth (g)'!AD36-'Daily Weigth (g)'!AE36+'Water add (ml)'!AC36))</f>
        <v>46</v>
      </c>
      <c r="AE36" s="85">
        <f>+IF('Daily Weigth (g)'!AF36="","",IF('Daily Weigth (g)'!AE36-'Daily Weigth (g)'!AF36+'Water add (ml)'!AD36&lt;=0,"",'Daily Weigth (g)'!AE36-'Daily Weigth (g)'!AF36+'Water add (ml)'!AD36))</f>
        <v>125</v>
      </c>
      <c r="AF36" s="85">
        <f>+IF('Daily Weigth (g)'!AG36="","",IF('Daily Weigth (g)'!AF36-'Daily Weigth (g)'!AG36+'Water add (ml)'!AE36&lt;=0,"",'Daily Weigth (g)'!AF36-'Daily Weigth (g)'!AG36+'Water add (ml)'!AE36))</f>
        <v>87</v>
      </c>
      <c r="AG36" s="85">
        <f t="shared" si="1"/>
        <v>2984</v>
      </c>
    </row>
    <row r="37" ht="12.75" customHeight="1">
      <c r="A37" s="85">
        <v>736.0</v>
      </c>
      <c r="B37" s="87" t="s">
        <v>239</v>
      </c>
      <c r="C37" s="90" t="s">
        <v>12</v>
      </c>
      <c r="D37" s="85"/>
      <c r="E37" s="96">
        <f>+IF('Daily Weigth (g)'!F37="","",IF('Daily Weigth (g)'!E37-'Daily Weigth (g)'!F37+'Water add (ml)'!D37&lt;=0,"",'Daily Weigth (g)'!E37-'Daily Weigth (g)'!F37+'Water add (ml)'!D37))</f>
        <v>110</v>
      </c>
      <c r="F37" s="96">
        <f>+IF('Daily Weigth (g)'!G37="","",IF('Daily Weigth (g)'!F37-'Daily Weigth (g)'!G37+'Water add (ml)'!E37&lt;=0,"",'Daily Weigth (g)'!F37-'Daily Weigth (g)'!G37+'Water add (ml)'!E37))</f>
        <v>110</v>
      </c>
      <c r="G37" s="96">
        <f>+IF('Daily Weigth (g)'!H37="","",IF('Daily Weigth (g)'!G37-'Daily Weigth (g)'!H37+'Water add (ml)'!F37&lt;=0,"",'Daily Weigth (g)'!G37-'Daily Weigth (g)'!H37+'Water add (ml)'!F37))</f>
        <v>214</v>
      </c>
      <c r="H37" s="96">
        <f>+IF('Daily Weigth (g)'!I37="","",IF('Daily Weigth (g)'!H37-'Daily Weigth (g)'!I37+'Water add (ml)'!G37&lt;=0,"",'Daily Weigth (g)'!H37-'Daily Weigth (g)'!I37+'Water add (ml)'!G37))</f>
        <v>93</v>
      </c>
      <c r="I37" s="96">
        <f>+IF('Daily Weigth (g)'!J37="","",IF('Daily Weigth (g)'!I37-'Daily Weigth (g)'!J37+'Water add (ml)'!H37&lt;=0,"",'Daily Weigth (g)'!I37-'Daily Weigth (g)'!J37+'Water add (ml)'!H37))</f>
        <v>75</v>
      </c>
      <c r="J37" s="85">
        <f>+IF('Daily Weigth (g)'!K37="","",IF('Daily Weigth (g)'!J37-'Daily Weigth (g)'!K37+'Water add (ml)'!I37&lt;=0,"",'Daily Weigth (g)'!J37-'Daily Weigth (g)'!K37+'Water add (ml)'!I37))</f>
        <v>58</v>
      </c>
      <c r="K37" s="85">
        <f>+IF('Daily Weigth (g)'!L37="","",IF('Daily Weigth (g)'!K37-'Daily Weigth (g)'!L37+'Water add (ml)'!J37&lt;=0,"",'Daily Weigth (g)'!K37-'Daily Weigth (g)'!L37+'Water add (ml)'!J37))</f>
        <v>171</v>
      </c>
      <c r="L37" s="85">
        <f>+IF('Daily Weigth (g)'!M37="","",IF('Daily Weigth (g)'!L37-'Daily Weigth (g)'!M37+'Water add (ml)'!K37&lt;=0,"",'Daily Weigth (g)'!L37-'Daily Weigth (g)'!M37+'Water add (ml)'!K37))</f>
        <v>209</v>
      </c>
      <c r="M37" s="85">
        <f>+IF('Daily Weigth (g)'!N37="","",IF('Daily Weigth (g)'!M37-'Daily Weigth (g)'!N37+'Water add (ml)'!L37&lt;=0,"",'Daily Weigth (g)'!M37-'Daily Weigth (g)'!N37+'Water add (ml)'!L37))</f>
        <v>244</v>
      </c>
      <c r="N37" s="85">
        <f>+IF('Daily Weigth (g)'!O37="","",IF('Daily Weigth (g)'!N37-'Daily Weigth (g)'!O37+'Water add (ml)'!M37&lt;=0,"",'Daily Weigth (g)'!N37-'Daily Weigth (g)'!O37+'Water add (ml)'!M37))</f>
        <v>96</v>
      </c>
      <c r="O37" s="85">
        <f>+IF('Daily Weigth (g)'!P37="","",IF('Daily Weigth (g)'!O37-'Daily Weigth (g)'!P37+'Water add (ml)'!N37&lt;=0,"",'Daily Weigth (g)'!O37-'Daily Weigth (g)'!P37+'Water add (ml)'!N37))</f>
        <v>518</v>
      </c>
      <c r="P37" s="85">
        <f>+IF('Daily Weigth (g)'!Q37="","",IF('Daily Weigth (g)'!P37-'Daily Weigth (g)'!Q37+'Water add (ml)'!O37&lt;=0,"",'Daily Weigth (g)'!P37-'Daily Weigth (g)'!Q37+'Water add (ml)'!O37))</f>
        <v>489</v>
      </c>
      <c r="Q37" s="85">
        <f>+IF('Daily Weigth (g)'!R37="","",IF('Daily Weigth (g)'!Q37-'Daily Weigth (g)'!R37+'Water add (ml)'!P37&lt;=0,"",'Daily Weigth (g)'!Q37-'Daily Weigth (g)'!R37+'Water add (ml)'!P37))</f>
        <v>297</v>
      </c>
      <c r="R37" s="85">
        <f>+IF('Daily Weigth (g)'!S37="","",IF('Daily Weigth (g)'!R37-'Daily Weigth (g)'!S37+'Water add (ml)'!Q37&lt;=0,"",'Daily Weigth (g)'!R37-'Daily Weigth (g)'!S37+'Water add (ml)'!Q37))</f>
        <v>195</v>
      </c>
      <c r="S37" s="85">
        <f>+IF('Daily Weigth (g)'!T37="","",IF('Daily Weigth (g)'!S37-'Daily Weigth (g)'!T37+'Water add (ml)'!R37&lt;=0,"",'Daily Weigth (g)'!S37-'Daily Weigth (g)'!T37+'Water add (ml)'!R37))</f>
        <v>197</v>
      </c>
      <c r="T37" s="85">
        <f>+IF('Daily Weigth (g)'!U37="","",IF('Daily Weigth (g)'!T37-'Daily Weigth (g)'!U37+'Water add (ml)'!S37&lt;=0,"",'Daily Weigth (g)'!T37-'Daily Weigth (g)'!U37+'Water add (ml)'!S37))</f>
        <v>225</v>
      </c>
      <c r="U37" s="85">
        <f>+IF('Daily Weigth (g)'!V37="","",IF('Daily Weigth (g)'!U37-'Daily Weigth (g)'!V37+'Water add (ml)'!T37&lt;=0,"",'Daily Weigth (g)'!U37-'Daily Weigth (g)'!V37+'Water add (ml)'!T37))</f>
        <v>306</v>
      </c>
      <c r="V37" s="85">
        <f>+IF('Daily Weigth (g)'!W37="","",IF('Daily Weigth (g)'!V37-'Daily Weigth (g)'!W37+'Water add (ml)'!U37&lt;=0,"",'Daily Weigth (g)'!V37-'Daily Weigth (g)'!W37+'Water add (ml)'!U37))</f>
        <v>298</v>
      </c>
      <c r="W37" s="85">
        <f>+IF('Daily Weigth (g)'!X37="","",IF('Daily Weigth (g)'!W37-'Daily Weigth (g)'!X37+'Water add (ml)'!V37&lt;=0,"",'Daily Weigth (g)'!W37-'Daily Weigth (g)'!X37+'Water add (ml)'!V37))</f>
        <v>74</v>
      </c>
      <c r="X37" s="85">
        <f>+IF('Daily Weigth (g)'!Y37="","",IF('Daily Weigth (g)'!X37-'Daily Weigth (g)'!Y37+'Water add (ml)'!W37&lt;=0,"",'Daily Weigth (g)'!X37-'Daily Weigth (g)'!Y37+'Water add (ml)'!W37))</f>
        <v>63</v>
      </c>
      <c r="Y37" s="85">
        <f>+IF('Daily Weigth (g)'!Z37="","",IF('Daily Weigth (g)'!Y37-'Daily Weigth (g)'!Z37+'Water add (ml)'!X37&lt;=0,"",'Daily Weigth (g)'!Y37-'Daily Weigth (g)'!Z37+'Water add (ml)'!X37))</f>
        <v>101</v>
      </c>
      <c r="Z37" s="85">
        <f>+IF('Daily Weigth (g)'!AA37="","",IF('Daily Weigth (g)'!Z37-'Daily Weigth (g)'!AA37+'Water add (ml)'!Y37&lt;=0,"",'Daily Weigth (g)'!Z37-'Daily Weigth (g)'!AA37+'Water add (ml)'!Y37))</f>
        <v>47</v>
      </c>
      <c r="AA37" s="85">
        <f>+IF('Daily Weigth (g)'!AB37="","",IF('Daily Weigth (g)'!AA37-'Daily Weigth (g)'!AB37+'Water add (ml)'!Z37&lt;=0,"",'Daily Weigth (g)'!AA37-'Daily Weigth (g)'!AB37+'Water add (ml)'!Z37))</f>
        <v>55</v>
      </c>
      <c r="AB37" s="85">
        <f>+IF('Daily Weigth (g)'!AC37="","",IF('Daily Weigth (g)'!AB37-'Daily Weigth (g)'!AC37+'Water add (ml)'!AA37&lt;=0,"",'Daily Weigth (g)'!AB37-'Daily Weigth (g)'!AC37+'Water add (ml)'!AA37))</f>
        <v>49</v>
      </c>
      <c r="AC37" s="85">
        <f>+IF('Daily Weigth (g)'!AD37="","",IF('Daily Weigth (g)'!AC37-'Daily Weigth (g)'!AD37+'Water add (ml)'!AB37&lt;=0,"",'Daily Weigth (g)'!AC37-'Daily Weigth (g)'!AD37+'Water add (ml)'!AB37))</f>
        <v>65</v>
      </c>
      <c r="AD37" s="85">
        <f>+IF('Daily Weigth (g)'!AE37="","",IF('Daily Weigth (g)'!AD37-'Daily Weigth (g)'!AE37+'Water add (ml)'!AC37&lt;=0,"",'Daily Weigth (g)'!AD37-'Daily Weigth (g)'!AE37+'Water add (ml)'!AC37))</f>
        <v>46</v>
      </c>
      <c r="AE37" s="85">
        <f>+IF('Daily Weigth (g)'!AF37="","",IF('Daily Weigth (g)'!AE37-'Daily Weigth (g)'!AF37+'Water add (ml)'!AD37&lt;=0,"",'Daily Weigth (g)'!AE37-'Daily Weigth (g)'!AF37+'Water add (ml)'!AD37))</f>
        <v>75</v>
      </c>
      <c r="AF37" s="85">
        <f>+IF('Daily Weigth (g)'!AG37="","",IF('Daily Weigth (g)'!AF37-'Daily Weigth (g)'!AG37+'Water add (ml)'!AE37&lt;=0,"",'Daily Weigth (g)'!AF37-'Daily Weigth (g)'!AG37+'Water add (ml)'!AE37))</f>
        <v>44</v>
      </c>
      <c r="AG37" s="85">
        <f t="shared" si="1"/>
        <v>4524</v>
      </c>
    </row>
    <row r="38" ht="12.75" customHeight="1">
      <c r="A38" s="85">
        <v>737.0</v>
      </c>
      <c r="B38" s="87" t="s">
        <v>239</v>
      </c>
      <c r="C38" s="90" t="s">
        <v>12</v>
      </c>
      <c r="D38" s="85"/>
      <c r="E38" s="96">
        <f>+IF('Daily Weigth (g)'!F38="","",IF('Daily Weigth (g)'!E38-'Daily Weigth (g)'!F38+'Water add (ml)'!D38&lt;=0,"",'Daily Weigth (g)'!E38-'Daily Weigth (g)'!F38+'Water add (ml)'!D38))</f>
        <v>94</v>
      </c>
      <c r="F38" s="96">
        <f>+IF('Daily Weigth (g)'!G38="","",IF('Daily Weigth (g)'!F38-'Daily Weigth (g)'!G38+'Water add (ml)'!E38&lt;=0,"",'Daily Weigth (g)'!F38-'Daily Weigth (g)'!G38+'Water add (ml)'!E38))</f>
        <v>100</v>
      </c>
      <c r="G38" s="96">
        <f>+IF('Daily Weigth (g)'!H38="","",IF('Daily Weigth (g)'!G38-'Daily Weigth (g)'!H38+'Water add (ml)'!F38&lt;=0,"",'Daily Weigth (g)'!G38-'Daily Weigth (g)'!H38+'Water add (ml)'!F38))</f>
        <v>209</v>
      </c>
      <c r="H38" s="96">
        <f>+IF('Daily Weigth (g)'!I38="","",IF('Daily Weigth (g)'!H38-'Daily Weigth (g)'!I38+'Water add (ml)'!G38&lt;=0,"",'Daily Weigth (g)'!H38-'Daily Weigth (g)'!I38+'Water add (ml)'!G38))</f>
        <v>80</v>
      </c>
      <c r="I38" s="96">
        <f>+IF('Daily Weigth (g)'!J38="","",IF('Daily Weigth (g)'!I38-'Daily Weigth (g)'!J38+'Water add (ml)'!H38&lt;=0,"",'Daily Weigth (g)'!I38-'Daily Weigth (g)'!J38+'Water add (ml)'!H38))</f>
        <v>63</v>
      </c>
      <c r="J38" s="85">
        <f>+IF('Daily Weigth (g)'!K38="","",IF('Daily Weigth (g)'!J38-'Daily Weigth (g)'!K38+'Water add (ml)'!I38&lt;=0,"",'Daily Weigth (g)'!J38-'Daily Weigth (g)'!K38+'Water add (ml)'!I38))</f>
        <v>61</v>
      </c>
      <c r="K38" s="85">
        <f>+IF('Daily Weigth (g)'!L38="","",IF('Daily Weigth (g)'!K38-'Daily Weigth (g)'!L38+'Water add (ml)'!J38&lt;=0,"",'Daily Weigth (g)'!K38-'Daily Weigth (g)'!L38+'Water add (ml)'!J38))</f>
        <v>162</v>
      </c>
      <c r="L38" s="85">
        <f>+IF('Daily Weigth (g)'!M38="","",IF('Daily Weigth (g)'!L38-'Daily Weigth (g)'!M38+'Water add (ml)'!K38&lt;=0,"",'Daily Weigth (g)'!L38-'Daily Weigth (g)'!M38+'Water add (ml)'!K38))</f>
        <v>213</v>
      </c>
      <c r="M38" s="85">
        <f>+IF('Daily Weigth (g)'!N38="","",IF('Daily Weigth (g)'!M38-'Daily Weigth (g)'!N38+'Water add (ml)'!L38&lt;=0,"",'Daily Weigth (g)'!M38-'Daily Weigth (g)'!N38+'Water add (ml)'!L38))</f>
        <v>222</v>
      </c>
      <c r="N38" s="85">
        <f>+IF('Daily Weigth (g)'!O38="","",IF('Daily Weigth (g)'!N38-'Daily Weigth (g)'!O38+'Water add (ml)'!M38&lt;=0,"",'Daily Weigth (g)'!N38-'Daily Weigth (g)'!O38+'Water add (ml)'!M38))</f>
        <v>118</v>
      </c>
      <c r="O38" s="85">
        <f>+IF('Daily Weigth (g)'!P38="","",IF('Daily Weigth (g)'!O38-'Daily Weigth (g)'!P38+'Water add (ml)'!N38&lt;=0,"",'Daily Weigth (g)'!O38-'Daily Weigth (g)'!P38+'Water add (ml)'!N38))</f>
        <v>599</v>
      </c>
      <c r="P38" s="85">
        <f>+IF('Daily Weigth (g)'!Q38="","",IF('Daily Weigth (g)'!P38-'Daily Weigth (g)'!Q38+'Water add (ml)'!O38&lt;=0,"",'Daily Weigth (g)'!P38-'Daily Weigth (g)'!Q38+'Water add (ml)'!O38))</f>
        <v>596</v>
      </c>
      <c r="Q38" s="85">
        <f>+IF('Daily Weigth (g)'!R38="","",IF('Daily Weigth (g)'!Q38-'Daily Weigth (g)'!R38+'Water add (ml)'!P38&lt;=0,"",'Daily Weigth (g)'!Q38-'Daily Weigth (g)'!R38+'Water add (ml)'!P38))</f>
        <v>341</v>
      </c>
      <c r="R38" s="85">
        <f>+IF('Daily Weigth (g)'!S38="","",IF('Daily Weigth (g)'!R38-'Daily Weigth (g)'!S38+'Water add (ml)'!Q38&lt;=0,"",'Daily Weigth (g)'!R38-'Daily Weigth (g)'!S38+'Water add (ml)'!Q38))</f>
        <v>217</v>
      </c>
      <c r="S38" s="85">
        <f>+IF('Daily Weigth (g)'!T38="","",IF('Daily Weigth (g)'!S38-'Daily Weigth (g)'!T38+'Water add (ml)'!R38&lt;=0,"",'Daily Weigth (g)'!S38-'Daily Weigth (g)'!T38+'Water add (ml)'!R38))</f>
        <v>237</v>
      </c>
      <c r="T38" s="85">
        <f>+IF('Daily Weigth (g)'!U38="","",IF('Daily Weigth (g)'!T38-'Daily Weigth (g)'!U38+'Water add (ml)'!S38&lt;=0,"",'Daily Weigth (g)'!T38-'Daily Weigth (g)'!U38+'Water add (ml)'!S38))</f>
        <v>264</v>
      </c>
      <c r="U38" s="85">
        <f>+IF('Daily Weigth (g)'!V38="","",IF('Daily Weigth (g)'!U38-'Daily Weigth (g)'!V38+'Water add (ml)'!T38&lt;=0,"",'Daily Weigth (g)'!U38-'Daily Weigth (g)'!V38+'Water add (ml)'!T38))</f>
        <v>349</v>
      </c>
      <c r="V38" s="85">
        <f>+IF('Daily Weigth (g)'!W38="","",IF('Daily Weigth (g)'!V38-'Daily Weigth (g)'!W38+'Water add (ml)'!U38&lt;=0,"",'Daily Weigth (g)'!V38-'Daily Weigth (g)'!W38+'Water add (ml)'!U38))</f>
        <v>347</v>
      </c>
      <c r="W38" s="85">
        <f>+IF('Daily Weigth (g)'!X38="","",IF('Daily Weigth (g)'!W38-'Daily Weigth (g)'!X38+'Water add (ml)'!V38&lt;=0,"",'Daily Weigth (g)'!W38-'Daily Weigth (g)'!X38+'Water add (ml)'!V38))</f>
        <v>89</v>
      </c>
      <c r="X38" s="85">
        <f>+IF('Daily Weigth (g)'!Y38="","",IF('Daily Weigth (g)'!X38-'Daily Weigth (g)'!Y38+'Water add (ml)'!W38&lt;=0,"",'Daily Weigth (g)'!X38-'Daily Weigth (g)'!Y38+'Water add (ml)'!W38))</f>
        <v>81</v>
      </c>
      <c r="Y38" s="85">
        <f>+IF('Daily Weigth (g)'!Z38="","",IF('Daily Weigth (g)'!Y38-'Daily Weigth (g)'!Z38+'Water add (ml)'!X38&lt;=0,"",'Daily Weigth (g)'!Y38-'Daily Weigth (g)'!Z38+'Water add (ml)'!X38))</f>
        <v>108</v>
      </c>
      <c r="Z38" s="85">
        <f>+IF('Daily Weigth (g)'!AA38="","",IF('Daily Weigth (g)'!Z38-'Daily Weigth (g)'!AA38+'Water add (ml)'!Y38&lt;=0,"",'Daily Weigth (g)'!Z38-'Daily Weigth (g)'!AA38+'Water add (ml)'!Y38))</f>
        <v>51</v>
      </c>
      <c r="AA38" s="85">
        <f>+IF('Daily Weigth (g)'!AB38="","",IF('Daily Weigth (g)'!AA38-'Daily Weigth (g)'!AB38+'Water add (ml)'!Z38&lt;=0,"",'Daily Weigth (g)'!AA38-'Daily Weigth (g)'!AB38+'Water add (ml)'!Z38))</f>
        <v>51</v>
      </c>
      <c r="AB38" s="85">
        <f>+IF('Daily Weigth (g)'!AC38="","",IF('Daily Weigth (g)'!AB38-'Daily Weigth (g)'!AC38+'Water add (ml)'!AA38&lt;=0,"",'Daily Weigth (g)'!AB38-'Daily Weigth (g)'!AC38+'Water add (ml)'!AA38))</f>
        <v>61</v>
      </c>
      <c r="AC38" s="85">
        <f>+IF('Daily Weigth (g)'!AD38="","",IF('Daily Weigth (g)'!AC38-'Daily Weigth (g)'!AD38+'Water add (ml)'!AB38&lt;=0,"",'Daily Weigth (g)'!AC38-'Daily Weigth (g)'!AD38+'Water add (ml)'!AB38))</f>
        <v>64</v>
      </c>
      <c r="AD38" s="85">
        <f>+IF('Daily Weigth (g)'!AE38="","",IF('Daily Weigth (g)'!AD38-'Daily Weigth (g)'!AE38+'Water add (ml)'!AC38&lt;=0,"",'Daily Weigth (g)'!AD38-'Daily Weigth (g)'!AE38+'Water add (ml)'!AC38))</f>
        <v>37</v>
      </c>
      <c r="AE38" s="85">
        <f>+IF('Daily Weigth (g)'!AF38="","",IF('Daily Weigth (g)'!AE38-'Daily Weigth (g)'!AF38+'Water add (ml)'!AD38&lt;=0,"",'Daily Weigth (g)'!AE38-'Daily Weigth (g)'!AF38+'Water add (ml)'!AD38))</f>
        <v>60</v>
      </c>
      <c r="AF38" s="85">
        <f>+IF('Daily Weigth (g)'!AG38="","",IF('Daily Weigth (g)'!AF38-'Daily Weigth (g)'!AG38+'Water add (ml)'!AE38&lt;=0,"",'Daily Weigth (g)'!AF38-'Daily Weigth (g)'!AG38+'Water add (ml)'!AE38))</f>
        <v>31</v>
      </c>
      <c r="AG38" s="85">
        <f t="shared" si="1"/>
        <v>4905</v>
      </c>
    </row>
    <row r="39" ht="12.75" customHeight="1">
      <c r="A39" s="85">
        <v>738.0</v>
      </c>
      <c r="B39" s="87" t="s">
        <v>239</v>
      </c>
      <c r="C39" s="88" t="s">
        <v>241</v>
      </c>
      <c r="D39" s="85"/>
      <c r="E39" s="96">
        <f>+IF('Daily Weigth (g)'!F39="","",IF('Daily Weigth (g)'!E39-'Daily Weigth (g)'!F39+'Water add (ml)'!D39&lt;=0,"",'Daily Weigth (g)'!E39-'Daily Weigth (g)'!F39+'Water add (ml)'!D39))</f>
        <v>71</v>
      </c>
      <c r="F39" s="96">
        <f>+IF('Daily Weigth (g)'!G39="","",IF('Daily Weigth (g)'!F39-'Daily Weigth (g)'!G39+'Water add (ml)'!E39&lt;=0,"",'Daily Weigth (g)'!F39-'Daily Weigth (g)'!G39+'Water add (ml)'!E39))</f>
        <v>73</v>
      </c>
      <c r="G39" s="96">
        <f>+IF('Daily Weigth (g)'!H39="","",IF('Daily Weigth (g)'!G39-'Daily Weigth (g)'!H39+'Water add (ml)'!F39&lt;=0,"",'Daily Weigth (g)'!G39-'Daily Weigth (g)'!H39+'Water add (ml)'!F39))</f>
        <v>150</v>
      </c>
      <c r="H39" s="96">
        <f>+IF('Daily Weigth (g)'!I39="","",IF('Daily Weigth (g)'!H39-'Daily Weigth (g)'!I39+'Water add (ml)'!G39&lt;=0,"",'Daily Weigth (g)'!H39-'Daily Weigth (g)'!I39+'Water add (ml)'!G39))</f>
        <v>54</v>
      </c>
      <c r="I39" s="96">
        <f>+IF('Daily Weigth (g)'!J39="","",IF('Daily Weigth (g)'!I39-'Daily Weigth (g)'!J39+'Water add (ml)'!H39&lt;=0,"",'Daily Weigth (g)'!I39-'Daily Weigth (g)'!J39+'Water add (ml)'!H39))</f>
        <v>53</v>
      </c>
      <c r="J39" s="85">
        <f>+IF('Daily Weigth (g)'!K39="","",IF('Daily Weigth (g)'!J39-'Daily Weigth (g)'!K39+'Water add (ml)'!I39&lt;=0,"",'Daily Weigth (g)'!J39-'Daily Weigth (g)'!K39+'Water add (ml)'!I39))</f>
        <v>43</v>
      </c>
      <c r="K39" s="85">
        <f>+IF('Daily Weigth (g)'!L39="","",IF('Daily Weigth (g)'!K39-'Daily Weigth (g)'!L39+'Water add (ml)'!J39&lt;=0,"",'Daily Weigth (g)'!K39-'Daily Weigth (g)'!L39+'Water add (ml)'!J39))</f>
        <v>122</v>
      </c>
      <c r="L39" s="85">
        <f>+IF('Daily Weigth (g)'!M39="","",IF('Daily Weigth (g)'!L39-'Daily Weigth (g)'!M39+'Water add (ml)'!K39&lt;=0,"",'Daily Weigth (g)'!L39-'Daily Weigth (g)'!M39+'Water add (ml)'!K39))</f>
        <v>145</v>
      </c>
      <c r="M39" s="85">
        <f>+IF('Daily Weigth (g)'!N39="","",IF('Daily Weigth (g)'!M39-'Daily Weigth (g)'!N39+'Water add (ml)'!L39&lt;=0,"",'Daily Weigth (g)'!M39-'Daily Weigth (g)'!N39+'Water add (ml)'!L39))</f>
        <v>170</v>
      </c>
      <c r="N39" s="85">
        <f>+IF('Daily Weigth (g)'!O39="","",IF('Daily Weigth (g)'!N39-'Daily Weigth (g)'!O39+'Water add (ml)'!M39&lt;=0,"",'Daily Weigth (g)'!N39-'Daily Weigth (g)'!O39+'Water add (ml)'!M39))</f>
        <v>79</v>
      </c>
      <c r="O39" s="85">
        <f>+IF('Daily Weigth (g)'!P39="","",IF('Daily Weigth (g)'!O39-'Daily Weigth (g)'!P39+'Water add (ml)'!N39&lt;=0,"",'Daily Weigth (g)'!O39-'Daily Weigth (g)'!P39+'Water add (ml)'!N39))</f>
        <v>342</v>
      </c>
      <c r="P39" s="85">
        <f>+IF('Daily Weigth (g)'!Q39="","",IF('Daily Weigth (g)'!P39-'Daily Weigth (g)'!Q39+'Water add (ml)'!O39&lt;=0,"",'Daily Weigth (g)'!P39-'Daily Weigth (g)'!Q39+'Water add (ml)'!O39))</f>
        <v>301</v>
      </c>
      <c r="Q39" s="85">
        <f>+IF('Daily Weigth (g)'!R39="","",IF('Daily Weigth (g)'!Q39-'Daily Weigth (g)'!R39+'Water add (ml)'!P39&lt;=0,"",'Daily Weigth (g)'!Q39-'Daily Weigth (g)'!R39+'Water add (ml)'!P39))</f>
        <v>193</v>
      </c>
      <c r="R39" s="85">
        <f>+IF('Daily Weigth (g)'!S39="","",IF('Daily Weigth (g)'!R39-'Daily Weigth (g)'!S39+'Water add (ml)'!Q39&lt;=0,"",'Daily Weigth (g)'!R39-'Daily Weigth (g)'!S39+'Water add (ml)'!Q39))</f>
        <v>145</v>
      </c>
      <c r="S39" s="85">
        <f>+IF('Daily Weigth (g)'!T39="","",IF('Daily Weigth (g)'!S39-'Daily Weigth (g)'!T39+'Water add (ml)'!R39&lt;=0,"",'Daily Weigth (g)'!S39-'Daily Weigth (g)'!T39+'Water add (ml)'!R39))</f>
        <v>154</v>
      </c>
      <c r="T39" s="85">
        <f>+IF('Daily Weigth (g)'!U39="","",IF('Daily Weigth (g)'!T39-'Daily Weigth (g)'!U39+'Water add (ml)'!S39&lt;=0,"",'Daily Weigth (g)'!T39-'Daily Weigth (g)'!U39+'Water add (ml)'!S39))</f>
        <v>220</v>
      </c>
      <c r="U39" s="85">
        <f>+IF('Daily Weigth (g)'!V39="","",IF('Daily Weigth (g)'!U39-'Daily Weigth (g)'!V39+'Water add (ml)'!T39&lt;=0,"",'Daily Weigth (g)'!U39-'Daily Weigth (g)'!V39+'Water add (ml)'!T39))</f>
        <v>381</v>
      </c>
      <c r="V39" s="85">
        <f>+IF('Daily Weigth (g)'!W39="","",IF('Daily Weigth (g)'!V39-'Daily Weigth (g)'!W39+'Water add (ml)'!U39&lt;=0,"",'Daily Weigth (g)'!V39-'Daily Weigth (g)'!W39+'Water add (ml)'!U39))</f>
        <v>450</v>
      </c>
      <c r="W39" s="85">
        <f>+IF('Daily Weigth (g)'!X39="","",IF('Daily Weigth (g)'!W39-'Daily Weigth (g)'!X39+'Water add (ml)'!V39&lt;=0,"",'Daily Weigth (g)'!W39-'Daily Weigth (g)'!X39+'Water add (ml)'!V39))</f>
        <v>147</v>
      </c>
      <c r="X39" s="85">
        <f>+IF('Daily Weigth (g)'!Y39="","",IF('Daily Weigth (g)'!X39-'Daily Weigth (g)'!Y39+'Water add (ml)'!W39&lt;=0,"",'Daily Weigth (g)'!X39-'Daily Weigth (g)'!Y39+'Water add (ml)'!W39))</f>
        <v>106</v>
      </c>
      <c r="Y39" s="85">
        <f>+IF('Daily Weigth (g)'!Z39="","",IF('Daily Weigth (g)'!Y39-'Daily Weigth (g)'!Z39+'Water add (ml)'!X39&lt;=0,"",'Daily Weigth (g)'!Y39-'Daily Weigth (g)'!Z39+'Water add (ml)'!X39))</f>
        <v>213</v>
      </c>
      <c r="Z39" s="85">
        <f>+IF('Daily Weigth (g)'!AA39="","",IF('Daily Weigth (g)'!Z39-'Daily Weigth (g)'!AA39+'Water add (ml)'!Y39&lt;=0,"",'Daily Weigth (g)'!Z39-'Daily Weigth (g)'!AA39+'Water add (ml)'!Y39))</f>
        <v>110</v>
      </c>
      <c r="AA39" s="85">
        <f>+IF('Daily Weigth (g)'!AB39="","",IF('Daily Weigth (g)'!AA39-'Daily Weigth (g)'!AB39+'Water add (ml)'!Z39&lt;=0,"",'Daily Weigth (g)'!AA39-'Daily Weigth (g)'!AB39+'Water add (ml)'!Z39))</f>
        <v>85</v>
      </c>
      <c r="AB39" s="85">
        <f>+IF('Daily Weigth (g)'!AC39="","",IF('Daily Weigth (g)'!AB39-'Daily Weigth (g)'!AC39+'Water add (ml)'!AA39&lt;=0,"",'Daily Weigth (g)'!AB39-'Daily Weigth (g)'!AC39+'Water add (ml)'!AA39))</f>
        <v>163</v>
      </c>
      <c r="AC39" s="85">
        <f>+IF('Daily Weigth (g)'!AD39="","",IF('Daily Weigth (g)'!AC39-'Daily Weigth (g)'!AD39+'Water add (ml)'!AB39&lt;=0,"",'Daily Weigth (g)'!AC39-'Daily Weigth (g)'!AD39+'Water add (ml)'!AB39))</f>
        <v>184</v>
      </c>
      <c r="AD39" s="85">
        <f>+IF('Daily Weigth (g)'!AE39="","",IF('Daily Weigth (g)'!AD39-'Daily Weigth (g)'!AE39+'Water add (ml)'!AC39&lt;=0,"",'Daily Weigth (g)'!AD39-'Daily Weigth (g)'!AE39+'Water add (ml)'!AC39))</f>
        <v>112</v>
      </c>
      <c r="AE39" s="85">
        <f>+IF('Daily Weigth (g)'!AF39="","",IF('Daily Weigth (g)'!AE39-'Daily Weigth (g)'!AF39+'Water add (ml)'!AD39&lt;=0,"",'Daily Weigth (g)'!AE39-'Daily Weigth (g)'!AF39+'Water add (ml)'!AD39))</f>
        <v>421</v>
      </c>
      <c r="AF39" s="85">
        <f>+IF('Daily Weigth (g)'!AG39="","",IF('Daily Weigth (g)'!AF39-'Daily Weigth (g)'!AG39+'Water add (ml)'!AE39&lt;=0,"",'Daily Weigth (g)'!AF39-'Daily Weigth (g)'!AG39+'Water add (ml)'!AE39))</f>
        <v>206</v>
      </c>
      <c r="AG39" s="85">
        <f t="shared" si="1"/>
        <v>4893</v>
      </c>
    </row>
    <row r="40" ht="12.75" customHeight="1">
      <c r="A40" s="85">
        <v>739.0</v>
      </c>
      <c r="B40" s="87" t="s">
        <v>239</v>
      </c>
      <c r="C40" s="88" t="s">
        <v>241</v>
      </c>
      <c r="D40" s="85"/>
      <c r="E40" s="96">
        <f>+IF('Daily Weigth (g)'!F40="","",IF('Daily Weigth (g)'!E40-'Daily Weigth (g)'!F40+'Water add (ml)'!D40&lt;=0,"",'Daily Weigth (g)'!E40-'Daily Weigth (g)'!F40+'Water add (ml)'!D40))</f>
        <v>97</v>
      </c>
      <c r="F40" s="96">
        <f>+IF('Daily Weigth (g)'!G40="","",IF('Daily Weigth (g)'!F40-'Daily Weigth (g)'!G40+'Water add (ml)'!E40&lt;=0,"",'Daily Weigth (g)'!F40-'Daily Weigth (g)'!G40+'Water add (ml)'!E40))</f>
        <v>114</v>
      </c>
      <c r="G40" s="96">
        <f>+IF('Daily Weigth (g)'!H40="","",IF('Daily Weigth (g)'!G40-'Daily Weigth (g)'!H40+'Water add (ml)'!F40&lt;=0,"",'Daily Weigth (g)'!G40-'Daily Weigth (g)'!H40+'Water add (ml)'!F40))</f>
        <v>186</v>
      </c>
      <c r="H40" s="96">
        <f>+IF('Daily Weigth (g)'!I40="","",IF('Daily Weigth (g)'!H40-'Daily Weigth (g)'!I40+'Water add (ml)'!G40&lt;=0,"",'Daily Weigth (g)'!H40-'Daily Weigth (g)'!I40+'Water add (ml)'!G40))</f>
        <v>79</v>
      </c>
      <c r="I40" s="96">
        <f>+IF('Daily Weigth (g)'!J40="","",IF('Daily Weigth (g)'!I40-'Daily Weigth (g)'!J40+'Water add (ml)'!H40&lt;=0,"",'Daily Weigth (g)'!I40-'Daily Weigth (g)'!J40+'Water add (ml)'!H40))</f>
        <v>76</v>
      </c>
      <c r="J40" s="85">
        <f>+IF('Daily Weigth (g)'!K40="","",IF('Daily Weigth (g)'!J40-'Daily Weigth (g)'!K40+'Water add (ml)'!I40&lt;=0,"",'Daily Weigth (g)'!J40-'Daily Weigth (g)'!K40+'Water add (ml)'!I40))</f>
        <v>53</v>
      </c>
      <c r="K40" s="85">
        <f>+IF('Daily Weigth (g)'!L40="","",IF('Daily Weigth (g)'!K40-'Daily Weigth (g)'!L40+'Water add (ml)'!J40&lt;=0,"",'Daily Weigth (g)'!K40-'Daily Weigth (g)'!L40+'Water add (ml)'!J40))</f>
        <v>173</v>
      </c>
      <c r="L40" s="85">
        <f>+IF('Daily Weigth (g)'!M40="","",IF('Daily Weigth (g)'!L40-'Daily Weigth (g)'!M40+'Water add (ml)'!K40&lt;=0,"",'Daily Weigth (g)'!L40-'Daily Weigth (g)'!M40+'Water add (ml)'!K40))</f>
        <v>243</v>
      </c>
      <c r="M40" s="85">
        <f>+IF('Daily Weigth (g)'!N40="","",IF('Daily Weigth (g)'!M40-'Daily Weigth (g)'!N40+'Water add (ml)'!L40&lt;=0,"",'Daily Weigth (g)'!M40-'Daily Weigth (g)'!N40+'Water add (ml)'!L40))</f>
        <v>257</v>
      </c>
      <c r="N40" s="85">
        <f>+IF('Daily Weigth (g)'!O40="","",IF('Daily Weigth (g)'!N40-'Daily Weigth (g)'!O40+'Water add (ml)'!M40&lt;=0,"",'Daily Weigth (g)'!N40-'Daily Weigth (g)'!O40+'Water add (ml)'!M40))</f>
        <v>119</v>
      </c>
      <c r="O40" s="85">
        <f>+IF('Daily Weigth (g)'!P40="","",IF('Daily Weigth (g)'!O40-'Daily Weigth (g)'!P40+'Water add (ml)'!N40&lt;=0,"",'Daily Weigth (g)'!O40-'Daily Weigth (g)'!P40+'Water add (ml)'!N40))</f>
        <v>671</v>
      </c>
      <c r="P40" s="85">
        <f>+IF('Daily Weigth (g)'!Q40="","",IF('Daily Weigth (g)'!P40-'Daily Weigth (g)'!Q40+'Water add (ml)'!O40&lt;=0,"",'Daily Weigth (g)'!P40-'Daily Weigth (g)'!Q40+'Water add (ml)'!O40))</f>
        <v>736</v>
      </c>
      <c r="Q40" s="85">
        <f>+IF('Daily Weigth (g)'!R40="","",IF('Daily Weigth (g)'!Q40-'Daily Weigth (g)'!R40+'Water add (ml)'!P40&lt;=0,"",'Daily Weigth (g)'!Q40-'Daily Weigth (g)'!R40+'Water add (ml)'!P40))</f>
        <v>357</v>
      </c>
      <c r="R40" s="85">
        <f>+IF('Daily Weigth (g)'!S40="","",IF('Daily Weigth (g)'!R40-'Daily Weigth (g)'!S40+'Water add (ml)'!Q40&lt;=0,"",'Daily Weigth (g)'!R40-'Daily Weigth (g)'!S40+'Water add (ml)'!Q40))</f>
        <v>283</v>
      </c>
      <c r="S40" s="85">
        <f>+IF('Daily Weigth (g)'!T40="","",IF('Daily Weigth (g)'!S40-'Daily Weigth (g)'!T40+'Water add (ml)'!R40&lt;=0,"",'Daily Weigth (g)'!S40-'Daily Weigth (g)'!T40+'Water add (ml)'!R40))</f>
        <v>273</v>
      </c>
      <c r="T40" s="85">
        <f>+IF('Daily Weigth (g)'!U40="","",IF('Daily Weigth (g)'!T40-'Daily Weigth (g)'!U40+'Water add (ml)'!S40&lt;=0,"",'Daily Weigth (g)'!T40-'Daily Weigth (g)'!U40+'Water add (ml)'!S40))</f>
        <v>368</v>
      </c>
      <c r="U40" s="85">
        <f>+IF('Daily Weigth (g)'!V40="","",IF('Daily Weigth (g)'!U40-'Daily Weigth (g)'!V40+'Water add (ml)'!T40&lt;=0,"",'Daily Weigth (g)'!U40-'Daily Weigth (g)'!V40+'Water add (ml)'!T40))</f>
        <v>632</v>
      </c>
      <c r="V40" s="85">
        <f>+IF('Daily Weigth (g)'!W40="","",IF('Daily Weigth (g)'!V40-'Daily Weigth (g)'!W40+'Water add (ml)'!U40&lt;=0,"",'Daily Weigth (g)'!V40-'Daily Weigth (g)'!W40+'Water add (ml)'!U40))</f>
        <v>753</v>
      </c>
      <c r="W40" s="85">
        <f>+IF('Daily Weigth (g)'!X40="","",IF('Daily Weigth (g)'!W40-'Daily Weigth (g)'!X40+'Water add (ml)'!V40&lt;=0,"",'Daily Weigth (g)'!W40-'Daily Weigth (g)'!X40+'Water add (ml)'!V40))</f>
        <v>202</v>
      </c>
      <c r="X40" s="85">
        <f>+IF('Daily Weigth (g)'!Y40="","",IF('Daily Weigth (g)'!X40-'Daily Weigth (g)'!Y40+'Water add (ml)'!W40&lt;=0,"",'Daily Weigth (g)'!X40-'Daily Weigth (g)'!Y40+'Water add (ml)'!W40))</f>
        <v>117</v>
      </c>
      <c r="Y40" s="85">
        <f>+IF('Daily Weigth (g)'!Z40="","",IF('Daily Weigth (g)'!Y40-'Daily Weigth (g)'!Z40+'Water add (ml)'!X40&lt;=0,"",'Daily Weigth (g)'!Y40-'Daily Weigth (g)'!Z40+'Water add (ml)'!X40))</f>
        <v>309</v>
      </c>
      <c r="Z40" s="85">
        <f>+IF('Daily Weigth (g)'!AA40="","",IF('Daily Weigth (g)'!Z40-'Daily Weigth (g)'!AA40+'Water add (ml)'!Y40&lt;=0,"",'Daily Weigth (g)'!Z40-'Daily Weigth (g)'!AA40+'Water add (ml)'!Y40))</f>
        <v>117</v>
      </c>
      <c r="AA40" s="85">
        <f>+IF('Daily Weigth (g)'!AB40="","",IF('Daily Weigth (g)'!AA40-'Daily Weigth (g)'!AB40+'Water add (ml)'!Z40&lt;=0,"",'Daily Weigth (g)'!AA40-'Daily Weigth (g)'!AB40+'Water add (ml)'!Z40))</f>
        <v>148</v>
      </c>
      <c r="AB40" s="85">
        <f>+IF('Daily Weigth (g)'!AC40="","",IF('Daily Weigth (g)'!AB40-'Daily Weigth (g)'!AC40+'Water add (ml)'!AA40&lt;=0,"",'Daily Weigth (g)'!AB40-'Daily Weigth (g)'!AC40+'Water add (ml)'!AA40))</f>
        <v>196</v>
      </c>
      <c r="AC40" s="85">
        <f>+IF('Daily Weigth (g)'!AD40="","",IF('Daily Weigth (g)'!AC40-'Daily Weigth (g)'!AD40+'Water add (ml)'!AB40&lt;=0,"",'Daily Weigth (g)'!AC40-'Daily Weigth (g)'!AD40+'Water add (ml)'!AB40))</f>
        <v>247</v>
      </c>
      <c r="AD40" s="85">
        <f>+IF('Daily Weigth (g)'!AE40="","",IF('Daily Weigth (g)'!AD40-'Daily Weigth (g)'!AE40+'Water add (ml)'!AC40&lt;=0,"",'Daily Weigth (g)'!AD40-'Daily Weigth (g)'!AE40+'Water add (ml)'!AC40))</f>
        <v>197</v>
      </c>
      <c r="AE40" s="85">
        <f>+IF('Daily Weigth (g)'!AF40="","",IF('Daily Weigth (g)'!AE40-'Daily Weigth (g)'!AF40+'Water add (ml)'!AD40&lt;=0,"",'Daily Weigth (g)'!AE40-'Daily Weigth (g)'!AF40+'Water add (ml)'!AD40))</f>
        <v>490</v>
      </c>
      <c r="AF40" s="85">
        <f>+IF('Daily Weigth (g)'!AG40="","",IF('Daily Weigth (g)'!AF40-'Daily Weigth (g)'!AG40+'Water add (ml)'!AE40&lt;=0,"",'Daily Weigth (g)'!AF40-'Daily Weigth (g)'!AG40+'Water add (ml)'!AE40))</f>
        <v>369</v>
      </c>
      <c r="AG40" s="85">
        <f t="shared" si="1"/>
        <v>7862</v>
      </c>
    </row>
    <row r="41" ht="12.75" customHeight="1">
      <c r="A41" s="85">
        <v>740.0</v>
      </c>
      <c r="B41" s="87" t="s">
        <v>239</v>
      </c>
      <c r="C41" s="85" t="s">
        <v>383</v>
      </c>
      <c r="D41" s="85"/>
      <c r="E41" s="96">
        <f>+IF('Daily Weigth (g)'!F41="","",IF('Daily Weigth (g)'!E41-'Daily Weigth (g)'!F41+'Water add (ml)'!D41&lt;=0,"",'Daily Weigth (g)'!E41-'Daily Weigth (g)'!F41+'Water add (ml)'!D41))</f>
        <v>79</v>
      </c>
      <c r="F41" s="96">
        <f>+IF('Daily Weigth (g)'!G41="","",IF('Daily Weigth (g)'!F41-'Daily Weigth (g)'!G41+'Water add (ml)'!E41&lt;=0,"",'Daily Weigth (g)'!F41-'Daily Weigth (g)'!G41+'Water add (ml)'!E41))</f>
        <v>94</v>
      </c>
      <c r="G41" s="96">
        <f>+IF('Daily Weigth (g)'!H41="","",IF('Daily Weigth (g)'!G41-'Daily Weigth (g)'!H41+'Water add (ml)'!F41&lt;=0,"",'Daily Weigth (g)'!G41-'Daily Weigth (g)'!H41+'Water add (ml)'!F41))</f>
        <v>218</v>
      </c>
      <c r="H41" s="96">
        <f>+IF('Daily Weigth (g)'!I41="","",IF('Daily Weigth (g)'!H41-'Daily Weigth (g)'!I41+'Water add (ml)'!G41&lt;=0,"",'Daily Weigth (g)'!H41-'Daily Weigth (g)'!I41+'Water add (ml)'!G41))</f>
        <v>91</v>
      </c>
      <c r="I41" s="96">
        <f>+IF('Daily Weigth (g)'!J41="","",IF('Daily Weigth (g)'!I41-'Daily Weigth (g)'!J41+'Water add (ml)'!H41&lt;=0,"",'Daily Weigth (g)'!I41-'Daily Weigth (g)'!J41+'Water add (ml)'!H41))</f>
        <v>56</v>
      </c>
      <c r="J41" s="85" t="str">
        <f>+IF('Daily Weigth (g)'!K41="","",IF('Daily Weigth (g)'!J41-'Daily Weigth (g)'!K41+'Water add (ml)'!I41&lt;=0,"",'Daily Weigth (g)'!J41-'Daily Weigth (g)'!K41+'Water add (ml)'!I41))</f>
        <v/>
      </c>
      <c r="K41" s="85" t="str">
        <f>+IF('Daily Weigth (g)'!L41="","",IF('Daily Weigth (g)'!K41-'Daily Weigth (g)'!L41+'Water add (ml)'!J41&lt;=0,"",'Daily Weigth (g)'!K41-'Daily Weigth (g)'!L41+'Water add (ml)'!J41))</f>
        <v/>
      </c>
      <c r="L41" s="85" t="str">
        <f>+IF('Daily Weigth (g)'!M41="","",IF('Daily Weigth (g)'!L41-'Daily Weigth (g)'!M41+'Water add (ml)'!K41&lt;=0,"",'Daily Weigth (g)'!L41-'Daily Weigth (g)'!M41+'Water add (ml)'!K41))</f>
        <v/>
      </c>
      <c r="M41" s="85" t="str">
        <f>+IF('Daily Weigth (g)'!N41="","",IF('Daily Weigth (g)'!M41-'Daily Weigth (g)'!N41+'Water add (ml)'!L41&lt;=0,"",'Daily Weigth (g)'!M41-'Daily Weigth (g)'!N41+'Water add (ml)'!L41))</f>
        <v/>
      </c>
      <c r="N41" s="85" t="str">
        <f>+IF('Daily Weigth (g)'!O41="","",IF('Daily Weigth (g)'!N41-'Daily Weigth (g)'!O41+'Water add (ml)'!M41&lt;=0,"",'Daily Weigth (g)'!N41-'Daily Weigth (g)'!O41+'Water add (ml)'!M41))</f>
        <v/>
      </c>
      <c r="O41" s="85" t="str">
        <f>+IF('Daily Weigth (g)'!P41="","",IF('Daily Weigth (g)'!O41-'Daily Weigth (g)'!P41+'Water add (ml)'!N41&lt;=0,"",'Daily Weigth (g)'!O41-'Daily Weigth (g)'!P41+'Water add (ml)'!N41))</f>
        <v/>
      </c>
      <c r="P41" s="85" t="str">
        <f>+IF('Daily Weigth (g)'!Q41="","",IF('Daily Weigth (g)'!P41-'Daily Weigth (g)'!Q41+'Water add (ml)'!O41&lt;=0,"",'Daily Weigth (g)'!P41-'Daily Weigth (g)'!Q41+'Water add (ml)'!O41))</f>
        <v/>
      </c>
      <c r="Q41" s="85" t="str">
        <f>+IF('Daily Weigth (g)'!R41="","",IF('Daily Weigth (g)'!Q41-'Daily Weigth (g)'!R41+'Water add (ml)'!P41&lt;=0,"",'Daily Weigth (g)'!Q41-'Daily Weigth (g)'!R41+'Water add (ml)'!P41))</f>
        <v/>
      </c>
      <c r="R41" s="85" t="str">
        <f>+IF('Daily Weigth (g)'!S41="","",IF('Daily Weigth (g)'!R41-'Daily Weigth (g)'!S41+'Water add (ml)'!Q41&lt;=0,"",'Daily Weigth (g)'!R41-'Daily Weigth (g)'!S41+'Water add (ml)'!Q41))</f>
        <v/>
      </c>
      <c r="S41" s="85" t="str">
        <f>+IF('Daily Weigth (g)'!T41="","",IF('Daily Weigth (g)'!S41-'Daily Weigth (g)'!T41+'Water add (ml)'!R41&lt;=0,"",'Daily Weigth (g)'!S41-'Daily Weigth (g)'!T41+'Water add (ml)'!R41))</f>
        <v/>
      </c>
      <c r="T41" s="85" t="str">
        <f>+IF('Daily Weigth (g)'!U41="","",IF('Daily Weigth (g)'!T41-'Daily Weigth (g)'!U41+'Water add (ml)'!S41&lt;=0,"",'Daily Weigth (g)'!T41-'Daily Weigth (g)'!U41+'Water add (ml)'!S41))</f>
        <v/>
      </c>
      <c r="U41" s="85" t="str">
        <f>+IF('Daily Weigth (g)'!V41="","",IF('Daily Weigth (g)'!U41-'Daily Weigth (g)'!V41+'Water add (ml)'!T41&lt;=0,"",'Daily Weigth (g)'!U41-'Daily Weigth (g)'!V41+'Water add (ml)'!T41))</f>
        <v/>
      </c>
      <c r="V41" s="85" t="str">
        <f>+IF('Daily Weigth (g)'!W41="","",IF('Daily Weigth (g)'!V41-'Daily Weigth (g)'!W41+'Water add (ml)'!U41&lt;=0,"",'Daily Weigth (g)'!V41-'Daily Weigth (g)'!W41+'Water add (ml)'!U41))</f>
        <v/>
      </c>
      <c r="W41" s="85" t="str">
        <f>+IF('Daily Weigth (g)'!X41="","",IF('Daily Weigth (g)'!W41-'Daily Weigth (g)'!X41+'Water add (ml)'!V41&lt;=0,"",'Daily Weigth (g)'!W41-'Daily Weigth (g)'!X41+'Water add (ml)'!V41))</f>
        <v/>
      </c>
      <c r="X41" s="85" t="str">
        <f>+IF('Daily Weigth (g)'!Y41="","",IF('Daily Weigth (g)'!X41-'Daily Weigth (g)'!Y41+'Water add (ml)'!W41&lt;=0,"",'Daily Weigth (g)'!X41-'Daily Weigth (g)'!Y41+'Water add (ml)'!W41))</f>
        <v/>
      </c>
      <c r="Y41" s="85" t="str">
        <f>+IF('Daily Weigth (g)'!Z41="","",IF('Daily Weigth (g)'!Y41-'Daily Weigth (g)'!Z41+'Water add (ml)'!X41&lt;=0,"",'Daily Weigth (g)'!Y41-'Daily Weigth (g)'!Z41+'Water add (ml)'!X41))</f>
        <v/>
      </c>
      <c r="Z41" s="85" t="str">
        <f>+IF('Daily Weigth (g)'!AA41="","",IF('Daily Weigth (g)'!Z41-'Daily Weigth (g)'!AA41+'Water add (ml)'!Y41&lt;=0,"",'Daily Weigth (g)'!Z41-'Daily Weigth (g)'!AA41+'Water add (ml)'!Y41))</f>
        <v/>
      </c>
      <c r="AA41" s="85" t="str">
        <f>+IF('Daily Weigth (g)'!AB41="","",IF('Daily Weigth (g)'!AA41-'Daily Weigth (g)'!AB41+'Water add (ml)'!Z41&lt;=0,"",'Daily Weigth (g)'!AA41-'Daily Weigth (g)'!AB41+'Water add (ml)'!Z41))</f>
        <v/>
      </c>
      <c r="AB41" s="85" t="str">
        <f>+IF('Daily Weigth (g)'!AC41="","",IF('Daily Weigth (g)'!AB41-'Daily Weigth (g)'!AC41+'Water add (ml)'!AA41&lt;=0,"",'Daily Weigth (g)'!AB41-'Daily Weigth (g)'!AC41+'Water add (ml)'!AA41))</f>
        <v/>
      </c>
      <c r="AC41" s="85" t="str">
        <f>+IF('Daily Weigth (g)'!AD41="","",IF('Daily Weigth (g)'!AC41-'Daily Weigth (g)'!AD41+'Water add (ml)'!AB41&lt;=0,"",'Daily Weigth (g)'!AC41-'Daily Weigth (g)'!AD41+'Water add (ml)'!AB41))</f>
        <v/>
      </c>
      <c r="AD41" s="85" t="str">
        <f>+IF('Daily Weigth (g)'!AE41="","",IF('Daily Weigth (g)'!AD41-'Daily Weigth (g)'!AE41+'Water add (ml)'!AC41&lt;=0,"",'Daily Weigth (g)'!AD41-'Daily Weigth (g)'!AE41+'Water add (ml)'!AC41))</f>
        <v/>
      </c>
      <c r="AE41" s="85" t="str">
        <f>+IF('Daily Weigth (g)'!AF41="","",IF('Daily Weigth (g)'!AE41-'Daily Weigth (g)'!AF41+'Water add (ml)'!AD41&lt;=0,"",'Daily Weigth (g)'!AE41-'Daily Weigth (g)'!AF41+'Water add (ml)'!AD41))</f>
        <v/>
      </c>
      <c r="AF41" s="85" t="str">
        <f>+IF('Daily Weigth (g)'!AG41="","",IF('Daily Weigth (g)'!AF41-'Daily Weigth (g)'!AG41+'Water add (ml)'!AE41&lt;=0,"",'Daily Weigth (g)'!AF41-'Daily Weigth (g)'!AG41+'Water add (ml)'!AE41))</f>
        <v/>
      </c>
      <c r="AG41" s="85">
        <f t="shared" si="1"/>
        <v>538</v>
      </c>
    </row>
    <row r="42" ht="12.75" customHeight="1">
      <c r="A42" s="85">
        <v>741.0</v>
      </c>
      <c r="B42" s="87" t="s">
        <v>239</v>
      </c>
      <c r="C42" s="88" t="s">
        <v>241</v>
      </c>
      <c r="D42" s="85"/>
      <c r="E42" s="96">
        <f>+IF('Daily Weigth (g)'!F42="","",IF('Daily Weigth (g)'!E42-'Daily Weigth (g)'!F42+'Water add (ml)'!D42&lt;=0,"",'Daily Weigth (g)'!E42-'Daily Weigth (g)'!F42+'Water add (ml)'!D42))</f>
        <v>123</v>
      </c>
      <c r="F42" s="96">
        <f>+IF('Daily Weigth (g)'!G42="","",IF('Daily Weigth (g)'!F42-'Daily Weigth (g)'!G42+'Water add (ml)'!E42&lt;=0,"",'Daily Weigth (g)'!F42-'Daily Weigth (g)'!G42+'Water add (ml)'!E42))</f>
        <v>141</v>
      </c>
      <c r="G42" s="96">
        <f>+IF('Daily Weigth (g)'!H42="","",IF('Daily Weigth (g)'!G42-'Daily Weigth (g)'!H42+'Water add (ml)'!F42&lt;=0,"",'Daily Weigth (g)'!G42-'Daily Weigth (g)'!H42+'Water add (ml)'!F42))</f>
        <v>308</v>
      </c>
      <c r="H42" s="96">
        <f>+IF('Daily Weigth (g)'!I42="","",IF('Daily Weigth (g)'!H42-'Daily Weigth (g)'!I42+'Water add (ml)'!G42&lt;=0,"",'Daily Weigth (g)'!H42-'Daily Weigth (g)'!I42+'Water add (ml)'!G42))</f>
        <v>120</v>
      </c>
      <c r="I42" s="96">
        <f>+IF('Daily Weigth (g)'!J42="","",IF('Daily Weigth (g)'!I42-'Daily Weigth (g)'!J42+'Water add (ml)'!H42&lt;=0,"",'Daily Weigth (g)'!I42-'Daily Weigth (g)'!J42+'Water add (ml)'!H42))</f>
        <v>120</v>
      </c>
      <c r="J42" s="85">
        <f>+IF('Daily Weigth (g)'!K42="","",IF('Daily Weigth (g)'!J42-'Daily Weigth (g)'!K42+'Water add (ml)'!I42&lt;=0,"",'Daily Weigth (g)'!J42-'Daily Weigth (g)'!K42+'Water add (ml)'!I42))</f>
        <v>97</v>
      </c>
      <c r="K42" s="85">
        <f>+IF('Daily Weigth (g)'!L42="","",IF('Daily Weigth (g)'!K42-'Daily Weigth (g)'!L42+'Water add (ml)'!J42&lt;=0,"",'Daily Weigth (g)'!K42-'Daily Weigth (g)'!L42+'Water add (ml)'!J42))</f>
        <v>272</v>
      </c>
      <c r="L42" s="85">
        <f>+IF('Daily Weigth (g)'!M42="","",IF('Daily Weigth (g)'!L42-'Daily Weigth (g)'!M42+'Water add (ml)'!K42&lt;=0,"",'Daily Weigth (g)'!L42-'Daily Weigth (g)'!M42+'Water add (ml)'!K42))</f>
        <v>347</v>
      </c>
      <c r="M42" s="85">
        <f>+IF('Daily Weigth (g)'!N42="","",IF('Daily Weigth (g)'!M42-'Daily Weigth (g)'!N42+'Water add (ml)'!L42&lt;=0,"",'Daily Weigth (g)'!M42-'Daily Weigth (g)'!N42+'Water add (ml)'!L42))</f>
        <v>415</v>
      </c>
      <c r="N42" s="85">
        <f>+IF('Daily Weigth (g)'!O42="","",IF('Daily Weigth (g)'!N42-'Daily Weigth (g)'!O42+'Water add (ml)'!M42&lt;=0,"",'Daily Weigth (g)'!N42-'Daily Weigth (g)'!O42+'Water add (ml)'!M42))</f>
        <v>188</v>
      </c>
      <c r="O42" s="85">
        <f>+IF('Daily Weigth (g)'!P42="","",IF('Daily Weigth (g)'!O42-'Daily Weigth (g)'!P42+'Water add (ml)'!N42&lt;=0,"",'Daily Weigth (g)'!O42-'Daily Weigth (g)'!P42+'Water add (ml)'!N42))</f>
        <v>847</v>
      </c>
      <c r="P42" s="85">
        <f>+IF('Daily Weigth (g)'!Q42="","",IF('Daily Weigth (g)'!P42-'Daily Weigth (g)'!Q42+'Water add (ml)'!O42&lt;=0,"",'Daily Weigth (g)'!P42-'Daily Weigth (g)'!Q42+'Water add (ml)'!O42))</f>
        <v>819</v>
      </c>
      <c r="Q42" s="85">
        <f>+IF('Daily Weigth (g)'!R42="","",IF('Daily Weigth (g)'!Q42-'Daily Weigth (g)'!R42+'Water add (ml)'!P42&lt;=0,"",'Daily Weigth (g)'!Q42-'Daily Weigth (g)'!R42+'Water add (ml)'!P42))</f>
        <v>421</v>
      </c>
      <c r="R42" s="85">
        <f>+IF('Daily Weigth (g)'!S42="","",IF('Daily Weigth (g)'!R42-'Daily Weigth (g)'!S42+'Water add (ml)'!Q42&lt;=0,"",'Daily Weigth (g)'!R42-'Daily Weigth (g)'!S42+'Water add (ml)'!Q42))</f>
        <v>323</v>
      </c>
      <c r="S42" s="85">
        <f>+IF('Daily Weigth (g)'!T42="","",IF('Daily Weigth (g)'!S42-'Daily Weigth (g)'!T42+'Water add (ml)'!R42&lt;=0,"",'Daily Weigth (g)'!S42-'Daily Weigth (g)'!T42+'Water add (ml)'!R42))</f>
        <v>285</v>
      </c>
      <c r="T42" s="85">
        <f>+IF('Daily Weigth (g)'!U42="","",IF('Daily Weigth (g)'!T42-'Daily Weigth (g)'!U42+'Water add (ml)'!S42&lt;=0,"",'Daily Weigth (g)'!T42-'Daily Weigth (g)'!U42+'Water add (ml)'!S42))</f>
        <v>369</v>
      </c>
      <c r="U42" s="85">
        <f>+IF('Daily Weigth (g)'!V42="","",IF('Daily Weigth (g)'!U42-'Daily Weigth (g)'!V42+'Water add (ml)'!T42&lt;=0,"",'Daily Weigth (g)'!U42-'Daily Weigth (g)'!V42+'Water add (ml)'!T42))</f>
        <v>754</v>
      </c>
      <c r="V42" s="85">
        <f>+IF('Daily Weigth (g)'!W42="","",IF('Daily Weigth (g)'!V42-'Daily Weigth (g)'!W42+'Water add (ml)'!U42&lt;=0,"",'Daily Weigth (g)'!V42-'Daily Weigth (g)'!W42+'Water add (ml)'!U42))</f>
        <v>809</v>
      </c>
      <c r="W42" s="85">
        <f>+IF('Daily Weigth (g)'!X42="","",IF('Daily Weigth (g)'!W42-'Daily Weigth (g)'!X42+'Water add (ml)'!V42&lt;=0,"",'Daily Weigth (g)'!W42-'Daily Weigth (g)'!X42+'Water add (ml)'!V42))</f>
        <v>224</v>
      </c>
      <c r="X42" s="85">
        <f>+IF('Daily Weigth (g)'!Y42="","",IF('Daily Weigth (g)'!X42-'Daily Weigth (g)'!Y42+'Water add (ml)'!W42&lt;=0,"",'Daily Weigth (g)'!X42-'Daily Weigth (g)'!Y42+'Water add (ml)'!W42))</f>
        <v>145</v>
      </c>
      <c r="Y42" s="85">
        <f>+IF('Daily Weigth (g)'!Z42="","",IF('Daily Weigth (g)'!Y42-'Daily Weigth (g)'!Z42+'Water add (ml)'!X42&lt;=0,"",'Daily Weigth (g)'!Y42-'Daily Weigth (g)'!Z42+'Water add (ml)'!X42))</f>
        <v>340</v>
      </c>
      <c r="Z42" s="85">
        <f>+IF('Daily Weigth (g)'!AA42="","",IF('Daily Weigth (g)'!Z42-'Daily Weigth (g)'!AA42+'Water add (ml)'!Y42&lt;=0,"",'Daily Weigth (g)'!Z42-'Daily Weigth (g)'!AA42+'Water add (ml)'!Y42))</f>
        <v>136</v>
      </c>
      <c r="AA42" s="85">
        <f>+IF('Daily Weigth (g)'!AB42="","",IF('Daily Weigth (g)'!AA42-'Daily Weigth (g)'!AB42+'Water add (ml)'!Z42&lt;=0,"",'Daily Weigth (g)'!AA42-'Daily Weigth (g)'!AB42+'Water add (ml)'!Z42))</f>
        <v>144</v>
      </c>
      <c r="AB42" s="85">
        <f>+IF('Daily Weigth (g)'!AC42="","",IF('Daily Weigth (g)'!AB42-'Daily Weigth (g)'!AC42+'Water add (ml)'!AA42&lt;=0,"",'Daily Weigth (g)'!AB42-'Daily Weigth (g)'!AC42+'Water add (ml)'!AA42))</f>
        <v>218</v>
      </c>
      <c r="AC42" s="85">
        <f>+IF('Daily Weigth (g)'!AD42="","",IF('Daily Weigth (g)'!AC42-'Daily Weigth (g)'!AD42+'Water add (ml)'!AB42&lt;=0,"",'Daily Weigth (g)'!AC42-'Daily Weigth (g)'!AD42+'Water add (ml)'!AB42))</f>
        <v>256</v>
      </c>
      <c r="AD42" s="85">
        <f>+IF('Daily Weigth (g)'!AE42="","",IF('Daily Weigth (g)'!AD42-'Daily Weigth (g)'!AE42+'Water add (ml)'!AC42&lt;=0,"",'Daily Weigth (g)'!AD42-'Daily Weigth (g)'!AE42+'Water add (ml)'!AC42))</f>
        <v>149</v>
      </c>
      <c r="AE42" s="85">
        <f>+IF('Daily Weigth (g)'!AF42="","",IF('Daily Weigth (g)'!AE42-'Daily Weigth (g)'!AF42+'Water add (ml)'!AD42&lt;=0,"",'Daily Weigth (g)'!AE42-'Daily Weigth (g)'!AF42+'Water add (ml)'!AD42))</f>
        <v>540</v>
      </c>
      <c r="AF42" s="85">
        <f>+IF('Daily Weigth (g)'!AG42="","",IF('Daily Weigth (g)'!AF42-'Daily Weigth (g)'!AG42+'Water add (ml)'!AE42&lt;=0,"",'Daily Weigth (g)'!AF42-'Daily Weigth (g)'!AG42+'Water add (ml)'!AE42))</f>
        <v>337</v>
      </c>
      <c r="AG42" s="85">
        <f t="shared" si="1"/>
        <v>9247</v>
      </c>
    </row>
    <row r="43" ht="12.75" customHeight="1">
      <c r="A43" s="85">
        <v>742.0</v>
      </c>
      <c r="B43" s="87" t="s">
        <v>239</v>
      </c>
      <c r="C43" s="90" t="s">
        <v>12</v>
      </c>
      <c r="D43" s="85"/>
      <c r="E43" s="96">
        <f>+IF('Daily Weigth (g)'!F43="","",IF('Daily Weigth (g)'!E43-'Daily Weigth (g)'!F43+'Water add (ml)'!D43&lt;=0,"",'Daily Weigth (g)'!E43-'Daily Weigth (g)'!F43+'Water add (ml)'!D43))</f>
        <v>63</v>
      </c>
      <c r="F43" s="96">
        <f>+IF('Daily Weigth (g)'!G43="","",IF('Daily Weigth (g)'!F43-'Daily Weigth (g)'!G43+'Water add (ml)'!E43&lt;=0,"",'Daily Weigth (g)'!F43-'Daily Weigth (g)'!G43+'Water add (ml)'!E43))</f>
        <v>101</v>
      </c>
      <c r="G43" s="96">
        <f>+IF('Daily Weigth (g)'!H43="","",IF('Daily Weigth (g)'!G43-'Daily Weigth (g)'!H43+'Water add (ml)'!F43&lt;=0,"",'Daily Weigth (g)'!G43-'Daily Weigth (g)'!H43+'Water add (ml)'!F43))</f>
        <v>162</v>
      </c>
      <c r="H43" s="96">
        <f>+IF('Daily Weigth (g)'!I43="","",IF('Daily Weigth (g)'!H43-'Daily Weigth (g)'!I43+'Water add (ml)'!G43&lt;=0,"",'Daily Weigth (g)'!H43-'Daily Weigth (g)'!I43+'Water add (ml)'!G43))</f>
        <v>56</v>
      </c>
      <c r="I43" s="96">
        <f>+IF('Daily Weigth (g)'!J43="","",IF('Daily Weigth (g)'!I43-'Daily Weigth (g)'!J43+'Water add (ml)'!H43&lt;=0,"",'Daily Weigth (g)'!I43-'Daily Weigth (g)'!J43+'Water add (ml)'!H43))</f>
        <v>49</v>
      </c>
      <c r="J43" s="85">
        <f>+IF('Daily Weigth (g)'!K43="","",IF('Daily Weigth (g)'!J43-'Daily Weigth (g)'!K43+'Water add (ml)'!I43&lt;=0,"",'Daily Weigth (g)'!J43-'Daily Weigth (g)'!K43+'Water add (ml)'!I43))</f>
        <v>47</v>
      </c>
      <c r="K43" s="85">
        <f>+IF('Daily Weigth (g)'!L43="","",IF('Daily Weigth (g)'!K43-'Daily Weigth (g)'!L43+'Water add (ml)'!J43&lt;=0,"",'Daily Weigth (g)'!K43-'Daily Weigth (g)'!L43+'Water add (ml)'!J43))</f>
        <v>128</v>
      </c>
      <c r="L43" s="85">
        <f>+IF('Daily Weigth (g)'!M43="","",IF('Daily Weigth (g)'!L43-'Daily Weigth (g)'!M43+'Water add (ml)'!K43&lt;=0,"",'Daily Weigth (g)'!L43-'Daily Weigth (g)'!M43+'Water add (ml)'!K43))</f>
        <v>153</v>
      </c>
      <c r="M43" s="85">
        <f>+IF('Daily Weigth (g)'!N43="","",IF('Daily Weigth (g)'!M43-'Daily Weigth (g)'!N43+'Water add (ml)'!L43&lt;=0,"",'Daily Weigth (g)'!M43-'Daily Weigth (g)'!N43+'Water add (ml)'!L43))</f>
        <v>156</v>
      </c>
      <c r="N43" s="85">
        <f>+IF('Daily Weigth (g)'!O43="","",IF('Daily Weigth (g)'!N43-'Daily Weigth (g)'!O43+'Water add (ml)'!M43&lt;=0,"",'Daily Weigth (g)'!N43-'Daily Weigth (g)'!O43+'Water add (ml)'!M43))</f>
        <v>72</v>
      </c>
      <c r="O43" s="85">
        <f>+IF('Daily Weigth (g)'!P43="","",IF('Daily Weigth (g)'!O43-'Daily Weigth (g)'!P43+'Water add (ml)'!N43&lt;=0,"",'Daily Weigth (g)'!O43-'Daily Weigth (g)'!P43+'Water add (ml)'!N43))</f>
        <v>281</v>
      </c>
      <c r="P43" s="85">
        <f>+IF('Daily Weigth (g)'!Q43="","",IF('Daily Weigth (g)'!P43-'Daily Weigth (g)'!Q43+'Water add (ml)'!O43&lt;=0,"",'Daily Weigth (g)'!P43-'Daily Weigth (g)'!Q43+'Water add (ml)'!O43))</f>
        <v>270</v>
      </c>
      <c r="Q43" s="85">
        <f>+IF('Daily Weigth (g)'!R43="","",IF('Daily Weigth (g)'!Q43-'Daily Weigth (g)'!R43+'Water add (ml)'!P43&lt;=0,"",'Daily Weigth (g)'!Q43-'Daily Weigth (g)'!R43+'Water add (ml)'!P43))</f>
        <v>180</v>
      </c>
      <c r="R43" s="85">
        <f>+IF('Daily Weigth (g)'!S43="","",IF('Daily Weigth (g)'!R43-'Daily Weigth (g)'!S43+'Water add (ml)'!Q43&lt;=0,"",'Daily Weigth (g)'!R43-'Daily Weigth (g)'!S43+'Water add (ml)'!Q43))</f>
        <v>75</v>
      </c>
      <c r="S43" s="85">
        <f>+IF('Daily Weigth (g)'!T43="","",IF('Daily Weigth (g)'!S43-'Daily Weigth (g)'!T43+'Water add (ml)'!R43&lt;=0,"",'Daily Weigth (g)'!S43-'Daily Weigth (g)'!T43+'Water add (ml)'!R43))</f>
        <v>83</v>
      </c>
      <c r="T43" s="85">
        <f>+IF('Daily Weigth (g)'!U43="","",IF('Daily Weigth (g)'!T43-'Daily Weigth (g)'!U43+'Water add (ml)'!S43&lt;=0,"",'Daily Weigth (g)'!T43-'Daily Weigth (g)'!U43+'Water add (ml)'!S43))</f>
        <v>117</v>
      </c>
      <c r="U43" s="85">
        <f>+IF('Daily Weigth (g)'!V43="","",IF('Daily Weigth (g)'!U43-'Daily Weigth (g)'!V43+'Water add (ml)'!T43&lt;=0,"",'Daily Weigth (g)'!U43-'Daily Weigth (g)'!V43+'Water add (ml)'!T43))</f>
        <v>190</v>
      </c>
      <c r="V43" s="85">
        <f>+IF('Daily Weigth (g)'!W43="","",IF('Daily Weigth (g)'!V43-'Daily Weigth (g)'!W43+'Water add (ml)'!U43&lt;=0,"",'Daily Weigth (g)'!V43-'Daily Weigth (g)'!W43+'Water add (ml)'!U43))</f>
        <v>172</v>
      </c>
      <c r="W43" s="85">
        <f>+IF('Daily Weigth (g)'!X43="","",IF('Daily Weigth (g)'!W43-'Daily Weigth (g)'!X43+'Water add (ml)'!V43&lt;=0,"",'Daily Weigth (g)'!W43-'Daily Weigth (g)'!X43+'Water add (ml)'!V43))</f>
        <v>48</v>
      </c>
      <c r="X43" s="85">
        <f>+IF('Daily Weigth (g)'!Y43="","",IF('Daily Weigth (g)'!X43-'Daily Weigth (g)'!Y43+'Water add (ml)'!W43&lt;=0,"",'Daily Weigth (g)'!X43-'Daily Weigth (g)'!Y43+'Water add (ml)'!W43))</f>
        <v>28</v>
      </c>
      <c r="Y43" s="85">
        <f>+IF('Daily Weigth (g)'!Z43="","",IF('Daily Weigth (g)'!Y43-'Daily Weigth (g)'!Z43+'Water add (ml)'!X43&lt;=0,"",'Daily Weigth (g)'!Y43-'Daily Weigth (g)'!Z43+'Water add (ml)'!X43))</f>
        <v>83</v>
      </c>
      <c r="Z43" s="85">
        <f>+IF('Daily Weigth (g)'!AA43="","",IF('Daily Weigth (g)'!Z43-'Daily Weigth (g)'!AA43+'Water add (ml)'!Y43&lt;=0,"",'Daily Weigth (g)'!Z43-'Daily Weigth (g)'!AA43+'Water add (ml)'!Y43))</f>
        <v>28</v>
      </c>
      <c r="AA43" s="85">
        <f>+IF('Daily Weigth (g)'!AB43="","",IF('Daily Weigth (g)'!AA43-'Daily Weigth (g)'!AB43+'Water add (ml)'!Z43&lt;=0,"",'Daily Weigth (g)'!AA43-'Daily Weigth (g)'!AB43+'Water add (ml)'!Z43))</f>
        <v>44</v>
      </c>
      <c r="AB43" s="85">
        <f>+IF('Daily Weigth (g)'!AC43="","",IF('Daily Weigth (g)'!AB43-'Daily Weigth (g)'!AC43+'Water add (ml)'!AA43&lt;=0,"",'Daily Weigth (g)'!AB43-'Daily Weigth (g)'!AC43+'Water add (ml)'!AA43))</f>
        <v>42</v>
      </c>
      <c r="AC43" s="85">
        <f>+IF('Daily Weigth (g)'!AD43="","",IF('Daily Weigth (g)'!AC43-'Daily Weigth (g)'!AD43+'Water add (ml)'!AB43&lt;=0,"",'Daily Weigth (g)'!AC43-'Daily Weigth (g)'!AD43+'Water add (ml)'!AB43))</f>
        <v>72</v>
      </c>
      <c r="AD43" s="85">
        <f>+IF('Daily Weigth (g)'!AE43="","",IF('Daily Weigth (g)'!AD43-'Daily Weigth (g)'!AE43+'Water add (ml)'!AC43&lt;=0,"",'Daily Weigth (g)'!AD43-'Daily Weigth (g)'!AE43+'Water add (ml)'!AC43))</f>
        <v>45</v>
      </c>
      <c r="AE43" s="85">
        <f>+IF('Daily Weigth (g)'!AF43="","",IF('Daily Weigth (g)'!AE43-'Daily Weigth (g)'!AF43+'Water add (ml)'!AD43&lt;=0,"",'Daily Weigth (g)'!AE43-'Daily Weigth (g)'!AF43+'Water add (ml)'!AD43))</f>
        <v>120</v>
      </c>
      <c r="AF43" s="85">
        <f>+IF('Daily Weigth (g)'!AG43="","",IF('Daily Weigth (g)'!AF43-'Daily Weigth (g)'!AG43+'Water add (ml)'!AE43&lt;=0,"",'Daily Weigth (g)'!AF43-'Daily Weigth (g)'!AG43+'Water add (ml)'!AE43))</f>
        <v>63</v>
      </c>
      <c r="AG43" s="85">
        <f t="shared" si="1"/>
        <v>2928</v>
      </c>
    </row>
    <row r="44" ht="12.75" customHeight="1">
      <c r="A44" s="85">
        <v>743.0</v>
      </c>
      <c r="B44" s="87" t="s">
        <v>239</v>
      </c>
      <c r="C44" s="85" t="s">
        <v>383</v>
      </c>
      <c r="D44" s="85"/>
      <c r="E44" s="96">
        <f>+IF('Daily Weigth (g)'!F44="","",IF('Daily Weigth (g)'!E44-'Daily Weigth (g)'!F44+'Water add (ml)'!D44&lt;=0,"",'Daily Weigth (g)'!E44-'Daily Weigth (g)'!F44+'Water add (ml)'!D44))</f>
        <v>102</v>
      </c>
      <c r="F44" s="96">
        <f>+IF('Daily Weigth (g)'!G44="","",IF('Daily Weigth (g)'!F44-'Daily Weigth (g)'!G44+'Water add (ml)'!E44&lt;=0,"",'Daily Weigth (g)'!F44-'Daily Weigth (g)'!G44+'Water add (ml)'!E44))</f>
        <v>103</v>
      </c>
      <c r="G44" s="96">
        <f>+IF('Daily Weigth (g)'!H44="","",IF('Daily Weigth (g)'!G44-'Daily Weigth (g)'!H44+'Water add (ml)'!F44&lt;=0,"",'Daily Weigth (g)'!G44-'Daily Weigth (g)'!H44+'Water add (ml)'!F44))</f>
        <v>213</v>
      </c>
      <c r="H44" s="96">
        <f>+IF('Daily Weigth (g)'!I44="","",IF('Daily Weigth (g)'!H44-'Daily Weigth (g)'!I44+'Water add (ml)'!G44&lt;=0,"",'Daily Weigth (g)'!H44-'Daily Weigth (g)'!I44+'Water add (ml)'!G44))</f>
        <v>73</v>
      </c>
      <c r="I44" s="96">
        <f>+IF('Daily Weigth (g)'!J44="","",IF('Daily Weigth (g)'!I44-'Daily Weigth (g)'!J44+'Water add (ml)'!H44&lt;=0,"",'Daily Weigth (g)'!I44-'Daily Weigth (g)'!J44+'Water add (ml)'!H44))</f>
        <v>77</v>
      </c>
      <c r="J44" s="85" t="str">
        <f>+IF('Daily Weigth (g)'!K44="","",IF('Daily Weigth (g)'!J44-'Daily Weigth (g)'!K44+'Water add (ml)'!I44&lt;=0,"",'Daily Weigth (g)'!J44-'Daily Weigth (g)'!K44+'Water add (ml)'!I44))</f>
        <v/>
      </c>
      <c r="K44" s="85" t="str">
        <f>+IF('Daily Weigth (g)'!L44="","",IF('Daily Weigth (g)'!K44-'Daily Weigth (g)'!L44+'Water add (ml)'!J44&lt;=0,"",'Daily Weigth (g)'!K44-'Daily Weigth (g)'!L44+'Water add (ml)'!J44))</f>
        <v/>
      </c>
      <c r="L44" s="85" t="str">
        <f>+IF('Daily Weigth (g)'!M44="","",IF('Daily Weigth (g)'!L44-'Daily Weigth (g)'!M44+'Water add (ml)'!K44&lt;=0,"",'Daily Weigth (g)'!L44-'Daily Weigth (g)'!M44+'Water add (ml)'!K44))</f>
        <v/>
      </c>
      <c r="M44" s="85" t="str">
        <f>+IF('Daily Weigth (g)'!N44="","",IF('Daily Weigth (g)'!M44-'Daily Weigth (g)'!N44+'Water add (ml)'!L44&lt;=0,"",'Daily Weigth (g)'!M44-'Daily Weigth (g)'!N44+'Water add (ml)'!L44))</f>
        <v/>
      </c>
      <c r="N44" s="85" t="str">
        <f>+IF('Daily Weigth (g)'!O44="","",IF('Daily Weigth (g)'!N44-'Daily Weigth (g)'!O44+'Water add (ml)'!M44&lt;=0,"",'Daily Weigth (g)'!N44-'Daily Weigth (g)'!O44+'Water add (ml)'!M44))</f>
        <v/>
      </c>
      <c r="O44" s="85" t="str">
        <f>+IF('Daily Weigth (g)'!P44="","",IF('Daily Weigth (g)'!O44-'Daily Weigth (g)'!P44+'Water add (ml)'!N44&lt;=0,"",'Daily Weigth (g)'!O44-'Daily Weigth (g)'!P44+'Water add (ml)'!N44))</f>
        <v/>
      </c>
      <c r="P44" s="85" t="str">
        <f>+IF('Daily Weigth (g)'!Q44="","",IF('Daily Weigth (g)'!P44-'Daily Weigth (g)'!Q44+'Water add (ml)'!O44&lt;=0,"",'Daily Weigth (g)'!P44-'Daily Weigth (g)'!Q44+'Water add (ml)'!O44))</f>
        <v/>
      </c>
      <c r="Q44" s="85" t="str">
        <f>+IF('Daily Weigth (g)'!R44="","",IF('Daily Weigth (g)'!Q44-'Daily Weigth (g)'!R44+'Water add (ml)'!P44&lt;=0,"",'Daily Weigth (g)'!Q44-'Daily Weigth (g)'!R44+'Water add (ml)'!P44))</f>
        <v/>
      </c>
      <c r="R44" s="85" t="str">
        <f>+IF('Daily Weigth (g)'!S44="","",IF('Daily Weigth (g)'!R44-'Daily Weigth (g)'!S44+'Water add (ml)'!Q44&lt;=0,"",'Daily Weigth (g)'!R44-'Daily Weigth (g)'!S44+'Water add (ml)'!Q44))</f>
        <v/>
      </c>
      <c r="S44" s="85" t="str">
        <f>+IF('Daily Weigth (g)'!T44="","",IF('Daily Weigth (g)'!S44-'Daily Weigth (g)'!T44+'Water add (ml)'!R44&lt;=0,"",'Daily Weigth (g)'!S44-'Daily Weigth (g)'!T44+'Water add (ml)'!R44))</f>
        <v/>
      </c>
      <c r="T44" s="85" t="str">
        <f>+IF('Daily Weigth (g)'!U44="","",IF('Daily Weigth (g)'!T44-'Daily Weigth (g)'!U44+'Water add (ml)'!S44&lt;=0,"",'Daily Weigth (g)'!T44-'Daily Weigth (g)'!U44+'Water add (ml)'!S44))</f>
        <v/>
      </c>
      <c r="U44" s="85" t="str">
        <f>+IF('Daily Weigth (g)'!V44="","",IF('Daily Weigth (g)'!U44-'Daily Weigth (g)'!V44+'Water add (ml)'!T44&lt;=0,"",'Daily Weigth (g)'!U44-'Daily Weigth (g)'!V44+'Water add (ml)'!T44))</f>
        <v/>
      </c>
      <c r="V44" s="85" t="str">
        <f>+IF('Daily Weigth (g)'!W44="","",IF('Daily Weigth (g)'!V44-'Daily Weigth (g)'!W44+'Water add (ml)'!U44&lt;=0,"",'Daily Weigth (g)'!V44-'Daily Weigth (g)'!W44+'Water add (ml)'!U44))</f>
        <v/>
      </c>
      <c r="W44" s="85" t="str">
        <f>+IF('Daily Weigth (g)'!X44="","",IF('Daily Weigth (g)'!W44-'Daily Weigth (g)'!X44+'Water add (ml)'!V44&lt;=0,"",'Daily Weigth (g)'!W44-'Daily Weigth (g)'!X44+'Water add (ml)'!V44))</f>
        <v/>
      </c>
      <c r="X44" s="85" t="str">
        <f>+IF('Daily Weigth (g)'!Y44="","",IF('Daily Weigth (g)'!X44-'Daily Weigth (g)'!Y44+'Water add (ml)'!W44&lt;=0,"",'Daily Weigth (g)'!X44-'Daily Weigth (g)'!Y44+'Water add (ml)'!W44))</f>
        <v/>
      </c>
      <c r="Y44" s="85" t="str">
        <f>+IF('Daily Weigth (g)'!Z44="","",IF('Daily Weigth (g)'!Y44-'Daily Weigth (g)'!Z44+'Water add (ml)'!X44&lt;=0,"",'Daily Weigth (g)'!Y44-'Daily Weigth (g)'!Z44+'Water add (ml)'!X44))</f>
        <v/>
      </c>
      <c r="Z44" s="85" t="str">
        <f>+IF('Daily Weigth (g)'!AA44="","",IF('Daily Weigth (g)'!Z44-'Daily Weigth (g)'!AA44+'Water add (ml)'!Y44&lt;=0,"",'Daily Weigth (g)'!Z44-'Daily Weigth (g)'!AA44+'Water add (ml)'!Y44))</f>
        <v/>
      </c>
      <c r="AA44" s="85" t="str">
        <f>+IF('Daily Weigth (g)'!AB44="","",IF('Daily Weigth (g)'!AA44-'Daily Weigth (g)'!AB44+'Water add (ml)'!Z44&lt;=0,"",'Daily Weigth (g)'!AA44-'Daily Weigth (g)'!AB44+'Water add (ml)'!Z44))</f>
        <v/>
      </c>
      <c r="AB44" s="85" t="str">
        <f>+IF('Daily Weigth (g)'!AC44="","",IF('Daily Weigth (g)'!AB44-'Daily Weigth (g)'!AC44+'Water add (ml)'!AA44&lt;=0,"",'Daily Weigth (g)'!AB44-'Daily Weigth (g)'!AC44+'Water add (ml)'!AA44))</f>
        <v/>
      </c>
      <c r="AC44" s="85" t="str">
        <f>+IF('Daily Weigth (g)'!AD44="","",IF('Daily Weigth (g)'!AC44-'Daily Weigth (g)'!AD44+'Water add (ml)'!AB44&lt;=0,"",'Daily Weigth (g)'!AC44-'Daily Weigth (g)'!AD44+'Water add (ml)'!AB44))</f>
        <v/>
      </c>
      <c r="AD44" s="85" t="str">
        <f>+IF('Daily Weigth (g)'!AE44="","",IF('Daily Weigth (g)'!AD44-'Daily Weigth (g)'!AE44+'Water add (ml)'!AC44&lt;=0,"",'Daily Weigth (g)'!AD44-'Daily Weigth (g)'!AE44+'Water add (ml)'!AC44))</f>
        <v/>
      </c>
      <c r="AE44" s="85" t="str">
        <f>+IF('Daily Weigth (g)'!AF44="","",IF('Daily Weigth (g)'!AE44-'Daily Weigth (g)'!AF44+'Water add (ml)'!AD44&lt;=0,"",'Daily Weigth (g)'!AE44-'Daily Weigth (g)'!AF44+'Water add (ml)'!AD44))</f>
        <v/>
      </c>
      <c r="AF44" s="85" t="str">
        <f>+IF('Daily Weigth (g)'!AG44="","",IF('Daily Weigth (g)'!AF44-'Daily Weigth (g)'!AG44+'Water add (ml)'!AE44&lt;=0,"",'Daily Weigth (g)'!AF44-'Daily Weigth (g)'!AG44+'Water add (ml)'!AE44))</f>
        <v/>
      </c>
      <c r="AG44" s="85">
        <f t="shared" si="1"/>
        <v>568</v>
      </c>
    </row>
    <row r="45" ht="12.75" customHeight="1">
      <c r="A45" s="85">
        <v>744.0</v>
      </c>
      <c r="B45" s="87" t="s">
        <v>239</v>
      </c>
      <c r="C45" s="88" t="s">
        <v>241</v>
      </c>
      <c r="D45" s="85"/>
      <c r="E45" s="96">
        <f>+IF('Daily Weigth (g)'!F45="","",IF('Daily Weigth (g)'!E45-'Daily Weigth (g)'!F45+'Water add (ml)'!D45&lt;=0,"",'Daily Weigth (g)'!E45-'Daily Weigth (g)'!F45+'Water add (ml)'!D45))</f>
        <v>116</v>
      </c>
      <c r="F45" s="96">
        <f>+IF('Daily Weigth (g)'!G45="","",IF('Daily Weigth (g)'!F45-'Daily Weigth (g)'!G45+'Water add (ml)'!E45&lt;=0,"",'Daily Weigth (g)'!F45-'Daily Weigth (g)'!G45+'Water add (ml)'!E45))</f>
        <v>119</v>
      </c>
      <c r="G45" s="96">
        <f>+IF('Daily Weigth (g)'!H45="","",IF('Daily Weigth (g)'!G45-'Daily Weigth (g)'!H45+'Water add (ml)'!F45&lt;=0,"",'Daily Weigth (g)'!G45-'Daily Weigth (g)'!H45+'Water add (ml)'!F45))</f>
        <v>242</v>
      </c>
      <c r="H45" s="96">
        <f>+IF('Daily Weigth (g)'!I45="","",IF('Daily Weigth (g)'!H45-'Daily Weigth (g)'!I45+'Water add (ml)'!G45&lt;=0,"",'Daily Weigth (g)'!H45-'Daily Weigth (g)'!I45+'Water add (ml)'!G45))</f>
        <v>87</v>
      </c>
      <c r="I45" s="96">
        <f>+IF('Daily Weigth (g)'!J45="","",IF('Daily Weigth (g)'!I45-'Daily Weigth (g)'!J45+'Water add (ml)'!H45&lt;=0,"",'Daily Weigth (g)'!I45-'Daily Weigth (g)'!J45+'Water add (ml)'!H45))</f>
        <v>92</v>
      </c>
      <c r="J45" s="85">
        <f>+IF('Daily Weigth (g)'!K45="","",IF('Daily Weigth (g)'!J45-'Daily Weigth (g)'!K45+'Water add (ml)'!I45&lt;=0,"",'Daily Weigth (g)'!J45-'Daily Weigth (g)'!K45+'Water add (ml)'!I45))</f>
        <v>79</v>
      </c>
      <c r="K45" s="85">
        <f>+IF('Daily Weigth (g)'!L45="","",IF('Daily Weigth (g)'!K45-'Daily Weigth (g)'!L45+'Water add (ml)'!J45&lt;=0,"",'Daily Weigth (g)'!K45-'Daily Weigth (g)'!L45+'Water add (ml)'!J45))</f>
        <v>228</v>
      </c>
      <c r="L45" s="85">
        <f>+IF('Daily Weigth (g)'!M45="","",IF('Daily Weigth (g)'!L45-'Daily Weigth (g)'!M45+'Water add (ml)'!K45&lt;=0,"",'Daily Weigth (g)'!L45-'Daily Weigth (g)'!M45+'Water add (ml)'!K45))</f>
        <v>253</v>
      </c>
      <c r="M45" s="85">
        <f>+IF('Daily Weigth (g)'!N45="","",IF('Daily Weigth (g)'!M45-'Daily Weigth (g)'!N45+'Water add (ml)'!L45&lt;=0,"",'Daily Weigth (g)'!M45-'Daily Weigth (g)'!N45+'Water add (ml)'!L45))</f>
        <v>293</v>
      </c>
      <c r="N45" s="85">
        <f>+IF('Daily Weigth (g)'!O45="","",IF('Daily Weigth (g)'!N45-'Daily Weigth (g)'!O45+'Water add (ml)'!M45&lt;=0,"",'Daily Weigth (g)'!N45-'Daily Weigth (g)'!O45+'Water add (ml)'!M45))</f>
        <v>137</v>
      </c>
      <c r="O45" s="85">
        <f>+IF('Daily Weigth (g)'!P45="","",IF('Daily Weigth (g)'!O45-'Daily Weigth (g)'!P45+'Water add (ml)'!N45&lt;=0,"",'Daily Weigth (g)'!O45-'Daily Weigth (g)'!P45+'Water add (ml)'!N45))</f>
        <v>520</v>
      </c>
      <c r="P45" s="85">
        <f>+IF('Daily Weigth (g)'!Q45="","",IF('Daily Weigth (g)'!P45-'Daily Weigth (g)'!Q45+'Water add (ml)'!O45&lt;=0,"",'Daily Weigth (g)'!P45-'Daily Weigth (g)'!Q45+'Water add (ml)'!O45))</f>
        <v>573</v>
      </c>
      <c r="Q45" s="85">
        <f>+IF('Daily Weigth (g)'!R45="","",IF('Daily Weigth (g)'!Q45-'Daily Weigth (g)'!R45+'Water add (ml)'!P45&lt;=0,"",'Daily Weigth (g)'!Q45-'Daily Weigth (g)'!R45+'Water add (ml)'!P45))</f>
        <v>373</v>
      </c>
      <c r="R45" s="85">
        <f>+IF('Daily Weigth (g)'!S45="","",IF('Daily Weigth (g)'!R45-'Daily Weigth (g)'!S45+'Water add (ml)'!Q45&lt;=0,"",'Daily Weigth (g)'!R45-'Daily Weigth (g)'!S45+'Water add (ml)'!Q45))</f>
        <v>246</v>
      </c>
      <c r="S45" s="85">
        <f>+IF('Daily Weigth (g)'!T45="","",IF('Daily Weigth (g)'!S45-'Daily Weigth (g)'!T45+'Water add (ml)'!R45&lt;=0,"",'Daily Weigth (g)'!S45-'Daily Weigth (g)'!T45+'Water add (ml)'!R45))</f>
        <v>310</v>
      </c>
      <c r="T45" s="85">
        <f>+IF('Daily Weigth (g)'!U45="","",IF('Daily Weigth (g)'!T45-'Daily Weigth (g)'!U45+'Water add (ml)'!S45&lt;=0,"",'Daily Weigth (g)'!T45-'Daily Weigth (g)'!U45+'Water add (ml)'!S45))</f>
        <v>389</v>
      </c>
      <c r="U45" s="85">
        <f>+IF('Daily Weigth (g)'!V45="","",IF('Daily Weigth (g)'!U45-'Daily Weigth (g)'!V45+'Water add (ml)'!T45&lt;=0,"",'Daily Weigth (g)'!U45-'Daily Weigth (g)'!V45+'Water add (ml)'!T45))</f>
        <v>563</v>
      </c>
      <c r="V45" s="85">
        <f>+IF('Daily Weigth (g)'!W45="","",IF('Daily Weigth (g)'!V45-'Daily Weigth (g)'!W45+'Water add (ml)'!U45&lt;=0,"",'Daily Weigth (g)'!V45-'Daily Weigth (g)'!W45+'Water add (ml)'!U45))</f>
        <v>572</v>
      </c>
      <c r="W45" s="85">
        <f>+IF('Daily Weigth (g)'!X45="","",IF('Daily Weigth (g)'!W45-'Daily Weigth (g)'!X45+'Water add (ml)'!V45&lt;=0,"",'Daily Weigth (g)'!W45-'Daily Weigth (g)'!X45+'Water add (ml)'!V45))</f>
        <v>209</v>
      </c>
      <c r="X45" s="85">
        <f>+IF('Daily Weigth (g)'!Y45="","",IF('Daily Weigth (g)'!X45-'Daily Weigth (g)'!Y45+'Water add (ml)'!W45&lt;=0,"",'Daily Weigth (g)'!X45-'Daily Weigth (g)'!Y45+'Water add (ml)'!W45))</f>
        <v>167</v>
      </c>
      <c r="Y45" s="85">
        <f>+IF('Daily Weigth (g)'!Z45="","",IF('Daily Weigth (g)'!Y45-'Daily Weigth (g)'!Z45+'Water add (ml)'!X45&lt;=0,"",'Daily Weigth (g)'!Y45-'Daily Weigth (g)'!Z45+'Water add (ml)'!X45))</f>
        <v>334</v>
      </c>
      <c r="Z45" s="85">
        <f>+IF('Daily Weigth (g)'!AA45="","",IF('Daily Weigth (g)'!Z45-'Daily Weigth (g)'!AA45+'Water add (ml)'!Y45&lt;=0,"",'Daily Weigth (g)'!Z45-'Daily Weigth (g)'!AA45+'Water add (ml)'!Y45))</f>
        <v>160</v>
      </c>
      <c r="AA45" s="85">
        <f>+IF('Daily Weigth (g)'!AB45="","",IF('Daily Weigth (g)'!AA45-'Daily Weigth (g)'!AB45+'Water add (ml)'!Z45&lt;=0,"",'Daily Weigth (g)'!AA45-'Daily Weigth (g)'!AB45+'Water add (ml)'!Z45))</f>
        <v>191</v>
      </c>
      <c r="AB45" s="85">
        <f>+IF('Daily Weigth (g)'!AC45="","",IF('Daily Weigth (g)'!AB45-'Daily Weigth (g)'!AC45+'Water add (ml)'!AA45&lt;=0,"",'Daily Weigth (g)'!AB45-'Daily Weigth (g)'!AC45+'Water add (ml)'!AA45))</f>
        <v>183</v>
      </c>
      <c r="AC45" s="85">
        <f>+IF('Daily Weigth (g)'!AD45="","",IF('Daily Weigth (g)'!AC45-'Daily Weigth (g)'!AD45+'Water add (ml)'!AB45&lt;=0,"",'Daily Weigth (g)'!AC45-'Daily Weigth (g)'!AD45+'Water add (ml)'!AB45))</f>
        <v>241</v>
      </c>
      <c r="AD45" s="85">
        <f>+IF('Daily Weigth (g)'!AE45="","",IF('Daily Weigth (g)'!AD45-'Daily Weigth (g)'!AE45+'Water add (ml)'!AC45&lt;=0,"",'Daily Weigth (g)'!AD45-'Daily Weigth (g)'!AE45+'Water add (ml)'!AC45))</f>
        <v>151</v>
      </c>
      <c r="AE45" s="85">
        <f>+IF('Daily Weigth (g)'!AF45="","",IF('Daily Weigth (g)'!AE45-'Daily Weigth (g)'!AF45+'Water add (ml)'!AD45&lt;=0,"",'Daily Weigth (g)'!AE45-'Daily Weigth (g)'!AF45+'Water add (ml)'!AD45))</f>
        <v>513</v>
      </c>
      <c r="AF45" s="85">
        <f>+IF('Daily Weigth (g)'!AG45="","",IF('Daily Weigth (g)'!AF45-'Daily Weigth (g)'!AG45+'Water add (ml)'!AE45&lt;=0,"",'Daily Weigth (g)'!AF45-'Daily Weigth (g)'!AG45+'Water add (ml)'!AE45))</f>
        <v>322</v>
      </c>
      <c r="AG45" s="85">
        <f t="shared" si="1"/>
        <v>7663</v>
      </c>
    </row>
    <row r="46" ht="12.75" customHeight="1">
      <c r="A46" s="85">
        <v>745.0</v>
      </c>
      <c r="B46" s="87" t="s">
        <v>239</v>
      </c>
      <c r="C46" s="85" t="s">
        <v>383</v>
      </c>
      <c r="D46" s="85"/>
      <c r="E46" s="96">
        <f>+IF('Daily Weigth (g)'!F46="","",IF('Daily Weigth (g)'!E46-'Daily Weigth (g)'!F46+'Water add (ml)'!D46&lt;=0,"",'Daily Weigth (g)'!E46-'Daily Weigth (g)'!F46+'Water add (ml)'!D46))</f>
        <v>111</v>
      </c>
      <c r="F46" s="96">
        <f>+IF('Daily Weigth (g)'!G46="","",IF('Daily Weigth (g)'!F46-'Daily Weigth (g)'!G46+'Water add (ml)'!E46&lt;=0,"",'Daily Weigth (g)'!F46-'Daily Weigth (g)'!G46+'Water add (ml)'!E46))</f>
        <v>123</v>
      </c>
      <c r="G46" s="96">
        <f>+IF('Daily Weigth (g)'!H46="","",IF('Daily Weigth (g)'!G46-'Daily Weigth (g)'!H46+'Water add (ml)'!F46&lt;=0,"",'Daily Weigth (g)'!G46-'Daily Weigth (g)'!H46+'Water add (ml)'!F46))</f>
        <v>254</v>
      </c>
      <c r="H46" s="96">
        <f>+IF('Daily Weigth (g)'!I46="","",IF('Daily Weigth (g)'!H46-'Daily Weigth (g)'!I46+'Water add (ml)'!G46&lt;=0,"",'Daily Weigth (g)'!H46-'Daily Weigth (g)'!I46+'Water add (ml)'!G46))</f>
        <v>95</v>
      </c>
      <c r="I46" s="96">
        <f>+IF('Daily Weigth (g)'!J46="","",IF('Daily Weigth (g)'!I46-'Daily Weigth (g)'!J46+'Water add (ml)'!H46&lt;=0,"",'Daily Weigth (g)'!I46-'Daily Weigth (g)'!J46+'Water add (ml)'!H46))</f>
        <v>83</v>
      </c>
      <c r="J46" s="85" t="str">
        <f>+IF('Daily Weigth (g)'!K46="","",IF('Daily Weigth (g)'!J46-'Daily Weigth (g)'!K46+'Water add (ml)'!I46&lt;=0,"",'Daily Weigth (g)'!J46-'Daily Weigth (g)'!K46+'Water add (ml)'!I46))</f>
        <v/>
      </c>
      <c r="K46" s="85" t="str">
        <f>+IF('Daily Weigth (g)'!L46="","",IF('Daily Weigth (g)'!K46-'Daily Weigth (g)'!L46+'Water add (ml)'!J46&lt;=0,"",'Daily Weigth (g)'!K46-'Daily Weigth (g)'!L46+'Water add (ml)'!J46))</f>
        <v/>
      </c>
      <c r="L46" s="85" t="str">
        <f>+IF('Daily Weigth (g)'!M46="","",IF('Daily Weigth (g)'!L46-'Daily Weigth (g)'!M46+'Water add (ml)'!K46&lt;=0,"",'Daily Weigth (g)'!L46-'Daily Weigth (g)'!M46+'Water add (ml)'!K46))</f>
        <v/>
      </c>
      <c r="M46" s="85" t="str">
        <f>+IF('Daily Weigth (g)'!N46="","",IF('Daily Weigth (g)'!M46-'Daily Weigth (g)'!N46+'Water add (ml)'!L46&lt;=0,"",'Daily Weigth (g)'!M46-'Daily Weigth (g)'!N46+'Water add (ml)'!L46))</f>
        <v/>
      </c>
      <c r="N46" s="85" t="str">
        <f>+IF('Daily Weigth (g)'!O46="","",IF('Daily Weigth (g)'!N46-'Daily Weigth (g)'!O46+'Water add (ml)'!M46&lt;=0,"",'Daily Weigth (g)'!N46-'Daily Weigth (g)'!O46+'Water add (ml)'!M46))</f>
        <v/>
      </c>
      <c r="O46" s="85" t="str">
        <f>+IF('Daily Weigth (g)'!P46="","",IF('Daily Weigth (g)'!O46-'Daily Weigth (g)'!P46+'Water add (ml)'!N46&lt;=0,"",'Daily Weigth (g)'!O46-'Daily Weigth (g)'!P46+'Water add (ml)'!N46))</f>
        <v/>
      </c>
      <c r="P46" s="85" t="str">
        <f>+IF('Daily Weigth (g)'!Q46="","",IF('Daily Weigth (g)'!P46-'Daily Weigth (g)'!Q46+'Water add (ml)'!O46&lt;=0,"",'Daily Weigth (g)'!P46-'Daily Weigth (g)'!Q46+'Water add (ml)'!O46))</f>
        <v/>
      </c>
      <c r="Q46" s="85" t="str">
        <f>+IF('Daily Weigth (g)'!R46="","",IF('Daily Weigth (g)'!Q46-'Daily Weigth (g)'!R46+'Water add (ml)'!P46&lt;=0,"",'Daily Weigth (g)'!Q46-'Daily Weigth (g)'!R46+'Water add (ml)'!P46))</f>
        <v/>
      </c>
      <c r="R46" s="85" t="str">
        <f>+IF('Daily Weigth (g)'!S46="","",IF('Daily Weigth (g)'!R46-'Daily Weigth (g)'!S46+'Water add (ml)'!Q46&lt;=0,"",'Daily Weigth (g)'!R46-'Daily Weigth (g)'!S46+'Water add (ml)'!Q46))</f>
        <v/>
      </c>
      <c r="S46" s="85" t="str">
        <f>+IF('Daily Weigth (g)'!T46="","",IF('Daily Weigth (g)'!S46-'Daily Weigth (g)'!T46+'Water add (ml)'!R46&lt;=0,"",'Daily Weigth (g)'!S46-'Daily Weigth (g)'!T46+'Water add (ml)'!R46))</f>
        <v/>
      </c>
      <c r="T46" s="85" t="str">
        <f>+IF('Daily Weigth (g)'!U46="","",IF('Daily Weigth (g)'!T46-'Daily Weigth (g)'!U46+'Water add (ml)'!S46&lt;=0,"",'Daily Weigth (g)'!T46-'Daily Weigth (g)'!U46+'Water add (ml)'!S46))</f>
        <v/>
      </c>
      <c r="U46" s="85" t="str">
        <f>+IF('Daily Weigth (g)'!V46="","",IF('Daily Weigth (g)'!U46-'Daily Weigth (g)'!V46+'Water add (ml)'!T46&lt;=0,"",'Daily Weigth (g)'!U46-'Daily Weigth (g)'!V46+'Water add (ml)'!T46))</f>
        <v/>
      </c>
      <c r="V46" s="85" t="str">
        <f>+IF('Daily Weigth (g)'!W46="","",IF('Daily Weigth (g)'!V46-'Daily Weigth (g)'!W46+'Water add (ml)'!U46&lt;=0,"",'Daily Weigth (g)'!V46-'Daily Weigth (g)'!W46+'Water add (ml)'!U46))</f>
        <v/>
      </c>
      <c r="W46" s="85" t="str">
        <f>+IF('Daily Weigth (g)'!X46="","",IF('Daily Weigth (g)'!W46-'Daily Weigth (g)'!X46+'Water add (ml)'!V46&lt;=0,"",'Daily Weigth (g)'!W46-'Daily Weigth (g)'!X46+'Water add (ml)'!V46))</f>
        <v/>
      </c>
      <c r="X46" s="85" t="str">
        <f>+IF('Daily Weigth (g)'!Y46="","",IF('Daily Weigth (g)'!X46-'Daily Weigth (g)'!Y46+'Water add (ml)'!W46&lt;=0,"",'Daily Weigth (g)'!X46-'Daily Weigth (g)'!Y46+'Water add (ml)'!W46))</f>
        <v/>
      </c>
      <c r="Y46" s="85" t="str">
        <f>+IF('Daily Weigth (g)'!Z46="","",IF('Daily Weigth (g)'!Y46-'Daily Weigth (g)'!Z46+'Water add (ml)'!X46&lt;=0,"",'Daily Weigth (g)'!Y46-'Daily Weigth (g)'!Z46+'Water add (ml)'!X46))</f>
        <v/>
      </c>
      <c r="Z46" s="85" t="str">
        <f>+IF('Daily Weigth (g)'!AA46="","",IF('Daily Weigth (g)'!Z46-'Daily Weigth (g)'!AA46+'Water add (ml)'!Y46&lt;=0,"",'Daily Weigth (g)'!Z46-'Daily Weigth (g)'!AA46+'Water add (ml)'!Y46))</f>
        <v/>
      </c>
      <c r="AA46" s="85" t="str">
        <f>+IF('Daily Weigth (g)'!AB46="","",IF('Daily Weigth (g)'!AA46-'Daily Weigth (g)'!AB46+'Water add (ml)'!Z46&lt;=0,"",'Daily Weigth (g)'!AA46-'Daily Weigth (g)'!AB46+'Water add (ml)'!Z46))</f>
        <v/>
      </c>
      <c r="AB46" s="85" t="str">
        <f>+IF('Daily Weigth (g)'!AC46="","",IF('Daily Weigth (g)'!AB46-'Daily Weigth (g)'!AC46+'Water add (ml)'!AA46&lt;=0,"",'Daily Weigth (g)'!AB46-'Daily Weigth (g)'!AC46+'Water add (ml)'!AA46))</f>
        <v/>
      </c>
      <c r="AC46" s="85" t="str">
        <f>+IF('Daily Weigth (g)'!AD46="","",IF('Daily Weigth (g)'!AC46-'Daily Weigth (g)'!AD46+'Water add (ml)'!AB46&lt;=0,"",'Daily Weigth (g)'!AC46-'Daily Weigth (g)'!AD46+'Water add (ml)'!AB46))</f>
        <v/>
      </c>
      <c r="AD46" s="85" t="str">
        <f>+IF('Daily Weigth (g)'!AE46="","",IF('Daily Weigth (g)'!AD46-'Daily Weigth (g)'!AE46+'Water add (ml)'!AC46&lt;=0,"",'Daily Weigth (g)'!AD46-'Daily Weigth (g)'!AE46+'Water add (ml)'!AC46))</f>
        <v/>
      </c>
      <c r="AE46" s="85" t="str">
        <f>+IF('Daily Weigth (g)'!AF46="","",IF('Daily Weigth (g)'!AE46-'Daily Weigth (g)'!AF46+'Water add (ml)'!AD46&lt;=0,"",'Daily Weigth (g)'!AE46-'Daily Weigth (g)'!AF46+'Water add (ml)'!AD46))</f>
        <v/>
      </c>
      <c r="AF46" s="85" t="str">
        <f>+IF('Daily Weigth (g)'!AG46="","",IF('Daily Weigth (g)'!AF46-'Daily Weigth (g)'!AG46+'Water add (ml)'!AE46&lt;=0,"",'Daily Weigth (g)'!AF46-'Daily Weigth (g)'!AG46+'Water add (ml)'!AE46))</f>
        <v/>
      </c>
      <c r="AG46" s="85">
        <f t="shared" si="1"/>
        <v>666</v>
      </c>
    </row>
    <row r="47" ht="12.75" customHeight="1">
      <c r="A47" s="85">
        <v>746.0</v>
      </c>
      <c r="B47" s="87" t="s">
        <v>199</v>
      </c>
      <c r="C47" s="90" t="s">
        <v>12</v>
      </c>
      <c r="D47" s="85"/>
      <c r="E47" s="96">
        <f>+IF('Daily Weigth (g)'!F47="","",IF('Daily Weigth (g)'!E47-'Daily Weigth (g)'!F47+'Water add (ml)'!D47&lt;=0,"",'Daily Weigth (g)'!E47-'Daily Weigth (g)'!F47+'Water add (ml)'!D47))</f>
        <v>56</v>
      </c>
      <c r="F47" s="96">
        <f>+IF('Daily Weigth (g)'!G47="","",IF('Daily Weigth (g)'!F47-'Daily Weigth (g)'!G47+'Water add (ml)'!E47&lt;=0,"",'Daily Weigth (g)'!F47-'Daily Weigth (g)'!G47+'Water add (ml)'!E47))</f>
        <v>67</v>
      </c>
      <c r="G47" s="96">
        <f>+IF('Daily Weigth (g)'!H47="","",IF('Daily Weigth (g)'!G47-'Daily Weigth (g)'!H47+'Water add (ml)'!F47&lt;=0,"",'Daily Weigth (g)'!G47-'Daily Weigth (g)'!H47+'Water add (ml)'!F47))</f>
        <v>120</v>
      </c>
      <c r="H47" s="96">
        <f>+IF('Daily Weigth (g)'!I47="","",IF('Daily Weigth (g)'!H47-'Daily Weigth (g)'!I47+'Water add (ml)'!G47&lt;=0,"",'Daily Weigth (g)'!H47-'Daily Weigth (g)'!I47+'Water add (ml)'!G47))</f>
        <v>56</v>
      </c>
      <c r="I47" s="96">
        <f>+IF('Daily Weigth (g)'!J47="","",IF('Daily Weigth (g)'!I47-'Daily Weigth (g)'!J47+'Water add (ml)'!H47&lt;=0,"",'Daily Weigth (g)'!I47-'Daily Weigth (g)'!J47+'Water add (ml)'!H47))</f>
        <v>48</v>
      </c>
      <c r="J47" s="85">
        <f>+IF('Daily Weigth (g)'!K47="","",IF('Daily Weigth (g)'!J47-'Daily Weigth (g)'!K47+'Water add (ml)'!I47&lt;=0,"",'Daily Weigth (g)'!J47-'Daily Weigth (g)'!K47+'Water add (ml)'!I47))</f>
        <v>37</v>
      </c>
      <c r="K47" s="85">
        <f>+IF('Daily Weigth (g)'!L47="","",IF('Daily Weigth (g)'!K47-'Daily Weigth (g)'!L47+'Water add (ml)'!J47&lt;=0,"",'Daily Weigth (g)'!K47-'Daily Weigth (g)'!L47+'Water add (ml)'!J47))</f>
        <v>85</v>
      </c>
      <c r="L47" s="85">
        <f>+IF('Daily Weigth (g)'!M47="","",IF('Daily Weigth (g)'!L47-'Daily Weigth (g)'!M47+'Water add (ml)'!K47&lt;=0,"",'Daily Weigth (g)'!L47-'Daily Weigth (g)'!M47+'Water add (ml)'!K47))</f>
        <v>93</v>
      </c>
      <c r="M47" s="85">
        <f>+IF('Daily Weigth (g)'!N47="","",IF('Daily Weigth (g)'!M47-'Daily Weigth (g)'!N47+'Water add (ml)'!L47&lt;=0,"",'Daily Weigth (g)'!M47-'Daily Weigth (g)'!N47+'Water add (ml)'!L47))</f>
        <v>146</v>
      </c>
      <c r="N47" s="85">
        <f>+IF('Daily Weigth (g)'!O47="","",IF('Daily Weigth (g)'!N47-'Daily Weigth (g)'!O47+'Water add (ml)'!M47&lt;=0,"",'Daily Weigth (g)'!N47-'Daily Weigth (g)'!O47+'Water add (ml)'!M47))</f>
        <v>78</v>
      </c>
      <c r="O47" s="85">
        <f>+IF('Daily Weigth (g)'!P47="","",IF('Daily Weigth (g)'!O47-'Daily Weigth (g)'!P47+'Water add (ml)'!N47&lt;=0,"",'Daily Weigth (g)'!O47-'Daily Weigth (g)'!P47+'Water add (ml)'!N47))</f>
        <v>355</v>
      </c>
      <c r="P47" s="85">
        <f>+IF('Daily Weigth (g)'!Q47="","",IF('Daily Weigth (g)'!P47-'Daily Weigth (g)'!Q47+'Water add (ml)'!O47&lt;=0,"",'Daily Weigth (g)'!P47-'Daily Weigth (g)'!Q47+'Water add (ml)'!O47))</f>
        <v>400</v>
      </c>
      <c r="Q47" s="85">
        <f>+IF('Daily Weigth (g)'!R47="","",IF('Daily Weigth (g)'!Q47-'Daily Weigth (g)'!R47+'Water add (ml)'!P47&lt;=0,"",'Daily Weigth (g)'!Q47-'Daily Weigth (g)'!R47+'Water add (ml)'!P47))</f>
        <v>234</v>
      </c>
      <c r="R47" s="85">
        <f>+IF('Daily Weigth (g)'!S47="","",IF('Daily Weigth (g)'!R47-'Daily Weigth (g)'!S47+'Water add (ml)'!Q47&lt;=0,"",'Daily Weigth (g)'!R47-'Daily Weigth (g)'!S47+'Water add (ml)'!Q47))</f>
        <v>173</v>
      </c>
      <c r="S47" s="85">
        <f>+IF('Daily Weigth (g)'!T47="","",IF('Daily Weigth (g)'!S47-'Daily Weigth (g)'!T47+'Water add (ml)'!R47&lt;=0,"",'Daily Weigth (g)'!S47-'Daily Weigth (g)'!T47+'Water add (ml)'!R47))</f>
        <v>188</v>
      </c>
      <c r="T47" s="85">
        <f>+IF('Daily Weigth (g)'!U47="","",IF('Daily Weigth (g)'!T47-'Daily Weigth (g)'!U47+'Water add (ml)'!S47&lt;=0,"",'Daily Weigth (g)'!T47-'Daily Weigth (g)'!U47+'Water add (ml)'!S47))</f>
        <v>226</v>
      </c>
      <c r="U47" s="85">
        <f>+IF('Daily Weigth (g)'!V47="","",IF('Daily Weigth (g)'!U47-'Daily Weigth (g)'!V47+'Water add (ml)'!T47&lt;=0,"",'Daily Weigth (g)'!U47-'Daily Weigth (g)'!V47+'Water add (ml)'!T47))</f>
        <v>315</v>
      </c>
      <c r="V47" s="85">
        <f>+IF('Daily Weigth (g)'!W47="","",IF('Daily Weigth (g)'!V47-'Daily Weigth (g)'!W47+'Water add (ml)'!U47&lt;=0,"",'Daily Weigth (g)'!V47-'Daily Weigth (g)'!W47+'Water add (ml)'!U47))</f>
        <v>319</v>
      </c>
      <c r="W47" s="85">
        <f>+IF('Daily Weigth (g)'!X47="","",IF('Daily Weigth (g)'!W47-'Daily Weigth (g)'!X47+'Water add (ml)'!V47&lt;=0,"",'Daily Weigth (g)'!W47-'Daily Weigth (g)'!X47+'Water add (ml)'!V47))</f>
        <v>89</v>
      </c>
      <c r="X47" s="85">
        <f>+IF('Daily Weigth (g)'!Y47="","",IF('Daily Weigth (g)'!X47-'Daily Weigth (g)'!Y47+'Water add (ml)'!W47&lt;=0,"",'Daily Weigth (g)'!X47-'Daily Weigth (g)'!Y47+'Water add (ml)'!W47))</f>
        <v>87</v>
      </c>
      <c r="Y47" s="85">
        <f>+IF('Daily Weigth (g)'!Z47="","",IF('Daily Weigth (g)'!Y47-'Daily Weigth (g)'!Z47+'Water add (ml)'!X47&lt;=0,"",'Daily Weigth (g)'!Y47-'Daily Weigth (g)'!Z47+'Water add (ml)'!X47))</f>
        <v>108</v>
      </c>
      <c r="Z47" s="85">
        <f>+IF('Daily Weigth (g)'!AA47="","",IF('Daily Weigth (g)'!Z47-'Daily Weigth (g)'!AA47+'Water add (ml)'!Y47&lt;=0,"",'Daily Weigth (g)'!Z47-'Daily Weigth (g)'!AA47+'Water add (ml)'!Y47))</f>
        <v>56</v>
      </c>
      <c r="AA47" s="85">
        <f>+IF('Daily Weigth (g)'!AB47="","",IF('Daily Weigth (g)'!AA47-'Daily Weigth (g)'!AB47+'Water add (ml)'!Z47&lt;=0,"",'Daily Weigth (g)'!AA47-'Daily Weigth (g)'!AB47+'Water add (ml)'!Z47))</f>
        <v>60</v>
      </c>
      <c r="AB47" s="85">
        <f>+IF('Daily Weigth (g)'!AC47="","",IF('Daily Weigth (g)'!AB47-'Daily Weigth (g)'!AC47+'Water add (ml)'!AA47&lt;=0,"",'Daily Weigth (g)'!AB47-'Daily Weigth (g)'!AC47+'Water add (ml)'!AA47))</f>
        <v>65</v>
      </c>
      <c r="AC47" s="85">
        <f>+IF('Daily Weigth (g)'!AD47="","",IF('Daily Weigth (g)'!AC47-'Daily Weigth (g)'!AD47+'Water add (ml)'!AB47&lt;=0,"",'Daily Weigth (g)'!AC47-'Daily Weigth (g)'!AD47+'Water add (ml)'!AB47))</f>
        <v>69</v>
      </c>
      <c r="AD47" s="85">
        <f>+IF('Daily Weigth (g)'!AE47="","",IF('Daily Weigth (g)'!AD47-'Daily Weigth (g)'!AE47+'Water add (ml)'!AC47&lt;=0,"",'Daily Weigth (g)'!AD47-'Daily Weigth (g)'!AE47+'Water add (ml)'!AC47))</f>
        <v>49</v>
      </c>
      <c r="AE47" s="85">
        <f>+IF('Daily Weigth (g)'!AF47="","",IF('Daily Weigth (g)'!AE47-'Daily Weigth (g)'!AF47+'Water add (ml)'!AD47&lt;=0,"",'Daily Weigth (g)'!AE47-'Daily Weigth (g)'!AF47+'Water add (ml)'!AD47))</f>
        <v>82</v>
      </c>
      <c r="AF47" s="85">
        <f>+IF('Daily Weigth (g)'!AG47="","",IF('Daily Weigth (g)'!AF47-'Daily Weigth (g)'!AG47+'Water add (ml)'!AE47&lt;=0,"",'Daily Weigth (g)'!AF47-'Daily Weigth (g)'!AG47+'Water add (ml)'!AE47))</f>
        <v>50</v>
      </c>
      <c r="AG47" s="85">
        <f t="shared" si="1"/>
        <v>3711</v>
      </c>
    </row>
    <row r="48" ht="12.75" customHeight="1">
      <c r="A48" s="85">
        <v>747.0</v>
      </c>
      <c r="B48" s="87" t="s">
        <v>199</v>
      </c>
      <c r="C48" s="90" t="s">
        <v>12</v>
      </c>
      <c r="D48" s="85"/>
      <c r="E48" s="96">
        <f>+IF('Daily Weigth (g)'!F48="","",IF('Daily Weigth (g)'!E48-'Daily Weigth (g)'!F48+'Water add (ml)'!D48&lt;=0,"",'Daily Weigth (g)'!E48-'Daily Weigth (g)'!F48+'Water add (ml)'!D48))</f>
        <v>118</v>
      </c>
      <c r="F48" s="96">
        <f>+IF('Daily Weigth (g)'!G48="","",IF('Daily Weigth (g)'!F48-'Daily Weigth (g)'!G48+'Water add (ml)'!E48&lt;=0,"",'Daily Weigth (g)'!F48-'Daily Weigth (g)'!G48+'Water add (ml)'!E48))</f>
        <v>145</v>
      </c>
      <c r="G48" s="96">
        <f>+IF('Daily Weigth (g)'!H48="","",IF('Daily Weigth (g)'!G48-'Daily Weigth (g)'!H48+'Water add (ml)'!F48&lt;=0,"",'Daily Weigth (g)'!G48-'Daily Weigth (g)'!H48+'Water add (ml)'!F48))</f>
        <v>235</v>
      </c>
      <c r="H48" s="96">
        <f>+IF('Daily Weigth (g)'!I48="","",IF('Daily Weigth (g)'!H48-'Daily Weigth (g)'!I48+'Water add (ml)'!G48&lt;=0,"",'Daily Weigth (g)'!H48-'Daily Weigth (g)'!I48+'Water add (ml)'!G48))</f>
        <v>107</v>
      </c>
      <c r="I48" s="96">
        <f>+IF('Daily Weigth (g)'!J48="","",IF('Daily Weigth (g)'!I48-'Daily Weigth (g)'!J48+'Water add (ml)'!H48&lt;=0,"",'Daily Weigth (g)'!I48-'Daily Weigth (g)'!J48+'Water add (ml)'!H48))</f>
        <v>97</v>
      </c>
      <c r="J48" s="85">
        <f>+IF('Daily Weigth (g)'!K48="","",IF('Daily Weigth (g)'!J48-'Daily Weigth (g)'!K48+'Water add (ml)'!I48&lt;=0,"",'Daily Weigth (g)'!J48-'Daily Weigth (g)'!K48+'Water add (ml)'!I48))</f>
        <v>89</v>
      </c>
      <c r="K48" s="85">
        <f>+IF('Daily Weigth (g)'!L48="","",IF('Daily Weigth (g)'!K48-'Daily Weigth (g)'!L48+'Water add (ml)'!J48&lt;=0,"",'Daily Weigth (g)'!K48-'Daily Weigth (g)'!L48+'Water add (ml)'!J48))</f>
        <v>126</v>
      </c>
      <c r="L48" s="85">
        <f>+IF('Daily Weigth (g)'!M48="","",IF('Daily Weigth (g)'!L48-'Daily Weigth (g)'!M48+'Water add (ml)'!K48&lt;=0,"",'Daily Weigth (g)'!L48-'Daily Weigth (g)'!M48+'Water add (ml)'!K48))</f>
        <v>149</v>
      </c>
      <c r="M48" s="85">
        <f>+IF('Daily Weigth (g)'!N48="","",IF('Daily Weigth (g)'!M48-'Daily Weigth (g)'!N48+'Water add (ml)'!L48&lt;=0,"",'Daily Weigth (g)'!M48-'Daily Weigth (g)'!N48+'Water add (ml)'!L48))</f>
        <v>216</v>
      </c>
      <c r="N48" s="85">
        <f>+IF('Daily Weigth (g)'!O48="","",IF('Daily Weigth (g)'!N48-'Daily Weigth (g)'!O48+'Water add (ml)'!M48&lt;=0,"",'Daily Weigth (g)'!N48-'Daily Weigth (g)'!O48+'Water add (ml)'!M48))</f>
        <v>105</v>
      </c>
      <c r="O48" s="85">
        <f>+IF('Daily Weigth (g)'!P48="","",IF('Daily Weigth (g)'!O48-'Daily Weigth (g)'!P48+'Water add (ml)'!N48&lt;=0,"",'Daily Weigth (g)'!O48-'Daily Weigth (g)'!P48+'Water add (ml)'!N48))</f>
        <v>346</v>
      </c>
      <c r="P48" s="85">
        <f>+IF('Daily Weigth (g)'!Q48="","",IF('Daily Weigth (g)'!P48-'Daily Weigth (g)'!Q48+'Water add (ml)'!O48&lt;=0,"",'Daily Weigth (g)'!P48-'Daily Weigth (g)'!Q48+'Water add (ml)'!O48))</f>
        <v>394</v>
      </c>
      <c r="Q48" s="85">
        <f>+IF('Daily Weigth (g)'!R48="","",IF('Daily Weigth (g)'!Q48-'Daily Weigth (g)'!R48+'Water add (ml)'!P48&lt;=0,"",'Daily Weigth (g)'!Q48-'Daily Weigth (g)'!R48+'Water add (ml)'!P48))</f>
        <v>292</v>
      </c>
      <c r="R48" s="85">
        <f>+IF('Daily Weigth (g)'!S48="","",IF('Daily Weigth (g)'!R48-'Daily Weigth (g)'!S48+'Water add (ml)'!Q48&lt;=0,"",'Daily Weigth (g)'!R48-'Daily Weigth (g)'!S48+'Water add (ml)'!Q48))</f>
        <v>214</v>
      </c>
      <c r="S48" s="85">
        <f>+IF('Daily Weigth (g)'!T48="","",IF('Daily Weigth (g)'!S48-'Daily Weigth (g)'!T48+'Water add (ml)'!R48&lt;=0,"",'Daily Weigth (g)'!S48-'Daily Weigth (g)'!T48+'Water add (ml)'!R48))</f>
        <v>190</v>
      </c>
      <c r="T48" s="85">
        <f>+IF('Daily Weigth (g)'!U48="","",IF('Daily Weigth (g)'!T48-'Daily Weigth (g)'!U48+'Water add (ml)'!S48&lt;=0,"",'Daily Weigth (g)'!T48-'Daily Weigth (g)'!U48+'Water add (ml)'!S48))</f>
        <v>243</v>
      </c>
      <c r="U48" s="85">
        <f>+IF('Daily Weigth (g)'!V48="","",IF('Daily Weigth (g)'!U48-'Daily Weigth (g)'!V48+'Water add (ml)'!T48&lt;=0,"",'Daily Weigth (g)'!U48-'Daily Weigth (g)'!V48+'Water add (ml)'!T48))</f>
        <v>305</v>
      </c>
      <c r="V48" s="85">
        <f>+IF('Daily Weigth (g)'!W48="","",IF('Daily Weigth (g)'!V48-'Daily Weigth (g)'!W48+'Water add (ml)'!U48&lt;=0,"",'Daily Weigth (g)'!V48-'Daily Weigth (g)'!W48+'Water add (ml)'!U48))</f>
        <v>358</v>
      </c>
      <c r="W48" s="85">
        <f>+IF('Daily Weigth (g)'!X48="","",IF('Daily Weigth (g)'!W48-'Daily Weigth (g)'!X48+'Water add (ml)'!V48&lt;=0,"",'Daily Weigth (g)'!W48-'Daily Weigth (g)'!X48+'Water add (ml)'!V48))</f>
        <v>71</v>
      </c>
      <c r="X48" s="85">
        <f>+IF('Daily Weigth (g)'!Y48="","",IF('Daily Weigth (g)'!X48-'Daily Weigth (g)'!Y48+'Water add (ml)'!W48&lt;=0,"",'Daily Weigth (g)'!X48-'Daily Weigth (g)'!Y48+'Water add (ml)'!W48))</f>
        <v>97</v>
      </c>
      <c r="Y48" s="85">
        <f>+IF('Daily Weigth (g)'!Z48="","",IF('Daily Weigth (g)'!Y48-'Daily Weigth (g)'!Z48+'Water add (ml)'!X48&lt;=0,"",'Daily Weigth (g)'!Y48-'Daily Weigth (g)'!Z48+'Water add (ml)'!X48))</f>
        <v>131</v>
      </c>
      <c r="Z48" s="85">
        <f>+IF('Daily Weigth (g)'!AA48="","",IF('Daily Weigth (g)'!Z48-'Daily Weigth (g)'!AA48+'Water add (ml)'!Y48&lt;=0,"",'Daily Weigth (g)'!Z48-'Daily Weigth (g)'!AA48+'Water add (ml)'!Y48))</f>
        <v>49</v>
      </c>
      <c r="AA48" s="85">
        <f>+IF('Daily Weigth (g)'!AB48="","",IF('Daily Weigth (g)'!AA48-'Daily Weigth (g)'!AB48+'Water add (ml)'!Z48&lt;=0,"",'Daily Weigth (g)'!AA48-'Daily Weigth (g)'!AB48+'Water add (ml)'!Z48))</f>
        <v>63</v>
      </c>
      <c r="AB48" s="85">
        <f>+IF('Daily Weigth (g)'!AC48="","",IF('Daily Weigth (g)'!AB48-'Daily Weigth (g)'!AC48+'Water add (ml)'!AA48&lt;=0,"",'Daily Weigth (g)'!AB48-'Daily Weigth (g)'!AC48+'Water add (ml)'!AA48))</f>
        <v>75</v>
      </c>
      <c r="AC48" s="85">
        <f>+IF('Daily Weigth (g)'!AD48="","",IF('Daily Weigth (g)'!AC48-'Daily Weigth (g)'!AD48+'Water add (ml)'!AB48&lt;=0,"",'Daily Weigth (g)'!AC48-'Daily Weigth (g)'!AD48+'Water add (ml)'!AB48))</f>
        <v>70</v>
      </c>
      <c r="AD48" s="85">
        <f>+IF('Daily Weigth (g)'!AE48="","",IF('Daily Weigth (g)'!AD48-'Daily Weigth (g)'!AE48+'Water add (ml)'!AC48&lt;=0,"",'Daily Weigth (g)'!AD48-'Daily Weigth (g)'!AE48+'Water add (ml)'!AC48))</f>
        <v>60</v>
      </c>
      <c r="AE48" s="85">
        <f>+IF('Daily Weigth (g)'!AF48="","",IF('Daily Weigth (g)'!AE48-'Daily Weigth (g)'!AF48+'Water add (ml)'!AD48&lt;=0,"",'Daily Weigth (g)'!AE48-'Daily Weigth (g)'!AF48+'Water add (ml)'!AD48))</f>
        <v>90</v>
      </c>
      <c r="AF48" s="85">
        <f>+IF('Daily Weigth (g)'!AG48="","",IF('Daily Weigth (g)'!AF48-'Daily Weigth (g)'!AG48+'Water add (ml)'!AE48&lt;=0,"",'Daily Weigth (g)'!AF48-'Daily Weigth (g)'!AG48+'Water add (ml)'!AE48))</f>
        <v>64</v>
      </c>
      <c r="AG48" s="85">
        <f t="shared" si="1"/>
        <v>4499</v>
      </c>
    </row>
    <row r="49" ht="12.75" customHeight="1">
      <c r="A49" s="85">
        <v>748.0</v>
      </c>
      <c r="B49" s="87" t="s">
        <v>199</v>
      </c>
      <c r="C49" s="90" t="s">
        <v>12</v>
      </c>
      <c r="D49" s="85"/>
      <c r="E49" s="96">
        <f>+IF('Daily Weigth (g)'!F49="","",IF('Daily Weigth (g)'!E49-'Daily Weigth (g)'!F49+'Water add (ml)'!D49&lt;=0,"",'Daily Weigth (g)'!E49-'Daily Weigth (g)'!F49+'Water add (ml)'!D49))</f>
        <v>144</v>
      </c>
      <c r="F49" s="96">
        <f>+IF('Daily Weigth (g)'!G49="","",IF('Daily Weigth (g)'!F49-'Daily Weigth (g)'!G49+'Water add (ml)'!E49&lt;=0,"",'Daily Weigth (g)'!F49-'Daily Weigth (g)'!G49+'Water add (ml)'!E49))</f>
        <v>189</v>
      </c>
      <c r="G49" s="96">
        <f>+IF('Daily Weigth (g)'!H49="","",IF('Daily Weigth (g)'!G49-'Daily Weigth (g)'!H49+'Water add (ml)'!F49&lt;=0,"",'Daily Weigth (g)'!G49-'Daily Weigth (g)'!H49+'Water add (ml)'!F49))</f>
        <v>329</v>
      </c>
      <c r="H49" s="96">
        <f>+IF('Daily Weigth (g)'!I49="","",IF('Daily Weigth (g)'!H49-'Daily Weigth (g)'!I49+'Water add (ml)'!G49&lt;=0,"",'Daily Weigth (g)'!H49-'Daily Weigth (g)'!I49+'Water add (ml)'!G49))</f>
        <v>184</v>
      </c>
      <c r="I49" s="96">
        <f>+IF('Daily Weigth (g)'!J49="","",IF('Daily Weigth (g)'!I49-'Daily Weigth (g)'!J49+'Water add (ml)'!H49&lt;=0,"",'Daily Weigth (g)'!I49-'Daily Weigth (g)'!J49+'Water add (ml)'!H49))</f>
        <v>107</v>
      </c>
      <c r="J49" s="85">
        <f>+IF('Daily Weigth (g)'!K49="","",IF('Daily Weigth (g)'!J49-'Daily Weigth (g)'!K49+'Water add (ml)'!I49&lt;=0,"",'Daily Weigth (g)'!J49-'Daily Weigth (g)'!K49+'Water add (ml)'!I49))</f>
        <v>63</v>
      </c>
      <c r="K49" s="85">
        <f>+IF('Daily Weigth (g)'!L49="","",IF('Daily Weigth (g)'!K49-'Daily Weigth (g)'!L49+'Water add (ml)'!J49&lt;=0,"",'Daily Weigth (g)'!K49-'Daily Weigth (g)'!L49+'Water add (ml)'!J49))</f>
        <v>193</v>
      </c>
      <c r="L49" s="85">
        <f>+IF('Daily Weigth (g)'!M49="","",IF('Daily Weigth (g)'!L49-'Daily Weigth (g)'!M49+'Water add (ml)'!K49&lt;=0,"",'Daily Weigth (g)'!L49-'Daily Weigth (g)'!M49+'Water add (ml)'!K49))</f>
        <v>248</v>
      </c>
      <c r="M49" s="85">
        <f>+IF('Daily Weigth (g)'!N49="","",IF('Daily Weigth (g)'!M49-'Daily Weigth (g)'!N49+'Water add (ml)'!L49&lt;=0,"",'Daily Weigth (g)'!M49-'Daily Weigth (g)'!N49+'Water add (ml)'!L49))</f>
        <v>362</v>
      </c>
      <c r="N49" s="85">
        <f>+IF('Daily Weigth (g)'!O49="","",IF('Daily Weigth (g)'!N49-'Daily Weigth (g)'!O49+'Water add (ml)'!M49&lt;=0,"",'Daily Weigth (g)'!N49-'Daily Weigth (g)'!O49+'Water add (ml)'!M49))</f>
        <v>193</v>
      </c>
      <c r="O49" s="85">
        <f>+IF('Daily Weigth (g)'!P49="","",IF('Daily Weigth (g)'!O49-'Daily Weigth (g)'!P49+'Water add (ml)'!N49&lt;=0,"",'Daily Weigth (g)'!O49-'Daily Weigth (g)'!P49+'Water add (ml)'!N49))</f>
        <v>714</v>
      </c>
      <c r="P49" s="85">
        <f>+IF('Daily Weigth (g)'!Q49="","",IF('Daily Weigth (g)'!P49-'Daily Weigth (g)'!Q49+'Water add (ml)'!O49&lt;=0,"",'Daily Weigth (g)'!P49-'Daily Weigth (g)'!Q49+'Water add (ml)'!O49))</f>
        <v>728</v>
      </c>
      <c r="Q49" s="85">
        <f>+IF('Daily Weigth (g)'!R49="","",IF('Daily Weigth (g)'!Q49-'Daily Weigth (g)'!R49+'Water add (ml)'!P49&lt;=0,"",'Daily Weigth (g)'!Q49-'Daily Weigth (g)'!R49+'Water add (ml)'!P49))</f>
        <v>422</v>
      </c>
      <c r="R49" s="85">
        <f>+IF('Daily Weigth (g)'!S49="","",IF('Daily Weigth (g)'!R49-'Daily Weigth (g)'!S49+'Water add (ml)'!Q49&lt;=0,"",'Daily Weigth (g)'!R49-'Daily Weigth (g)'!S49+'Water add (ml)'!Q49))</f>
        <v>299</v>
      </c>
      <c r="S49" s="85">
        <f>+IF('Daily Weigth (g)'!T49="","",IF('Daily Weigth (g)'!S49-'Daily Weigth (g)'!T49+'Water add (ml)'!R49&lt;=0,"",'Daily Weigth (g)'!S49-'Daily Weigth (g)'!T49+'Water add (ml)'!R49))</f>
        <v>305</v>
      </c>
      <c r="T49" s="85">
        <f>+IF('Daily Weigth (g)'!U49="","",IF('Daily Weigth (g)'!T49-'Daily Weigth (g)'!U49+'Water add (ml)'!S49&lt;=0,"",'Daily Weigth (g)'!T49-'Daily Weigth (g)'!U49+'Water add (ml)'!S49))</f>
        <v>332</v>
      </c>
      <c r="U49" s="85">
        <f>+IF('Daily Weigth (g)'!V49="","",IF('Daily Weigth (g)'!U49-'Daily Weigth (g)'!V49+'Water add (ml)'!T49&lt;=0,"",'Daily Weigth (g)'!U49-'Daily Weigth (g)'!V49+'Water add (ml)'!T49))</f>
        <v>438</v>
      </c>
      <c r="V49" s="85">
        <f>+IF('Daily Weigth (g)'!W49="","",IF('Daily Weigth (g)'!V49-'Daily Weigth (g)'!W49+'Water add (ml)'!U49&lt;=0,"",'Daily Weigth (g)'!V49-'Daily Weigth (g)'!W49+'Water add (ml)'!U49))</f>
        <v>383</v>
      </c>
      <c r="W49" s="85">
        <f>+IF('Daily Weigth (g)'!X49="","",IF('Daily Weigth (g)'!W49-'Daily Weigth (g)'!X49+'Water add (ml)'!V49&lt;=0,"",'Daily Weigth (g)'!W49-'Daily Weigth (g)'!X49+'Water add (ml)'!V49))</f>
        <v>120</v>
      </c>
      <c r="X49" s="85">
        <f>+IF('Daily Weigth (g)'!Y49="","",IF('Daily Weigth (g)'!X49-'Daily Weigth (g)'!Y49+'Water add (ml)'!W49&lt;=0,"",'Daily Weigth (g)'!X49-'Daily Weigth (g)'!Y49+'Water add (ml)'!W49))</f>
        <v>91</v>
      </c>
      <c r="Y49" s="85">
        <f>+IF('Daily Weigth (g)'!Z49="","",IF('Daily Weigth (g)'!Y49-'Daily Weigth (g)'!Z49+'Water add (ml)'!X49&lt;=0,"",'Daily Weigth (g)'!Y49-'Daily Weigth (g)'!Z49+'Water add (ml)'!X49))</f>
        <v>126</v>
      </c>
      <c r="Z49" s="85">
        <f>+IF('Daily Weigth (g)'!AA49="","",IF('Daily Weigth (g)'!Z49-'Daily Weigth (g)'!AA49+'Water add (ml)'!Y49&lt;=0,"",'Daily Weigth (g)'!Z49-'Daily Weigth (g)'!AA49+'Water add (ml)'!Y49))</f>
        <v>61</v>
      </c>
      <c r="AA49" s="85">
        <f>+IF('Daily Weigth (g)'!AB49="","",IF('Daily Weigth (g)'!AA49-'Daily Weigth (g)'!AB49+'Water add (ml)'!Z49&lt;=0,"",'Daily Weigth (g)'!AA49-'Daily Weigth (g)'!AB49+'Water add (ml)'!Z49))</f>
        <v>67</v>
      </c>
      <c r="AB49" s="85">
        <f>+IF('Daily Weigth (g)'!AC49="","",IF('Daily Weigth (g)'!AB49-'Daily Weigth (g)'!AC49+'Water add (ml)'!AA49&lt;=0,"",'Daily Weigth (g)'!AB49-'Daily Weigth (g)'!AC49+'Water add (ml)'!AA49))</f>
        <v>62</v>
      </c>
      <c r="AC49" s="85">
        <f>+IF('Daily Weigth (g)'!AD49="","",IF('Daily Weigth (g)'!AC49-'Daily Weigth (g)'!AD49+'Water add (ml)'!AB49&lt;=0,"",'Daily Weigth (g)'!AC49-'Daily Weigth (g)'!AD49+'Water add (ml)'!AB49))</f>
        <v>75</v>
      </c>
      <c r="AD49" s="85">
        <f>+IF('Daily Weigth (g)'!AE49="","",IF('Daily Weigth (g)'!AD49-'Daily Weigth (g)'!AE49+'Water add (ml)'!AC49&lt;=0,"",'Daily Weigth (g)'!AD49-'Daily Weigth (g)'!AE49+'Water add (ml)'!AC49))</f>
        <v>51</v>
      </c>
      <c r="AE49" s="85">
        <f>+IF('Daily Weigth (g)'!AF49="","",IF('Daily Weigth (g)'!AE49-'Daily Weigth (g)'!AF49+'Water add (ml)'!AD49&lt;=0,"",'Daily Weigth (g)'!AE49-'Daily Weigth (g)'!AF49+'Water add (ml)'!AD49))</f>
        <v>88</v>
      </c>
      <c r="AF49" s="85">
        <f>+IF('Daily Weigth (g)'!AG49="","",IF('Daily Weigth (g)'!AF49-'Daily Weigth (g)'!AG49+'Water add (ml)'!AE49&lt;=0,"",'Daily Weigth (g)'!AF49-'Daily Weigth (g)'!AG49+'Water add (ml)'!AE49))</f>
        <v>57</v>
      </c>
      <c r="AG49" s="85">
        <f t="shared" si="1"/>
        <v>6431</v>
      </c>
    </row>
    <row r="50" ht="12.75" customHeight="1">
      <c r="A50" s="85">
        <v>749.0</v>
      </c>
      <c r="B50" s="87" t="s">
        <v>199</v>
      </c>
      <c r="C50" s="88" t="s">
        <v>241</v>
      </c>
      <c r="D50" s="85"/>
      <c r="E50" s="96">
        <f>+IF('Daily Weigth (g)'!F50="","",IF('Daily Weigth (g)'!E50-'Daily Weigth (g)'!F50+'Water add (ml)'!D50&lt;=0,"",'Daily Weigth (g)'!E50-'Daily Weigth (g)'!F50+'Water add (ml)'!D50))</f>
        <v>79</v>
      </c>
      <c r="F50" s="96">
        <f>+IF('Daily Weigth (g)'!G50="","",IF('Daily Weigth (g)'!F50-'Daily Weigth (g)'!G50+'Water add (ml)'!E50&lt;=0,"",'Daily Weigth (g)'!F50-'Daily Weigth (g)'!G50+'Water add (ml)'!E50))</f>
        <v>98</v>
      </c>
      <c r="G50" s="96">
        <f>+IF('Daily Weigth (g)'!H50="","",IF('Daily Weigth (g)'!G50-'Daily Weigth (g)'!H50+'Water add (ml)'!F50&lt;=0,"",'Daily Weigth (g)'!G50-'Daily Weigth (g)'!H50+'Water add (ml)'!F50))</f>
        <v>185</v>
      </c>
      <c r="H50" s="96">
        <f>+IF('Daily Weigth (g)'!I50="","",IF('Daily Weigth (g)'!H50-'Daily Weigth (g)'!I50+'Water add (ml)'!G50&lt;=0,"",'Daily Weigth (g)'!H50-'Daily Weigth (g)'!I50+'Water add (ml)'!G50))</f>
        <v>80</v>
      </c>
      <c r="I50" s="96">
        <f>+IF('Daily Weigth (g)'!J50="","",IF('Daily Weigth (g)'!I50-'Daily Weigth (g)'!J50+'Water add (ml)'!H50&lt;=0,"",'Daily Weigth (g)'!I50-'Daily Weigth (g)'!J50+'Water add (ml)'!H50))</f>
        <v>69</v>
      </c>
      <c r="J50" s="85">
        <f>+IF('Daily Weigth (g)'!K50="","",IF('Daily Weigth (g)'!J50-'Daily Weigth (g)'!K50+'Water add (ml)'!I50&lt;=0,"",'Daily Weigth (g)'!J50-'Daily Weigth (g)'!K50+'Water add (ml)'!I50))</f>
        <v>68</v>
      </c>
      <c r="K50" s="85">
        <f>+IF('Daily Weigth (g)'!L50="","",IF('Daily Weigth (g)'!K50-'Daily Weigth (g)'!L50+'Water add (ml)'!J50&lt;=0,"",'Daily Weigth (g)'!K50-'Daily Weigth (g)'!L50+'Water add (ml)'!J50))</f>
        <v>129</v>
      </c>
      <c r="L50" s="85">
        <f>+IF('Daily Weigth (g)'!M50="","",IF('Daily Weigth (g)'!L50-'Daily Weigth (g)'!M50+'Water add (ml)'!K50&lt;=0,"",'Daily Weigth (g)'!L50-'Daily Weigth (g)'!M50+'Water add (ml)'!K50))</f>
        <v>133</v>
      </c>
      <c r="M50" s="85">
        <f>+IF('Daily Weigth (g)'!N50="","",IF('Daily Weigth (g)'!M50-'Daily Weigth (g)'!N50+'Water add (ml)'!L50&lt;=0,"",'Daily Weigth (g)'!M50-'Daily Weigth (g)'!N50+'Water add (ml)'!L50))</f>
        <v>211</v>
      </c>
      <c r="N50" s="85">
        <f>+IF('Daily Weigth (g)'!O50="","",IF('Daily Weigth (g)'!N50-'Daily Weigth (g)'!O50+'Water add (ml)'!M50&lt;=0,"",'Daily Weigth (g)'!N50-'Daily Weigth (g)'!O50+'Water add (ml)'!M50))</f>
        <v>101</v>
      </c>
      <c r="O50" s="85">
        <f>+IF('Daily Weigth (g)'!P50="","",IF('Daily Weigth (g)'!O50-'Daily Weigth (g)'!P50+'Water add (ml)'!N50&lt;=0,"",'Daily Weigth (g)'!O50-'Daily Weigth (g)'!P50+'Water add (ml)'!N50))</f>
        <v>421</v>
      </c>
      <c r="P50" s="85">
        <f>+IF('Daily Weigth (g)'!Q50="","",IF('Daily Weigth (g)'!P50-'Daily Weigth (g)'!Q50+'Water add (ml)'!O50&lt;=0,"",'Daily Weigth (g)'!P50-'Daily Weigth (g)'!Q50+'Water add (ml)'!O50))</f>
        <v>390</v>
      </c>
      <c r="Q50" s="85">
        <f>+IF('Daily Weigth (g)'!R50="","",IF('Daily Weigth (g)'!Q50-'Daily Weigth (g)'!R50+'Water add (ml)'!P50&lt;=0,"",'Daily Weigth (g)'!Q50-'Daily Weigth (g)'!R50+'Water add (ml)'!P50))</f>
        <v>270</v>
      </c>
      <c r="R50" s="85">
        <f>+IF('Daily Weigth (g)'!S50="","",IF('Daily Weigth (g)'!R50-'Daily Weigth (g)'!S50+'Water add (ml)'!Q50&lt;=0,"",'Daily Weigth (g)'!R50-'Daily Weigth (g)'!S50+'Water add (ml)'!Q50))</f>
        <v>194</v>
      </c>
      <c r="S50" s="85">
        <f>+IF('Daily Weigth (g)'!T50="","",IF('Daily Weigth (g)'!S50-'Daily Weigth (g)'!T50+'Water add (ml)'!R50&lt;=0,"",'Daily Weigth (g)'!S50-'Daily Weigth (g)'!T50+'Water add (ml)'!R50))</f>
        <v>198</v>
      </c>
      <c r="T50" s="85">
        <f>+IF('Daily Weigth (g)'!U50="","",IF('Daily Weigth (g)'!T50-'Daily Weigth (g)'!U50+'Water add (ml)'!S50&lt;=0,"",'Daily Weigth (g)'!T50-'Daily Weigth (g)'!U50+'Water add (ml)'!S50))</f>
        <v>294</v>
      </c>
      <c r="U50" s="85">
        <f>+IF('Daily Weigth (g)'!V50="","",IF('Daily Weigth (g)'!U50-'Daily Weigth (g)'!V50+'Water add (ml)'!T50&lt;=0,"",'Daily Weigth (g)'!U50-'Daily Weigth (g)'!V50+'Water add (ml)'!T50))</f>
        <v>458</v>
      </c>
      <c r="V50" s="85">
        <f>+IF('Daily Weigth (g)'!W50="","",IF('Daily Weigth (g)'!V50-'Daily Weigth (g)'!W50+'Water add (ml)'!U50&lt;=0,"",'Daily Weigth (g)'!V50-'Daily Weigth (g)'!W50+'Water add (ml)'!U50))</f>
        <v>520</v>
      </c>
      <c r="W50" s="85">
        <f>+IF('Daily Weigth (g)'!X50="","",IF('Daily Weigth (g)'!W50-'Daily Weigth (g)'!X50+'Water add (ml)'!V50&lt;=0,"",'Daily Weigth (g)'!W50-'Daily Weigth (g)'!X50+'Water add (ml)'!V50))</f>
        <v>257</v>
      </c>
      <c r="X50" s="85">
        <f>+IF('Daily Weigth (g)'!Y50="","",IF('Daily Weigth (g)'!X50-'Daily Weigth (g)'!Y50+'Water add (ml)'!W50&lt;=0,"",'Daily Weigth (g)'!X50-'Daily Weigth (g)'!Y50+'Water add (ml)'!W50))</f>
        <v>201</v>
      </c>
      <c r="Y50" s="85">
        <f>+IF('Daily Weigth (g)'!Z50="","",IF('Daily Weigth (g)'!Y50-'Daily Weigth (g)'!Z50+'Water add (ml)'!X50&lt;=0,"",'Daily Weigth (g)'!Y50-'Daily Weigth (g)'!Z50+'Water add (ml)'!X50))</f>
        <v>299</v>
      </c>
      <c r="Z50" s="85">
        <f>+IF('Daily Weigth (g)'!AA50="","",IF('Daily Weigth (g)'!Z50-'Daily Weigth (g)'!AA50+'Water add (ml)'!Y50&lt;=0,"",'Daily Weigth (g)'!Z50-'Daily Weigth (g)'!AA50+'Water add (ml)'!Y50))</f>
        <v>150</v>
      </c>
      <c r="AA50" s="85">
        <f>+IF('Daily Weigth (g)'!AB50="","",IF('Daily Weigth (g)'!AA50-'Daily Weigth (g)'!AB50+'Water add (ml)'!Z50&lt;=0,"",'Daily Weigth (g)'!AA50-'Daily Weigth (g)'!AB50+'Water add (ml)'!Z50))</f>
        <v>170</v>
      </c>
      <c r="AB50" s="85">
        <f>+IF('Daily Weigth (g)'!AC50="","",IF('Daily Weigth (g)'!AB50-'Daily Weigth (g)'!AC50+'Water add (ml)'!AA50&lt;=0,"",'Daily Weigth (g)'!AB50-'Daily Weigth (g)'!AC50+'Water add (ml)'!AA50))</f>
        <v>236</v>
      </c>
      <c r="AC50" s="85">
        <f>+IF('Daily Weigth (g)'!AD50="","",IF('Daily Weigth (g)'!AC50-'Daily Weigth (g)'!AD50+'Water add (ml)'!AB50&lt;=0,"",'Daily Weigth (g)'!AC50-'Daily Weigth (g)'!AD50+'Water add (ml)'!AB50))</f>
        <v>251</v>
      </c>
      <c r="AD50" s="85">
        <f>+IF('Daily Weigth (g)'!AE50="","",IF('Daily Weigth (g)'!AD50-'Daily Weigth (g)'!AE50+'Water add (ml)'!AC50&lt;=0,"",'Daily Weigth (g)'!AD50-'Daily Weigth (g)'!AE50+'Water add (ml)'!AC50))</f>
        <v>158</v>
      </c>
      <c r="AE50" s="85">
        <f>+IF('Daily Weigth (g)'!AF50="","",IF('Daily Weigth (g)'!AE50-'Daily Weigth (g)'!AF50+'Water add (ml)'!AD50&lt;=0,"",'Daily Weigth (g)'!AE50-'Daily Weigth (g)'!AF50+'Water add (ml)'!AD50))</f>
        <v>473</v>
      </c>
      <c r="AF50" s="85">
        <f>+IF('Daily Weigth (g)'!AG50="","",IF('Daily Weigth (g)'!AF50-'Daily Weigth (g)'!AG50+'Water add (ml)'!AE50&lt;=0,"",'Daily Weigth (g)'!AF50-'Daily Weigth (g)'!AG50+'Water add (ml)'!AE50))</f>
        <v>295</v>
      </c>
      <c r="AG50" s="85">
        <f t="shared" si="1"/>
        <v>6388</v>
      </c>
    </row>
    <row r="51" ht="12.75" customHeight="1">
      <c r="A51" s="85">
        <v>750.0</v>
      </c>
      <c r="B51" s="87" t="s">
        <v>199</v>
      </c>
      <c r="C51" s="85" t="s">
        <v>383</v>
      </c>
      <c r="D51" s="85"/>
      <c r="E51" s="96">
        <f>+IF('Daily Weigth (g)'!F51="","",IF('Daily Weigth (g)'!E51-'Daily Weigth (g)'!F51+'Water add (ml)'!D51&lt;=0,"",'Daily Weigth (g)'!E51-'Daily Weigth (g)'!F51+'Water add (ml)'!D51))</f>
        <v>80</v>
      </c>
      <c r="F51" s="96">
        <f>+IF('Daily Weigth (g)'!G51="","",IF('Daily Weigth (g)'!F51-'Daily Weigth (g)'!G51+'Water add (ml)'!E51&lt;=0,"",'Daily Weigth (g)'!F51-'Daily Weigth (g)'!G51+'Water add (ml)'!E51))</f>
        <v>98</v>
      </c>
      <c r="G51" s="96">
        <f>+IF('Daily Weigth (g)'!H51="","",IF('Daily Weigth (g)'!G51-'Daily Weigth (g)'!H51+'Water add (ml)'!F51&lt;=0,"",'Daily Weigth (g)'!G51-'Daily Weigth (g)'!H51+'Water add (ml)'!F51))</f>
        <v>179</v>
      </c>
      <c r="H51" s="96">
        <f>+IF('Daily Weigth (g)'!I51="","",IF('Daily Weigth (g)'!H51-'Daily Weigth (g)'!I51+'Water add (ml)'!G51&lt;=0,"",'Daily Weigth (g)'!H51-'Daily Weigth (g)'!I51+'Water add (ml)'!G51))</f>
        <v>82</v>
      </c>
      <c r="I51" s="96">
        <f>+IF('Daily Weigth (g)'!J51="","",IF('Daily Weigth (g)'!I51-'Daily Weigth (g)'!J51+'Water add (ml)'!H51&lt;=0,"",'Daily Weigth (g)'!I51-'Daily Weigth (g)'!J51+'Water add (ml)'!H51))</f>
        <v>92</v>
      </c>
      <c r="J51" s="85" t="str">
        <f>+IF('Daily Weigth (g)'!K51="","",IF('Daily Weigth (g)'!J51-'Daily Weigth (g)'!K51+'Water add (ml)'!I51&lt;=0,"",'Daily Weigth (g)'!J51-'Daily Weigth (g)'!K51+'Water add (ml)'!I51))</f>
        <v/>
      </c>
      <c r="K51" s="85" t="str">
        <f>+IF('Daily Weigth (g)'!L51="","",IF('Daily Weigth (g)'!K51-'Daily Weigth (g)'!L51+'Water add (ml)'!J51&lt;=0,"",'Daily Weigth (g)'!K51-'Daily Weigth (g)'!L51+'Water add (ml)'!J51))</f>
        <v/>
      </c>
      <c r="L51" s="85" t="str">
        <f>+IF('Daily Weigth (g)'!M51="","",IF('Daily Weigth (g)'!L51-'Daily Weigth (g)'!M51+'Water add (ml)'!K51&lt;=0,"",'Daily Weigth (g)'!L51-'Daily Weigth (g)'!M51+'Water add (ml)'!K51))</f>
        <v/>
      </c>
      <c r="M51" s="85" t="str">
        <f>+IF('Daily Weigth (g)'!N51="","",IF('Daily Weigth (g)'!M51-'Daily Weigth (g)'!N51+'Water add (ml)'!L51&lt;=0,"",'Daily Weigth (g)'!M51-'Daily Weigth (g)'!N51+'Water add (ml)'!L51))</f>
        <v/>
      </c>
      <c r="N51" s="85" t="str">
        <f>+IF('Daily Weigth (g)'!O51="","",IF('Daily Weigth (g)'!N51-'Daily Weigth (g)'!O51+'Water add (ml)'!M51&lt;=0,"",'Daily Weigth (g)'!N51-'Daily Weigth (g)'!O51+'Water add (ml)'!M51))</f>
        <v/>
      </c>
      <c r="O51" s="85" t="str">
        <f>+IF('Daily Weigth (g)'!P51="","",IF('Daily Weigth (g)'!O51-'Daily Weigth (g)'!P51+'Water add (ml)'!N51&lt;=0,"",'Daily Weigth (g)'!O51-'Daily Weigth (g)'!P51+'Water add (ml)'!N51))</f>
        <v/>
      </c>
      <c r="P51" s="85" t="str">
        <f>+IF('Daily Weigth (g)'!Q51="","",IF('Daily Weigth (g)'!P51-'Daily Weigth (g)'!Q51+'Water add (ml)'!O51&lt;=0,"",'Daily Weigth (g)'!P51-'Daily Weigth (g)'!Q51+'Water add (ml)'!O51))</f>
        <v/>
      </c>
      <c r="Q51" s="85" t="str">
        <f>+IF('Daily Weigth (g)'!R51="","",IF('Daily Weigth (g)'!Q51-'Daily Weigth (g)'!R51+'Water add (ml)'!P51&lt;=0,"",'Daily Weigth (g)'!Q51-'Daily Weigth (g)'!R51+'Water add (ml)'!P51))</f>
        <v/>
      </c>
      <c r="R51" s="85" t="str">
        <f>+IF('Daily Weigth (g)'!S51="","",IF('Daily Weigth (g)'!R51-'Daily Weigth (g)'!S51+'Water add (ml)'!Q51&lt;=0,"",'Daily Weigth (g)'!R51-'Daily Weigth (g)'!S51+'Water add (ml)'!Q51))</f>
        <v/>
      </c>
      <c r="S51" s="85" t="str">
        <f>+IF('Daily Weigth (g)'!T51="","",IF('Daily Weigth (g)'!S51-'Daily Weigth (g)'!T51+'Water add (ml)'!R51&lt;=0,"",'Daily Weigth (g)'!S51-'Daily Weigth (g)'!T51+'Water add (ml)'!R51))</f>
        <v/>
      </c>
      <c r="T51" s="85" t="str">
        <f>+IF('Daily Weigth (g)'!U51="","",IF('Daily Weigth (g)'!T51-'Daily Weigth (g)'!U51+'Water add (ml)'!S51&lt;=0,"",'Daily Weigth (g)'!T51-'Daily Weigth (g)'!U51+'Water add (ml)'!S51))</f>
        <v/>
      </c>
      <c r="U51" s="85" t="str">
        <f>+IF('Daily Weigth (g)'!V51="","",IF('Daily Weigth (g)'!U51-'Daily Weigth (g)'!V51+'Water add (ml)'!T51&lt;=0,"",'Daily Weigth (g)'!U51-'Daily Weigth (g)'!V51+'Water add (ml)'!T51))</f>
        <v/>
      </c>
      <c r="V51" s="85" t="str">
        <f>+IF('Daily Weigth (g)'!W51="","",IF('Daily Weigth (g)'!V51-'Daily Weigth (g)'!W51+'Water add (ml)'!U51&lt;=0,"",'Daily Weigth (g)'!V51-'Daily Weigth (g)'!W51+'Water add (ml)'!U51))</f>
        <v/>
      </c>
      <c r="W51" s="85" t="str">
        <f>+IF('Daily Weigth (g)'!X51="","",IF('Daily Weigth (g)'!W51-'Daily Weigth (g)'!X51+'Water add (ml)'!V51&lt;=0,"",'Daily Weigth (g)'!W51-'Daily Weigth (g)'!X51+'Water add (ml)'!V51))</f>
        <v/>
      </c>
      <c r="X51" s="85" t="str">
        <f>+IF('Daily Weigth (g)'!Y51="","",IF('Daily Weigth (g)'!X51-'Daily Weigth (g)'!Y51+'Water add (ml)'!W51&lt;=0,"",'Daily Weigth (g)'!X51-'Daily Weigth (g)'!Y51+'Water add (ml)'!W51))</f>
        <v/>
      </c>
      <c r="Y51" s="85" t="str">
        <f>+IF('Daily Weigth (g)'!Z51="","",IF('Daily Weigth (g)'!Y51-'Daily Weigth (g)'!Z51+'Water add (ml)'!X51&lt;=0,"",'Daily Weigth (g)'!Y51-'Daily Weigth (g)'!Z51+'Water add (ml)'!X51))</f>
        <v/>
      </c>
      <c r="Z51" s="85" t="str">
        <f>+IF('Daily Weigth (g)'!AA51="","",IF('Daily Weigth (g)'!Z51-'Daily Weigth (g)'!AA51+'Water add (ml)'!Y51&lt;=0,"",'Daily Weigth (g)'!Z51-'Daily Weigth (g)'!AA51+'Water add (ml)'!Y51))</f>
        <v/>
      </c>
      <c r="AA51" s="85" t="str">
        <f>+IF('Daily Weigth (g)'!AB51="","",IF('Daily Weigth (g)'!AA51-'Daily Weigth (g)'!AB51+'Water add (ml)'!Z51&lt;=0,"",'Daily Weigth (g)'!AA51-'Daily Weigth (g)'!AB51+'Water add (ml)'!Z51))</f>
        <v/>
      </c>
      <c r="AB51" s="85" t="str">
        <f>+IF('Daily Weigth (g)'!AC51="","",IF('Daily Weigth (g)'!AB51-'Daily Weigth (g)'!AC51+'Water add (ml)'!AA51&lt;=0,"",'Daily Weigth (g)'!AB51-'Daily Weigth (g)'!AC51+'Water add (ml)'!AA51))</f>
        <v/>
      </c>
      <c r="AC51" s="85" t="str">
        <f>+IF('Daily Weigth (g)'!AD51="","",IF('Daily Weigth (g)'!AC51-'Daily Weigth (g)'!AD51+'Water add (ml)'!AB51&lt;=0,"",'Daily Weigth (g)'!AC51-'Daily Weigth (g)'!AD51+'Water add (ml)'!AB51))</f>
        <v/>
      </c>
      <c r="AD51" s="85" t="str">
        <f>+IF('Daily Weigth (g)'!AE51="","",IF('Daily Weigth (g)'!AD51-'Daily Weigth (g)'!AE51+'Water add (ml)'!AC51&lt;=0,"",'Daily Weigth (g)'!AD51-'Daily Weigth (g)'!AE51+'Water add (ml)'!AC51))</f>
        <v/>
      </c>
      <c r="AE51" s="85" t="str">
        <f>+IF('Daily Weigth (g)'!AF51="","",IF('Daily Weigth (g)'!AE51-'Daily Weigth (g)'!AF51+'Water add (ml)'!AD51&lt;=0,"",'Daily Weigth (g)'!AE51-'Daily Weigth (g)'!AF51+'Water add (ml)'!AD51))</f>
        <v/>
      </c>
      <c r="AF51" s="85" t="str">
        <f>+IF('Daily Weigth (g)'!AG51="","",IF('Daily Weigth (g)'!AF51-'Daily Weigth (g)'!AG51+'Water add (ml)'!AE51&lt;=0,"",'Daily Weigth (g)'!AF51-'Daily Weigth (g)'!AG51+'Water add (ml)'!AE51))</f>
        <v/>
      </c>
      <c r="AG51" s="85">
        <f t="shared" si="1"/>
        <v>531</v>
      </c>
    </row>
    <row r="52" ht="12.75" customHeight="1">
      <c r="A52" s="85">
        <v>751.0</v>
      </c>
      <c r="B52" s="87" t="s">
        <v>199</v>
      </c>
      <c r="C52" s="85" t="s">
        <v>383</v>
      </c>
      <c r="D52" s="85"/>
      <c r="E52" s="96">
        <f>+IF('Daily Weigth (g)'!F52="","",IF('Daily Weigth (g)'!E52-'Daily Weigth (g)'!F52+'Water add (ml)'!D52&lt;=0,"",'Daily Weigth (g)'!E52-'Daily Weigth (g)'!F52+'Water add (ml)'!D52))</f>
        <v>113</v>
      </c>
      <c r="F52" s="96">
        <f>+IF('Daily Weigth (g)'!G52="","",IF('Daily Weigth (g)'!F52-'Daily Weigth (g)'!G52+'Water add (ml)'!E52&lt;=0,"",'Daily Weigth (g)'!F52-'Daily Weigth (g)'!G52+'Water add (ml)'!E52))</f>
        <v>162</v>
      </c>
      <c r="G52" s="96">
        <f>+IF('Daily Weigth (g)'!H52="","",IF('Daily Weigth (g)'!G52-'Daily Weigth (g)'!H52+'Water add (ml)'!F52&lt;=0,"",'Daily Weigth (g)'!G52-'Daily Weigth (g)'!H52+'Water add (ml)'!F52))</f>
        <v>250</v>
      </c>
      <c r="H52" s="96">
        <f>+IF('Daily Weigth (g)'!I52="","",IF('Daily Weigth (g)'!H52-'Daily Weigth (g)'!I52+'Water add (ml)'!G52&lt;=0,"",'Daily Weigth (g)'!H52-'Daily Weigth (g)'!I52+'Water add (ml)'!G52))</f>
        <v>113</v>
      </c>
      <c r="I52" s="96">
        <f>+IF('Daily Weigth (g)'!J52="","",IF('Daily Weigth (g)'!I52-'Daily Weigth (g)'!J52+'Water add (ml)'!H52&lt;=0,"",'Daily Weigth (g)'!I52-'Daily Weigth (g)'!J52+'Water add (ml)'!H52))</f>
        <v>99</v>
      </c>
      <c r="J52" s="85" t="str">
        <f>+IF('Daily Weigth (g)'!K52="","",IF('Daily Weigth (g)'!J52-'Daily Weigth (g)'!K52+'Water add (ml)'!I52&lt;=0,"",'Daily Weigth (g)'!J52-'Daily Weigth (g)'!K52+'Water add (ml)'!I52))</f>
        <v/>
      </c>
      <c r="K52" s="85" t="str">
        <f>+IF('Daily Weigth (g)'!L52="","",IF('Daily Weigth (g)'!K52-'Daily Weigth (g)'!L52+'Water add (ml)'!J52&lt;=0,"",'Daily Weigth (g)'!K52-'Daily Weigth (g)'!L52+'Water add (ml)'!J52))</f>
        <v/>
      </c>
      <c r="L52" s="85" t="str">
        <f>+IF('Daily Weigth (g)'!M52="","",IF('Daily Weigth (g)'!L52-'Daily Weigth (g)'!M52+'Water add (ml)'!K52&lt;=0,"",'Daily Weigth (g)'!L52-'Daily Weigth (g)'!M52+'Water add (ml)'!K52))</f>
        <v/>
      </c>
      <c r="M52" s="85" t="str">
        <f>+IF('Daily Weigth (g)'!N52="","",IF('Daily Weigth (g)'!M52-'Daily Weigth (g)'!N52+'Water add (ml)'!L52&lt;=0,"",'Daily Weigth (g)'!M52-'Daily Weigth (g)'!N52+'Water add (ml)'!L52))</f>
        <v/>
      </c>
      <c r="N52" s="85" t="str">
        <f>+IF('Daily Weigth (g)'!O52="","",IF('Daily Weigth (g)'!N52-'Daily Weigth (g)'!O52+'Water add (ml)'!M52&lt;=0,"",'Daily Weigth (g)'!N52-'Daily Weigth (g)'!O52+'Water add (ml)'!M52))</f>
        <v/>
      </c>
      <c r="O52" s="85" t="str">
        <f>+IF('Daily Weigth (g)'!P52="","",IF('Daily Weigth (g)'!O52-'Daily Weigth (g)'!P52+'Water add (ml)'!N52&lt;=0,"",'Daily Weigth (g)'!O52-'Daily Weigth (g)'!P52+'Water add (ml)'!N52))</f>
        <v/>
      </c>
      <c r="P52" s="85" t="str">
        <f>+IF('Daily Weigth (g)'!Q52="","",IF('Daily Weigth (g)'!P52-'Daily Weigth (g)'!Q52+'Water add (ml)'!O52&lt;=0,"",'Daily Weigth (g)'!P52-'Daily Weigth (g)'!Q52+'Water add (ml)'!O52))</f>
        <v/>
      </c>
      <c r="Q52" s="85" t="str">
        <f>+IF('Daily Weigth (g)'!R52="","",IF('Daily Weigth (g)'!Q52-'Daily Weigth (g)'!R52+'Water add (ml)'!P52&lt;=0,"",'Daily Weigth (g)'!Q52-'Daily Weigth (g)'!R52+'Water add (ml)'!P52))</f>
        <v/>
      </c>
      <c r="R52" s="85" t="str">
        <f>+IF('Daily Weigth (g)'!S52="","",IF('Daily Weigth (g)'!R52-'Daily Weigth (g)'!S52+'Water add (ml)'!Q52&lt;=0,"",'Daily Weigth (g)'!R52-'Daily Weigth (g)'!S52+'Water add (ml)'!Q52))</f>
        <v/>
      </c>
      <c r="S52" s="85" t="str">
        <f>+IF('Daily Weigth (g)'!T52="","",IF('Daily Weigth (g)'!S52-'Daily Weigth (g)'!T52+'Water add (ml)'!R52&lt;=0,"",'Daily Weigth (g)'!S52-'Daily Weigth (g)'!T52+'Water add (ml)'!R52))</f>
        <v/>
      </c>
      <c r="T52" s="85" t="str">
        <f>+IF('Daily Weigth (g)'!U52="","",IF('Daily Weigth (g)'!T52-'Daily Weigth (g)'!U52+'Water add (ml)'!S52&lt;=0,"",'Daily Weigth (g)'!T52-'Daily Weigth (g)'!U52+'Water add (ml)'!S52))</f>
        <v/>
      </c>
      <c r="U52" s="85" t="str">
        <f>+IF('Daily Weigth (g)'!V52="","",IF('Daily Weigth (g)'!U52-'Daily Weigth (g)'!V52+'Water add (ml)'!T52&lt;=0,"",'Daily Weigth (g)'!U52-'Daily Weigth (g)'!V52+'Water add (ml)'!T52))</f>
        <v/>
      </c>
      <c r="V52" s="85" t="str">
        <f>+IF('Daily Weigth (g)'!W52="","",IF('Daily Weigth (g)'!V52-'Daily Weigth (g)'!W52+'Water add (ml)'!U52&lt;=0,"",'Daily Weigth (g)'!V52-'Daily Weigth (g)'!W52+'Water add (ml)'!U52))</f>
        <v/>
      </c>
      <c r="W52" s="85" t="str">
        <f>+IF('Daily Weigth (g)'!X52="","",IF('Daily Weigth (g)'!W52-'Daily Weigth (g)'!X52+'Water add (ml)'!V52&lt;=0,"",'Daily Weigth (g)'!W52-'Daily Weigth (g)'!X52+'Water add (ml)'!V52))</f>
        <v/>
      </c>
      <c r="X52" s="85" t="str">
        <f>+IF('Daily Weigth (g)'!Y52="","",IF('Daily Weigth (g)'!X52-'Daily Weigth (g)'!Y52+'Water add (ml)'!W52&lt;=0,"",'Daily Weigth (g)'!X52-'Daily Weigth (g)'!Y52+'Water add (ml)'!W52))</f>
        <v/>
      </c>
      <c r="Y52" s="85" t="str">
        <f>+IF('Daily Weigth (g)'!Z52="","",IF('Daily Weigth (g)'!Y52-'Daily Weigth (g)'!Z52+'Water add (ml)'!X52&lt;=0,"",'Daily Weigth (g)'!Y52-'Daily Weigth (g)'!Z52+'Water add (ml)'!X52))</f>
        <v/>
      </c>
      <c r="Z52" s="85" t="str">
        <f>+IF('Daily Weigth (g)'!AA52="","",IF('Daily Weigth (g)'!Z52-'Daily Weigth (g)'!AA52+'Water add (ml)'!Y52&lt;=0,"",'Daily Weigth (g)'!Z52-'Daily Weigth (g)'!AA52+'Water add (ml)'!Y52))</f>
        <v/>
      </c>
      <c r="AA52" s="85" t="str">
        <f>+IF('Daily Weigth (g)'!AB52="","",IF('Daily Weigth (g)'!AA52-'Daily Weigth (g)'!AB52+'Water add (ml)'!Z52&lt;=0,"",'Daily Weigth (g)'!AA52-'Daily Weigth (g)'!AB52+'Water add (ml)'!Z52))</f>
        <v/>
      </c>
      <c r="AB52" s="85" t="str">
        <f>+IF('Daily Weigth (g)'!AC52="","",IF('Daily Weigth (g)'!AB52-'Daily Weigth (g)'!AC52+'Water add (ml)'!AA52&lt;=0,"",'Daily Weigth (g)'!AB52-'Daily Weigth (g)'!AC52+'Water add (ml)'!AA52))</f>
        <v/>
      </c>
      <c r="AC52" s="85" t="str">
        <f>+IF('Daily Weigth (g)'!AD52="","",IF('Daily Weigth (g)'!AC52-'Daily Weigth (g)'!AD52+'Water add (ml)'!AB52&lt;=0,"",'Daily Weigth (g)'!AC52-'Daily Weigth (g)'!AD52+'Water add (ml)'!AB52))</f>
        <v/>
      </c>
      <c r="AD52" s="85" t="str">
        <f>+IF('Daily Weigth (g)'!AE52="","",IF('Daily Weigth (g)'!AD52-'Daily Weigth (g)'!AE52+'Water add (ml)'!AC52&lt;=0,"",'Daily Weigth (g)'!AD52-'Daily Weigth (g)'!AE52+'Water add (ml)'!AC52))</f>
        <v/>
      </c>
      <c r="AE52" s="85" t="str">
        <f>+IF('Daily Weigth (g)'!AF52="","",IF('Daily Weigth (g)'!AE52-'Daily Weigth (g)'!AF52+'Water add (ml)'!AD52&lt;=0,"",'Daily Weigth (g)'!AE52-'Daily Weigth (g)'!AF52+'Water add (ml)'!AD52))</f>
        <v/>
      </c>
      <c r="AF52" s="85" t="str">
        <f>+IF('Daily Weigth (g)'!AG52="","",IF('Daily Weigth (g)'!AF52-'Daily Weigth (g)'!AG52+'Water add (ml)'!AE52&lt;=0,"",'Daily Weigth (g)'!AF52-'Daily Weigth (g)'!AG52+'Water add (ml)'!AE52))</f>
        <v/>
      </c>
      <c r="AG52" s="85">
        <f t="shared" si="1"/>
        <v>737</v>
      </c>
    </row>
    <row r="53" ht="12.75" customHeight="1">
      <c r="A53" s="85">
        <v>752.0</v>
      </c>
      <c r="B53" s="87" t="s">
        <v>199</v>
      </c>
      <c r="C53" s="90" t="s">
        <v>12</v>
      </c>
      <c r="D53" s="85"/>
      <c r="E53" s="96">
        <f>+IF('Daily Weigth (g)'!F53="","",IF('Daily Weigth (g)'!E53-'Daily Weigth (g)'!F53+'Water add (ml)'!D53&lt;=0,"",'Daily Weigth (g)'!E53-'Daily Weigth (g)'!F53+'Water add (ml)'!D53))</f>
        <v>126</v>
      </c>
      <c r="F53" s="96">
        <f>+IF('Daily Weigth (g)'!G53="","",IF('Daily Weigth (g)'!F53-'Daily Weigth (g)'!G53+'Water add (ml)'!E53&lt;=0,"",'Daily Weigth (g)'!F53-'Daily Weigth (g)'!G53+'Water add (ml)'!E53))</f>
        <v>153</v>
      </c>
      <c r="G53" s="96">
        <f>+IF('Daily Weigth (g)'!H53="","",IF('Daily Weigth (g)'!G53-'Daily Weigth (g)'!H53+'Water add (ml)'!F53&lt;=0,"",'Daily Weigth (g)'!G53-'Daily Weigth (g)'!H53+'Water add (ml)'!F53))</f>
        <v>294</v>
      </c>
      <c r="H53" s="96">
        <f>+IF('Daily Weigth (g)'!I53="","",IF('Daily Weigth (g)'!H53-'Daily Weigth (g)'!I53+'Water add (ml)'!G53&lt;=0,"",'Daily Weigth (g)'!H53-'Daily Weigth (g)'!I53+'Water add (ml)'!G53))</f>
        <v>128</v>
      </c>
      <c r="I53" s="96">
        <f>+IF('Daily Weigth (g)'!J53="","",IF('Daily Weigth (g)'!I53-'Daily Weigth (g)'!J53+'Water add (ml)'!H53&lt;=0,"",'Daily Weigth (g)'!I53-'Daily Weigth (g)'!J53+'Water add (ml)'!H53))</f>
        <v>132</v>
      </c>
      <c r="J53" s="85">
        <f>+IF('Daily Weigth (g)'!K53="","",IF('Daily Weigth (g)'!J53-'Daily Weigth (g)'!K53+'Water add (ml)'!I53&lt;=0,"",'Daily Weigth (g)'!J53-'Daily Weigth (g)'!K53+'Water add (ml)'!I53))</f>
        <v>117</v>
      </c>
      <c r="K53" s="85">
        <f>+IF('Daily Weigth (g)'!L53="","",IF('Daily Weigth (g)'!K53-'Daily Weigth (g)'!L53+'Water add (ml)'!J53&lt;=0,"",'Daily Weigth (g)'!K53-'Daily Weigth (g)'!L53+'Water add (ml)'!J53))</f>
        <v>213</v>
      </c>
      <c r="L53" s="85">
        <f>+IF('Daily Weigth (g)'!M53="","",IF('Daily Weigth (g)'!L53-'Daily Weigth (g)'!M53+'Water add (ml)'!K53&lt;=0,"",'Daily Weigth (g)'!L53-'Daily Weigth (g)'!M53+'Water add (ml)'!K53))</f>
        <v>228</v>
      </c>
      <c r="M53" s="85">
        <f>+IF('Daily Weigth (g)'!N53="","",IF('Daily Weigth (g)'!M53-'Daily Weigth (g)'!N53+'Water add (ml)'!L53&lt;=0,"",'Daily Weigth (g)'!M53-'Daily Weigth (g)'!N53+'Water add (ml)'!L53))</f>
        <v>356</v>
      </c>
      <c r="N53" s="85">
        <f>+IF('Daily Weigth (g)'!O53="","",IF('Daily Weigth (g)'!N53-'Daily Weigth (g)'!O53+'Water add (ml)'!M53&lt;=0,"",'Daily Weigth (g)'!N53-'Daily Weigth (g)'!O53+'Water add (ml)'!M53))</f>
        <v>177</v>
      </c>
      <c r="O53" s="85">
        <f>+IF('Daily Weigth (g)'!P53="","",IF('Daily Weigth (g)'!O53-'Daily Weigth (g)'!P53+'Water add (ml)'!N53&lt;=0,"",'Daily Weigth (g)'!O53-'Daily Weigth (g)'!P53+'Water add (ml)'!N53))</f>
        <v>645</v>
      </c>
      <c r="P53" s="85">
        <f>+IF('Daily Weigth (g)'!Q53="","",IF('Daily Weigth (g)'!P53-'Daily Weigth (g)'!Q53+'Water add (ml)'!O53&lt;=0,"",'Daily Weigth (g)'!P53-'Daily Weigth (g)'!Q53+'Water add (ml)'!O53))</f>
        <v>713</v>
      </c>
      <c r="Q53" s="85">
        <f>+IF('Daily Weigth (g)'!R53="","",IF('Daily Weigth (g)'!Q53-'Daily Weigth (g)'!R53+'Water add (ml)'!P53&lt;=0,"",'Daily Weigth (g)'!Q53-'Daily Weigth (g)'!R53+'Water add (ml)'!P53))</f>
        <v>374</v>
      </c>
      <c r="R53" s="85">
        <f>+IF('Daily Weigth (g)'!S53="","",IF('Daily Weigth (g)'!R53-'Daily Weigth (g)'!S53+'Water add (ml)'!Q53&lt;=0,"",'Daily Weigth (g)'!R53-'Daily Weigth (g)'!S53+'Water add (ml)'!Q53))</f>
        <v>271</v>
      </c>
      <c r="S53" s="85">
        <f>+IF('Daily Weigth (g)'!T53="","",IF('Daily Weigth (g)'!S53-'Daily Weigth (g)'!T53+'Water add (ml)'!R53&lt;=0,"",'Daily Weigth (g)'!S53-'Daily Weigth (g)'!T53+'Water add (ml)'!R53))</f>
        <v>269</v>
      </c>
      <c r="T53" s="85">
        <f>+IF('Daily Weigth (g)'!U53="","",IF('Daily Weigth (g)'!T53-'Daily Weigth (g)'!U53+'Water add (ml)'!S53&lt;=0,"",'Daily Weigth (g)'!T53-'Daily Weigth (g)'!U53+'Water add (ml)'!S53))</f>
        <v>318</v>
      </c>
      <c r="U53" s="85">
        <f>+IF('Daily Weigth (g)'!V53="","",IF('Daily Weigth (g)'!U53-'Daily Weigth (g)'!V53+'Water add (ml)'!T53&lt;=0,"",'Daily Weigth (g)'!U53-'Daily Weigth (g)'!V53+'Water add (ml)'!T53))</f>
        <v>412</v>
      </c>
      <c r="V53" s="85">
        <f>+IF('Daily Weigth (g)'!W53="","",IF('Daily Weigth (g)'!V53-'Daily Weigth (g)'!W53+'Water add (ml)'!U53&lt;=0,"",'Daily Weigth (g)'!V53-'Daily Weigth (g)'!W53+'Water add (ml)'!U53))</f>
        <v>356</v>
      </c>
      <c r="W53" s="85">
        <f>+IF('Daily Weigth (g)'!X53="","",IF('Daily Weigth (g)'!W53-'Daily Weigth (g)'!X53+'Water add (ml)'!V53&lt;=0,"",'Daily Weigth (g)'!W53-'Daily Weigth (g)'!X53+'Water add (ml)'!V53))</f>
        <v>108</v>
      </c>
      <c r="X53" s="85">
        <f>+IF('Daily Weigth (g)'!Y53="","",IF('Daily Weigth (g)'!X53-'Daily Weigth (g)'!Y53+'Water add (ml)'!W53&lt;=0,"",'Daily Weigth (g)'!X53-'Daily Weigth (g)'!Y53+'Water add (ml)'!W53))</f>
        <v>88</v>
      </c>
      <c r="Y53" s="85">
        <f>+IF('Daily Weigth (g)'!Z53="","",IF('Daily Weigth (g)'!Y53-'Daily Weigth (g)'!Z53+'Water add (ml)'!X53&lt;=0,"",'Daily Weigth (g)'!Y53-'Daily Weigth (g)'!Z53+'Water add (ml)'!X53))</f>
        <v>108</v>
      </c>
      <c r="Z53" s="85">
        <f>+IF('Daily Weigth (g)'!AA53="","",IF('Daily Weigth (g)'!Z53-'Daily Weigth (g)'!AA53+'Water add (ml)'!Y53&lt;=0,"",'Daily Weigth (g)'!Z53-'Daily Weigth (g)'!AA53+'Water add (ml)'!Y53))</f>
        <v>53</v>
      </c>
      <c r="AA53" s="85">
        <f>+IF('Daily Weigth (g)'!AB53="","",IF('Daily Weigth (g)'!AA53-'Daily Weigth (g)'!AB53+'Water add (ml)'!Z53&lt;=0,"",'Daily Weigth (g)'!AA53-'Daily Weigth (g)'!AB53+'Water add (ml)'!Z53))</f>
        <v>58</v>
      </c>
      <c r="AB53" s="85">
        <f>+IF('Daily Weigth (g)'!AC53="","",IF('Daily Weigth (g)'!AB53-'Daily Weigth (g)'!AC53+'Water add (ml)'!AA53&lt;=0,"",'Daily Weigth (g)'!AB53-'Daily Weigth (g)'!AC53+'Water add (ml)'!AA53))</f>
        <v>62</v>
      </c>
      <c r="AC53" s="85">
        <f>+IF('Daily Weigth (g)'!AD53="","",IF('Daily Weigth (g)'!AC53-'Daily Weigth (g)'!AD53+'Water add (ml)'!AB53&lt;=0,"",'Daily Weigth (g)'!AC53-'Daily Weigth (g)'!AD53+'Water add (ml)'!AB53))</f>
        <v>64</v>
      </c>
      <c r="AD53" s="85">
        <f>+IF('Daily Weigth (g)'!AE53="","",IF('Daily Weigth (g)'!AD53-'Daily Weigth (g)'!AE53+'Water add (ml)'!AC53&lt;=0,"",'Daily Weigth (g)'!AD53-'Daily Weigth (g)'!AE53+'Water add (ml)'!AC53))</f>
        <v>35</v>
      </c>
      <c r="AE53" s="85">
        <f>+IF('Daily Weigth (g)'!AF53="","",IF('Daily Weigth (g)'!AE53-'Daily Weigth (g)'!AF53+'Water add (ml)'!AD53&lt;=0,"",'Daily Weigth (g)'!AE53-'Daily Weigth (g)'!AF53+'Water add (ml)'!AD53))</f>
        <v>73</v>
      </c>
      <c r="AF53" s="85">
        <f>+IF('Daily Weigth (g)'!AG53="","",IF('Daily Weigth (g)'!AF53-'Daily Weigth (g)'!AG53+'Water add (ml)'!AE53&lt;=0,"",'Daily Weigth (g)'!AF53-'Daily Weigth (g)'!AG53+'Water add (ml)'!AE53))</f>
        <v>40</v>
      </c>
      <c r="AG53" s="85">
        <f t="shared" si="1"/>
        <v>5971</v>
      </c>
    </row>
    <row r="54" ht="12.75" customHeight="1">
      <c r="A54" s="85">
        <v>753.0</v>
      </c>
      <c r="B54" s="87" t="s">
        <v>199</v>
      </c>
      <c r="C54" s="88" t="s">
        <v>241</v>
      </c>
      <c r="D54" s="85"/>
      <c r="E54" s="96">
        <f>+IF('Daily Weigth (g)'!F54="","",IF('Daily Weigth (g)'!E54-'Daily Weigth (g)'!F54+'Water add (ml)'!D54&lt;=0,"",'Daily Weigth (g)'!E54-'Daily Weigth (g)'!F54+'Water add (ml)'!D54))</f>
        <v>120</v>
      </c>
      <c r="F54" s="96">
        <f>+IF('Daily Weigth (g)'!G54="","",IF('Daily Weigth (g)'!F54-'Daily Weigth (g)'!G54+'Water add (ml)'!E54&lt;=0,"",'Daily Weigth (g)'!F54-'Daily Weigth (g)'!G54+'Water add (ml)'!E54))</f>
        <v>147</v>
      </c>
      <c r="G54" s="96">
        <f>+IF('Daily Weigth (g)'!H54="","",IF('Daily Weigth (g)'!G54-'Daily Weigth (g)'!H54+'Water add (ml)'!F54&lt;=0,"",'Daily Weigth (g)'!G54-'Daily Weigth (g)'!H54+'Water add (ml)'!F54))</f>
        <v>248</v>
      </c>
      <c r="H54" s="96">
        <f>+IF('Daily Weigth (g)'!I54="","",IF('Daily Weigth (g)'!H54-'Daily Weigth (g)'!I54+'Water add (ml)'!G54&lt;=0,"",'Daily Weigth (g)'!H54-'Daily Weigth (g)'!I54+'Water add (ml)'!G54))</f>
        <v>106</v>
      </c>
      <c r="I54" s="96">
        <f>+IF('Daily Weigth (g)'!J54="","",IF('Daily Weigth (g)'!I54-'Daily Weigth (g)'!J54+'Water add (ml)'!H54&lt;=0,"",'Daily Weigth (g)'!I54-'Daily Weigth (g)'!J54+'Water add (ml)'!H54))</f>
        <v>87</v>
      </c>
      <c r="J54" s="85">
        <f>+IF('Daily Weigth (g)'!K54="","",IF('Daily Weigth (g)'!J54-'Daily Weigth (g)'!K54+'Water add (ml)'!I54&lt;=0,"",'Daily Weigth (g)'!J54-'Daily Weigth (g)'!K54+'Water add (ml)'!I54))</f>
        <v>80</v>
      </c>
      <c r="K54" s="85">
        <f>+IF('Daily Weigth (g)'!L54="","",IF('Daily Weigth (g)'!K54-'Daily Weigth (g)'!L54+'Water add (ml)'!J54&lt;=0,"",'Daily Weigth (g)'!K54-'Daily Weigth (g)'!L54+'Water add (ml)'!J54))</f>
        <v>159</v>
      </c>
      <c r="L54" s="85">
        <f>+IF('Daily Weigth (g)'!M54="","",IF('Daily Weigth (g)'!L54-'Daily Weigth (g)'!M54+'Water add (ml)'!K54&lt;=0,"",'Daily Weigth (g)'!L54-'Daily Weigth (g)'!M54+'Water add (ml)'!K54))</f>
        <v>184</v>
      </c>
      <c r="M54" s="85">
        <f>+IF('Daily Weigth (g)'!N54="","",IF('Daily Weigth (g)'!M54-'Daily Weigth (g)'!N54+'Water add (ml)'!L54&lt;=0,"",'Daily Weigth (g)'!M54-'Daily Weigth (g)'!N54+'Water add (ml)'!L54))</f>
        <v>266</v>
      </c>
      <c r="N54" s="85">
        <f>+IF('Daily Weigth (g)'!O54="","",IF('Daily Weigth (g)'!N54-'Daily Weigth (g)'!O54+'Water add (ml)'!M54&lt;=0,"",'Daily Weigth (g)'!N54-'Daily Weigth (g)'!O54+'Water add (ml)'!M54))</f>
        <v>141</v>
      </c>
      <c r="O54" s="85">
        <f>+IF('Daily Weigth (g)'!P54="","",IF('Daily Weigth (g)'!O54-'Daily Weigth (g)'!P54+'Water add (ml)'!N54&lt;=0,"",'Daily Weigth (g)'!O54-'Daily Weigth (g)'!P54+'Water add (ml)'!N54))</f>
        <v>568</v>
      </c>
      <c r="P54" s="85">
        <f>+IF('Daily Weigth (g)'!Q54="","",IF('Daily Weigth (g)'!P54-'Daily Weigth (g)'!Q54+'Water add (ml)'!O54&lt;=0,"",'Daily Weigth (g)'!P54-'Daily Weigth (g)'!Q54+'Water add (ml)'!O54))</f>
        <v>600</v>
      </c>
      <c r="Q54" s="85">
        <f>+IF('Daily Weigth (g)'!R54="","",IF('Daily Weigth (g)'!Q54-'Daily Weigth (g)'!R54+'Water add (ml)'!P54&lt;=0,"",'Daily Weigth (g)'!Q54-'Daily Weigth (g)'!R54+'Water add (ml)'!P54))</f>
        <v>364</v>
      </c>
      <c r="R54" s="85">
        <f>+IF('Daily Weigth (g)'!S54="","",IF('Daily Weigth (g)'!R54-'Daily Weigth (g)'!S54+'Water add (ml)'!Q54&lt;=0,"",'Daily Weigth (g)'!R54-'Daily Weigth (g)'!S54+'Water add (ml)'!Q54))</f>
        <v>288</v>
      </c>
      <c r="S54" s="85">
        <f>+IF('Daily Weigth (g)'!T54="","",IF('Daily Weigth (g)'!S54-'Daily Weigth (g)'!T54+'Water add (ml)'!R54&lt;=0,"",'Daily Weigth (g)'!S54-'Daily Weigth (g)'!T54+'Water add (ml)'!R54))</f>
        <v>279</v>
      </c>
      <c r="T54" s="85">
        <f>+IF('Daily Weigth (g)'!U54="","",IF('Daily Weigth (g)'!T54-'Daily Weigth (g)'!U54+'Water add (ml)'!S54&lt;=0,"",'Daily Weigth (g)'!T54-'Daily Weigth (g)'!U54+'Water add (ml)'!S54))</f>
        <v>385</v>
      </c>
      <c r="U54" s="85">
        <f>+IF('Daily Weigth (g)'!V54="","",IF('Daily Weigth (g)'!U54-'Daily Weigth (g)'!V54+'Water add (ml)'!T54&lt;=0,"",'Daily Weigth (g)'!U54-'Daily Weigth (g)'!V54+'Water add (ml)'!T54))</f>
        <v>680</v>
      </c>
      <c r="V54" s="85">
        <f>+IF('Daily Weigth (g)'!W54="","",IF('Daily Weigth (g)'!V54-'Daily Weigth (g)'!W54+'Water add (ml)'!U54&lt;=0,"",'Daily Weigth (g)'!V54-'Daily Weigth (g)'!W54+'Water add (ml)'!U54))</f>
        <v>739</v>
      </c>
      <c r="W54" s="85">
        <f>+IF('Daily Weigth (g)'!X54="","",IF('Daily Weigth (g)'!W54-'Daily Weigth (g)'!X54+'Water add (ml)'!V54&lt;=0,"",'Daily Weigth (g)'!W54-'Daily Weigth (g)'!X54+'Water add (ml)'!V54))</f>
        <v>242</v>
      </c>
      <c r="X54" s="85">
        <f>+IF('Daily Weigth (g)'!Y54="","",IF('Daily Weigth (g)'!X54-'Daily Weigth (g)'!Y54+'Water add (ml)'!W54&lt;=0,"",'Daily Weigth (g)'!X54-'Daily Weigth (g)'!Y54+'Water add (ml)'!W54))</f>
        <v>235</v>
      </c>
      <c r="Y54" s="85">
        <f>+IF('Daily Weigth (g)'!Z54="","",IF('Daily Weigth (g)'!Y54-'Daily Weigth (g)'!Z54+'Water add (ml)'!X54&lt;=0,"",'Daily Weigth (g)'!Y54-'Daily Weigth (g)'!Z54+'Water add (ml)'!X54))</f>
        <v>345</v>
      </c>
      <c r="Z54" s="85">
        <f>+IF('Daily Weigth (g)'!AA54="","",IF('Daily Weigth (g)'!Z54-'Daily Weigth (g)'!AA54+'Water add (ml)'!Y54&lt;=0,"",'Daily Weigth (g)'!Z54-'Daily Weigth (g)'!AA54+'Water add (ml)'!Y54))</f>
        <v>172</v>
      </c>
      <c r="AA54" s="85">
        <f>+IF('Daily Weigth (g)'!AB54="","",IF('Daily Weigth (g)'!AA54-'Daily Weigth (g)'!AB54+'Water add (ml)'!Z54&lt;=0,"",'Daily Weigth (g)'!AA54-'Daily Weigth (g)'!AB54+'Water add (ml)'!Z54))</f>
        <v>205</v>
      </c>
      <c r="AB54" s="85">
        <f>+IF('Daily Weigth (g)'!AC54="","",IF('Daily Weigth (g)'!AB54-'Daily Weigth (g)'!AC54+'Water add (ml)'!AA54&lt;=0,"",'Daily Weigth (g)'!AB54-'Daily Weigth (g)'!AC54+'Water add (ml)'!AA54))</f>
        <v>248</v>
      </c>
      <c r="AC54" s="85">
        <f>+IF('Daily Weigth (g)'!AD54="","",IF('Daily Weigth (g)'!AC54-'Daily Weigth (g)'!AD54+'Water add (ml)'!AB54&lt;=0,"",'Daily Weigth (g)'!AC54-'Daily Weigth (g)'!AD54+'Water add (ml)'!AB54))</f>
        <v>325</v>
      </c>
      <c r="AD54" s="85">
        <f>+IF('Daily Weigth (g)'!AE54="","",IF('Daily Weigth (g)'!AD54-'Daily Weigth (g)'!AE54+'Water add (ml)'!AC54&lt;=0,"",'Daily Weigth (g)'!AD54-'Daily Weigth (g)'!AE54+'Water add (ml)'!AC54))</f>
        <v>221</v>
      </c>
      <c r="AE54" s="85">
        <f>+IF('Daily Weigth (g)'!AF54="","",IF('Daily Weigth (g)'!AE54-'Daily Weigth (g)'!AF54+'Water add (ml)'!AD54&lt;=0,"",'Daily Weigth (g)'!AE54-'Daily Weigth (g)'!AF54+'Water add (ml)'!AD54))</f>
        <v>504</v>
      </c>
      <c r="AF54" s="85">
        <f>+IF('Daily Weigth (g)'!AG54="","",IF('Daily Weigth (g)'!AF54-'Daily Weigth (g)'!AG54+'Water add (ml)'!AE54&lt;=0,"",'Daily Weigth (g)'!AF54-'Daily Weigth (g)'!AG54+'Water add (ml)'!AE54))</f>
        <v>383</v>
      </c>
      <c r="AG54" s="85">
        <f t="shared" si="1"/>
        <v>8321</v>
      </c>
    </row>
    <row r="55" ht="12.75" customHeight="1">
      <c r="A55" s="85">
        <v>754.0</v>
      </c>
      <c r="B55" s="87" t="s">
        <v>199</v>
      </c>
      <c r="C55" s="88" t="s">
        <v>241</v>
      </c>
      <c r="D55" s="85"/>
      <c r="E55" s="96">
        <f>+IF('Daily Weigth (g)'!F55="","",IF('Daily Weigth (g)'!E55-'Daily Weigth (g)'!F55+'Water add (ml)'!D55&lt;=0,"",'Daily Weigth (g)'!E55-'Daily Weigth (g)'!F55+'Water add (ml)'!D55))</f>
        <v>98</v>
      </c>
      <c r="F55" s="96">
        <f>+IF('Daily Weigth (g)'!G55="","",IF('Daily Weigth (g)'!F55-'Daily Weigth (g)'!G55+'Water add (ml)'!E55&lt;=0,"",'Daily Weigth (g)'!F55-'Daily Weigth (g)'!G55+'Water add (ml)'!E55))</f>
        <v>118</v>
      </c>
      <c r="G55" s="96">
        <f>+IF('Daily Weigth (g)'!H55="","",IF('Daily Weigth (g)'!G55-'Daily Weigth (g)'!H55+'Water add (ml)'!F55&lt;=0,"",'Daily Weigth (g)'!G55-'Daily Weigth (g)'!H55+'Water add (ml)'!F55))</f>
        <v>206</v>
      </c>
      <c r="H55" s="96">
        <f>+IF('Daily Weigth (g)'!I55="","",IF('Daily Weigth (g)'!H55-'Daily Weigth (g)'!I55+'Water add (ml)'!G55&lt;=0,"",'Daily Weigth (g)'!H55-'Daily Weigth (g)'!I55+'Water add (ml)'!G55))</f>
        <v>90</v>
      </c>
      <c r="I55" s="96">
        <f>+IF('Daily Weigth (g)'!J55="","",IF('Daily Weigth (g)'!I55-'Daily Weigth (g)'!J55+'Water add (ml)'!H55&lt;=0,"",'Daily Weigth (g)'!I55-'Daily Weigth (g)'!J55+'Water add (ml)'!H55))</f>
        <v>89</v>
      </c>
      <c r="J55" s="85">
        <f>+IF('Daily Weigth (g)'!K55="","",IF('Daily Weigth (g)'!J55-'Daily Weigth (g)'!K55+'Water add (ml)'!I55&lt;=0,"",'Daily Weigth (g)'!J55-'Daily Weigth (g)'!K55+'Water add (ml)'!I55))</f>
        <v>74</v>
      </c>
      <c r="K55" s="85">
        <f>+IF('Daily Weigth (g)'!L55="","",IF('Daily Weigth (g)'!K55-'Daily Weigth (g)'!L55+'Water add (ml)'!J55&lt;=0,"",'Daily Weigth (g)'!K55-'Daily Weigth (g)'!L55+'Water add (ml)'!J55))</f>
        <v>158</v>
      </c>
      <c r="L55" s="85">
        <f>+IF('Daily Weigth (g)'!M55="","",IF('Daily Weigth (g)'!L55-'Daily Weigth (g)'!M55+'Water add (ml)'!K55&lt;=0,"",'Daily Weigth (g)'!L55-'Daily Weigth (g)'!M55+'Water add (ml)'!K55))</f>
        <v>159</v>
      </c>
      <c r="M55" s="85">
        <f>+IF('Daily Weigth (g)'!N55="","",IF('Daily Weigth (g)'!M55-'Daily Weigth (g)'!N55+'Water add (ml)'!L55&lt;=0,"",'Daily Weigth (g)'!M55-'Daily Weigth (g)'!N55+'Water add (ml)'!L55))</f>
        <v>257</v>
      </c>
      <c r="N55" s="85">
        <f>+IF('Daily Weigth (g)'!O55="","",IF('Daily Weigth (g)'!N55-'Daily Weigth (g)'!O55+'Water add (ml)'!M55&lt;=0,"",'Daily Weigth (g)'!N55-'Daily Weigth (g)'!O55+'Water add (ml)'!M55))</f>
        <v>120</v>
      </c>
      <c r="O55" s="85">
        <f>+IF('Daily Weigth (g)'!P55="","",IF('Daily Weigth (g)'!O55-'Daily Weigth (g)'!P55+'Water add (ml)'!N55&lt;=0,"",'Daily Weigth (g)'!O55-'Daily Weigth (g)'!P55+'Water add (ml)'!N55))</f>
        <v>530</v>
      </c>
      <c r="P55" s="85">
        <f>+IF('Daily Weigth (g)'!Q55="","",IF('Daily Weigth (g)'!P55-'Daily Weigth (g)'!Q55+'Water add (ml)'!O55&lt;=0,"",'Daily Weigth (g)'!P55-'Daily Weigth (g)'!Q55+'Water add (ml)'!O55))</f>
        <v>517</v>
      </c>
      <c r="Q55" s="85">
        <f>+IF('Daily Weigth (g)'!R55="","",IF('Daily Weigth (g)'!Q55-'Daily Weigth (g)'!R55+'Water add (ml)'!P55&lt;=0,"",'Daily Weigth (g)'!Q55-'Daily Weigth (g)'!R55+'Water add (ml)'!P55))</f>
        <v>388</v>
      </c>
      <c r="R55" s="85">
        <f>+IF('Daily Weigth (g)'!S55="","",IF('Daily Weigth (g)'!R55-'Daily Weigth (g)'!S55+'Water add (ml)'!Q55&lt;=0,"",'Daily Weigth (g)'!R55-'Daily Weigth (g)'!S55+'Water add (ml)'!Q55))</f>
        <v>299</v>
      </c>
      <c r="S55" s="85">
        <f>+IF('Daily Weigth (g)'!T55="","",IF('Daily Weigth (g)'!S55-'Daily Weigth (g)'!T55+'Water add (ml)'!R55&lt;=0,"",'Daily Weigth (g)'!S55-'Daily Weigth (g)'!T55+'Water add (ml)'!R55))</f>
        <v>320</v>
      </c>
      <c r="T55" s="85">
        <f>+IF('Daily Weigth (g)'!U55="","",IF('Daily Weigth (g)'!T55-'Daily Weigth (g)'!U55+'Water add (ml)'!S55&lt;=0,"",'Daily Weigth (g)'!T55-'Daily Weigth (g)'!U55+'Water add (ml)'!S55))</f>
        <v>422</v>
      </c>
      <c r="U55" s="85">
        <f>+IF('Daily Weigth (g)'!V55="","",IF('Daily Weigth (g)'!U55-'Daily Weigth (g)'!V55+'Water add (ml)'!T55&lt;=0,"",'Daily Weigth (g)'!U55-'Daily Weigth (g)'!V55+'Water add (ml)'!T55))</f>
        <v>647</v>
      </c>
      <c r="V55" s="85">
        <f>+IF('Daily Weigth (g)'!W55="","",IF('Daily Weigth (g)'!V55-'Daily Weigth (g)'!W55+'Water add (ml)'!U55&lt;=0,"",'Daily Weigth (g)'!V55-'Daily Weigth (g)'!W55+'Water add (ml)'!U55))</f>
        <v>754</v>
      </c>
      <c r="W55" s="85">
        <f>+IF('Daily Weigth (g)'!X55="","",IF('Daily Weigth (g)'!W55-'Daily Weigth (g)'!X55+'Water add (ml)'!V55&lt;=0,"",'Daily Weigth (g)'!W55-'Daily Weigth (g)'!X55+'Water add (ml)'!V55))</f>
        <v>308</v>
      </c>
      <c r="X55" s="85">
        <f>+IF('Daily Weigth (g)'!Y55="","",IF('Daily Weigth (g)'!X55-'Daily Weigth (g)'!Y55+'Water add (ml)'!W55&lt;=0,"",'Daily Weigth (g)'!X55-'Daily Weigth (g)'!Y55+'Water add (ml)'!W55))</f>
        <v>254</v>
      </c>
      <c r="Y55" s="85">
        <f>+IF('Daily Weigth (g)'!Z55="","",IF('Daily Weigth (g)'!Y55-'Daily Weigth (g)'!Z55+'Water add (ml)'!X55&lt;=0,"",'Daily Weigth (g)'!Y55-'Daily Weigth (g)'!Z55+'Water add (ml)'!X55))</f>
        <v>419</v>
      </c>
      <c r="Z55" s="85">
        <f>+IF('Daily Weigth (g)'!AA55="","",IF('Daily Weigth (g)'!Z55-'Daily Weigth (g)'!AA55+'Water add (ml)'!Y55&lt;=0,"",'Daily Weigth (g)'!Z55-'Daily Weigth (g)'!AA55+'Water add (ml)'!Y55))</f>
        <v>137</v>
      </c>
      <c r="AA55" s="85">
        <f>+IF('Daily Weigth (g)'!AB55="","",IF('Daily Weigth (g)'!AA55-'Daily Weigth (g)'!AB55+'Water add (ml)'!Z55&lt;=0,"",'Daily Weigth (g)'!AA55-'Daily Weigth (g)'!AB55+'Water add (ml)'!Z55))</f>
        <v>223</v>
      </c>
      <c r="AB55" s="85">
        <f>+IF('Daily Weigth (g)'!AC55="","",IF('Daily Weigth (g)'!AB55-'Daily Weigth (g)'!AC55+'Water add (ml)'!AA55&lt;=0,"",'Daily Weigth (g)'!AB55-'Daily Weigth (g)'!AC55+'Water add (ml)'!AA55))</f>
        <v>253</v>
      </c>
      <c r="AC55" s="85">
        <f>+IF('Daily Weigth (g)'!AD55="","",IF('Daily Weigth (g)'!AC55-'Daily Weigth (g)'!AD55+'Water add (ml)'!AB55&lt;=0,"",'Daily Weigth (g)'!AC55-'Daily Weigth (g)'!AD55+'Water add (ml)'!AB55))</f>
        <v>356</v>
      </c>
      <c r="AD55" s="85">
        <f>+IF('Daily Weigth (g)'!AE55="","",IF('Daily Weigth (g)'!AD55-'Daily Weigth (g)'!AE55+'Water add (ml)'!AC55&lt;=0,"",'Daily Weigth (g)'!AD55-'Daily Weigth (g)'!AE55+'Water add (ml)'!AC55))</f>
        <v>261</v>
      </c>
      <c r="AE55" s="85">
        <f>+IF('Daily Weigth (g)'!AF55="","",IF('Daily Weigth (g)'!AE55-'Daily Weigth (g)'!AF55+'Water add (ml)'!AD55&lt;=0,"",'Daily Weigth (g)'!AE55-'Daily Weigth (g)'!AF55+'Water add (ml)'!AD55))</f>
        <v>570</v>
      </c>
      <c r="AF55" s="85">
        <f>+IF('Daily Weigth (g)'!AG55="","",IF('Daily Weigth (g)'!AF55-'Daily Weigth (g)'!AG55+'Water add (ml)'!AE55&lt;=0,"",'Daily Weigth (g)'!AF55-'Daily Weigth (g)'!AG55+'Water add (ml)'!AE55))</f>
        <v>361</v>
      </c>
      <c r="AG55" s="85">
        <f t="shared" si="1"/>
        <v>8388</v>
      </c>
    </row>
    <row r="56" ht="12.75" customHeight="1">
      <c r="A56" s="85">
        <v>755.0</v>
      </c>
      <c r="B56" s="87" t="s">
        <v>199</v>
      </c>
      <c r="C56" s="88" t="s">
        <v>241</v>
      </c>
      <c r="D56" s="85"/>
      <c r="E56" s="96">
        <f>+IF('Daily Weigth (g)'!F56="","",IF('Daily Weigth (g)'!E56-'Daily Weigth (g)'!F56+'Water add (ml)'!D56&lt;=0,"",'Daily Weigth (g)'!E56-'Daily Weigth (g)'!F56+'Water add (ml)'!D56))</f>
        <v>131</v>
      </c>
      <c r="F56" s="96">
        <f>+IF('Daily Weigth (g)'!G56="","",IF('Daily Weigth (g)'!F56-'Daily Weigth (g)'!G56+'Water add (ml)'!E56&lt;=0,"",'Daily Weigth (g)'!F56-'Daily Weigth (g)'!G56+'Water add (ml)'!E56))</f>
        <v>158</v>
      </c>
      <c r="G56" s="96">
        <f>+IF('Daily Weigth (g)'!H56="","",IF('Daily Weigth (g)'!G56-'Daily Weigth (g)'!H56+'Water add (ml)'!F56&lt;=0,"",'Daily Weigth (g)'!G56-'Daily Weigth (g)'!H56+'Water add (ml)'!F56))</f>
        <v>306</v>
      </c>
      <c r="H56" s="96">
        <f>+IF('Daily Weigth (g)'!I56="","",IF('Daily Weigth (g)'!H56-'Daily Weigth (g)'!I56+'Water add (ml)'!G56&lt;=0,"",'Daily Weigth (g)'!H56-'Daily Weigth (g)'!I56+'Water add (ml)'!G56))</f>
        <v>150</v>
      </c>
      <c r="I56" s="96">
        <f>+IF('Daily Weigth (g)'!J56="","",IF('Daily Weigth (g)'!I56-'Daily Weigth (g)'!J56+'Water add (ml)'!H56&lt;=0,"",'Daily Weigth (g)'!I56-'Daily Weigth (g)'!J56+'Water add (ml)'!H56))</f>
        <v>104</v>
      </c>
      <c r="J56" s="85">
        <f>+IF('Daily Weigth (g)'!K56="","",IF('Daily Weigth (g)'!J56-'Daily Weigth (g)'!K56+'Water add (ml)'!I56&lt;=0,"",'Daily Weigth (g)'!J56-'Daily Weigth (g)'!K56+'Water add (ml)'!I56))</f>
        <v>112</v>
      </c>
      <c r="K56" s="85">
        <f>+IF('Daily Weigth (g)'!L56="","",IF('Daily Weigth (g)'!K56-'Daily Weigth (g)'!L56+'Water add (ml)'!J56&lt;=0,"",'Daily Weigth (g)'!K56-'Daily Weigth (g)'!L56+'Water add (ml)'!J56))</f>
        <v>216</v>
      </c>
      <c r="L56" s="85">
        <f>+IF('Daily Weigth (g)'!M56="","",IF('Daily Weigth (g)'!L56-'Daily Weigth (g)'!M56+'Water add (ml)'!K56&lt;=0,"",'Daily Weigth (g)'!L56-'Daily Weigth (g)'!M56+'Water add (ml)'!K56))</f>
        <v>233</v>
      </c>
      <c r="M56" s="85">
        <f>+IF('Daily Weigth (g)'!N56="","",IF('Daily Weigth (g)'!M56-'Daily Weigth (g)'!N56+'Water add (ml)'!L56&lt;=0,"",'Daily Weigth (g)'!M56-'Daily Weigth (g)'!N56+'Water add (ml)'!L56))</f>
        <v>352</v>
      </c>
      <c r="N56" s="85">
        <f>+IF('Daily Weigth (g)'!O56="","",IF('Daily Weigth (g)'!N56-'Daily Weigth (g)'!O56+'Water add (ml)'!M56&lt;=0,"",'Daily Weigth (g)'!N56-'Daily Weigth (g)'!O56+'Water add (ml)'!M56))</f>
        <v>183</v>
      </c>
      <c r="O56" s="85">
        <f>+IF('Daily Weigth (g)'!P56="","",IF('Daily Weigth (g)'!O56-'Daily Weigth (g)'!P56+'Water add (ml)'!N56&lt;=0,"",'Daily Weigth (g)'!O56-'Daily Weigth (g)'!P56+'Water add (ml)'!N56))</f>
        <v>717</v>
      </c>
      <c r="P56" s="85">
        <f>+IF('Daily Weigth (g)'!Q56="","",IF('Daily Weigth (g)'!P56-'Daily Weigth (g)'!Q56+'Water add (ml)'!O56&lt;=0,"",'Daily Weigth (g)'!P56-'Daily Weigth (g)'!Q56+'Water add (ml)'!O56))</f>
        <v>755</v>
      </c>
      <c r="Q56" s="85">
        <f>+IF('Daily Weigth (g)'!R56="","",IF('Daily Weigth (g)'!Q56-'Daily Weigth (g)'!R56+'Water add (ml)'!P56&lt;=0,"",'Daily Weigth (g)'!Q56-'Daily Weigth (g)'!R56+'Water add (ml)'!P56))</f>
        <v>443</v>
      </c>
      <c r="R56" s="85">
        <f>+IF('Daily Weigth (g)'!S56="","",IF('Daily Weigth (g)'!R56-'Daily Weigth (g)'!S56+'Water add (ml)'!Q56&lt;=0,"",'Daily Weigth (g)'!R56-'Daily Weigth (g)'!S56+'Water add (ml)'!Q56))</f>
        <v>343</v>
      </c>
      <c r="S56" s="85">
        <f>+IF('Daily Weigth (g)'!T56="","",IF('Daily Weigth (g)'!S56-'Daily Weigth (g)'!T56+'Water add (ml)'!R56&lt;=0,"",'Daily Weigth (g)'!S56-'Daily Weigth (g)'!T56+'Water add (ml)'!R56))</f>
        <v>316</v>
      </c>
      <c r="T56" s="85">
        <f>+IF('Daily Weigth (g)'!U56="","",IF('Daily Weigth (g)'!T56-'Daily Weigth (g)'!U56+'Water add (ml)'!S56&lt;=0,"",'Daily Weigth (g)'!T56-'Daily Weigth (g)'!U56+'Water add (ml)'!S56))</f>
        <v>426</v>
      </c>
      <c r="U56" s="85">
        <f>+IF('Daily Weigth (g)'!V56="","",IF('Daily Weigth (g)'!U56-'Daily Weigth (g)'!V56+'Water add (ml)'!T56&lt;=0,"",'Daily Weigth (g)'!U56-'Daily Weigth (g)'!V56+'Water add (ml)'!T56))</f>
        <v>794</v>
      </c>
      <c r="V56" s="85">
        <f>+IF('Daily Weigth (g)'!W56="","",IF('Daily Weigth (g)'!V56-'Daily Weigth (g)'!W56+'Water add (ml)'!U56&lt;=0,"",'Daily Weigth (g)'!V56-'Daily Weigth (g)'!W56+'Water add (ml)'!U56))</f>
        <v>618</v>
      </c>
      <c r="W56" s="85">
        <f>+IF('Daily Weigth (g)'!X56="","",IF('Daily Weigth (g)'!W56-'Daily Weigth (g)'!X56+'Water add (ml)'!V56&lt;=0,"",'Daily Weigth (g)'!W56-'Daily Weigth (g)'!X56+'Water add (ml)'!V56))</f>
        <v>313</v>
      </c>
      <c r="X56" s="85">
        <f>+IF('Daily Weigth (g)'!Y56="","",IF('Daily Weigth (g)'!X56-'Daily Weigth (g)'!Y56+'Water add (ml)'!W56&lt;=0,"",'Daily Weigth (g)'!X56-'Daily Weigth (g)'!Y56+'Water add (ml)'!W56))</f>
        <v>198</v>
      </c>
      <c r="Y56" s="85">
        <f>+IF('Daily Weigth (g)'!Z56="","",IF('Daily Weigth (g)'!Y56-'Daily Weigth (g)'!Z56+'Water add (ml)'!X56&lt;=0,"",'Daily Weigth (g)'!Y56-'Daily Weigth (g)'!Z56+'Water add (ml)'!X56))</f>
        <v>447</v>
      </c>
      <c r="Z56" s="85">
        <f>+IF('Daily Weigth (g)'!AA56="","",IF('Daily Weigth (g)'!Z56-'Daily Weigth (g)'!AA56+'Water add (ml)'!Y56&lt;=0,"",'Daily Weigth (g)'!Z56-'Daily Weigth (g)'!AA56+'Water add (ml)'!Y56))</f>
        <v>228</v>
      </c>
      <c r="AA56" s="85">
        <f>+IF('Daily Weigth (g)'!AB56="","",IF('Daily Weigth (g)'!AA56-'Daily Weigth (g)'!AB56+'Water add (ml)'!Z56&lt;=0,"",'Daily Weigth (g)'!AA56-'Daily Weigth (g)'!AB56+'Water add (ml)'!Z56))</f>
        <v>240</v>
      </c>
      <c r="AB56" s="85">
        <f>+IF('Daily Weigth (g)'!AC56="","",IF('Daily Weigth (g)'!AB56-'Daily Weigth (g)'!AC56+'Water add (ml)'!AA56&lt;=0,"",'Daily Weigth (g)'!AB56-'Daily Weigth (g)'!AC56+'Water add (ml)'!AA56))</f>
        <v>256</v>
      </c>
      <c r="AC56" s="85">
        <f>+IF('Daily Weigth (g)'!AD56="","",IF('Daily Weigth (g)'!AC56-'Daily Weigth (g)'!AD56+'Water add (ml)'!AB56&lt;=0,"",'Daily Weigth (g)'!AC56-'Daily Weigth (g)'!AD56+'Water add (ml)'!AB56))</f>
        <v>276</v>
      </c>
      <c r="AD56" s="85">
        <f>+IF('Daily Weigth (g)'!AE56="","",IF('Daily Weigth (g)'!AD56-'Daily Weigth (g)'!AE56+'Water add (ml)'!AC56&lt;=0,"",'Daily Weigth (g)'!AD56-'Daily Weigth (g)'!AE56+'Water add (ml)'!AC56))</f>
        <v>220</v>
      </c>
      <c r="AE56" s="85">
        <f>+IF('Daily Weigth (g)'!AF56="","",IF('Daily Weigth (g)'!AE56-'Daily Weigth (g)'!AF56+'Water add (ml)'!AD56&lt;=0,"",'Daily Weigth (g)'!AE56-'Daily Weigth (g)'!AF56+'Water add (ml)'!AD56))</f>
        <v>552</v>
      </c>
      <c r="AF56" s="85">
        <f>+IF('Daily Weigth (g)'!AG56="","",IF('Daily Weigth (g)'!AF56-'Daily Weigth (g)'!AG56+'Water add (ml)'!AE56&lt;=0,"",'Daily Weigth (g)'!AF56-'Daily Weigth (g)'!AG56+'Water add (ml)'!AE56))</f>
        <v>343</v>
      </c>
      <c r="AG56" s="85">
        <f t="shared" si="1"/>
        <v>9430</v>
      </c>
    </row>
    <row r="57" ht="12.75" customHeight="1">
      <c r="A57" s="85">
        <v>756.0</v>
      </c>
      <c r="B57" s="87" t="s">
        <v>199</v>
      </c>
      <c r="C57" s="85" t="s">
        <v>383</v>
      </c>
      <c r="D57" s="85"/>
      <c r="E57" s="96">
        <f>+IF('Daily Weigth (g)'!F57="","",IF('Daily Weigth (g)'!E57-'Daily Weigth (g)'!F57+'Water add (ml)'!D57&lt;=0,"",'Daily Weigth (g)'!E57-'Daily Weigth (g)'!F57+'Water add (ml)'!D57))</f>
        <v>40</v>
      </c>
      <c r="F57" s="96">
        <f>+IF('Daily Weigth (g)'!G57="","",IF('Daily Weigth (g)'!F57-'Daily Weigth (g)'!G57+'Water add (ml)'!E57&lt;=0,"",'Daily Weigth (g)'!F57-'Daily Weigth (g)'!G57+'Water add (ml)'!E57))</f>
        <v>46</v>
      </c>
      <c r="G57" s="96">
        <f>+IF('Daily Weigth (g)'!H57="","",IF('Daily Weigth (g)'!G57-'Daily Weigth (g)'!H57+'Water add (ml)'!F57&lt;=0,"",'Daily Weigth (g)'!G57-'Daily Weigth (g)'!H57+'Water add (ml)'!F57))</f>
        <v>86</v>
      </c>
      <c r="H57" s="96">
        <f>+IF('Daily Weigth (g)'!I57="","",IF('Daily Weigth (g)'!H57-'Daily Weigth (g)'!I57+'Water add (ml)'!G57&lt;=0,"",'Daily Weigth (g)'!H57-'Daily Weigth (g)'!I57+'Water add (ml)'!G57))</f>
        <v>34</v>
      </c>
      <c r="I57" s="96">
        <f>+IF('Daily Weigth (g)'!J57="","",IF('Daily Weigth (g)'!I57-'Daily Weigth (g)'!J57+'Water add (ml)'!H57&lt;=0,"",'Daily Weigth (g)'!I57-'Daily Weigth (g)'!J57+'Water add (ml)'!H57))</f>
        <v>30</v>
      </c>
      <c r="J57" s="85" t="str">
        <f>+IF('Daily Weigth (g)'!K57="","",IF('Daily Weigth (g)'!J57-'Daily Weigth (g)'!K57+'Water add (ml)'!I57&lt;=0,"",'Daily Weigth (g)'!J57-'Daily Weigth (g)'!K57+'Water add (ml)'!I57))</f>
        <v/>
      </c>
      <c r="K57" s="85" t="str">
        <f>+IF('Daily Weigth (g)'!L57="","",IF('Daily Weigth (g)'!K57-'Daily Weigth (g)'!L57+'Water add (ml)'!J57&lt;=0,"",'Daily Weigth (g)'!K57-'Daily Weigth (g)'!L57+'Water add (ml)'!J57))</f>
        <v/>
      </c>
      <c r="L57" s="85" t="str">
        <f>+IF('Daily Weigth (g)'!M57="","",IF('Daily Weigth (g)'!L57-'Daily Weigth (g)'!M57+'Water add (ml)'!K57&lt;=0,"",'Daily Weigth (g)'!L57-'Daily Weigth (g)'!M57+'Water add (ml)'!K57))</f>
        <v/>
      </c>
      <c r="M57" s="85" t="str">
        <f>+IF('Daily Weigth (g)'!N57="","",IF('Daily Weigth (g)'!M57-'Daily Weigth (g)'!N57+'Water add (ml)'!L57&lt;=0,"",'Daily Weigth (g)'!M57-'Daily Weigth (g)'!N57+'Water add (ml)'!L57))</f>
        <v/>
      </c>
      <c r="N57" s="85" t="str">
        <f>+IF('Daily Weigth (g)'!O57="","",IF('Daily Weigth (g)'!N57-'Daily Weigth (g)'!O57+'Water add (ml)'!M57&lt;=0,"",'Daily Weigth (g)'!N57-'Daily Weigth (g)'!O57+'Water add (ml)'!M57))</f>
        <v/>
      </c>
      <c r="O57" s="85" t="str">
        <f>+IF('Daily Weigth (g)'!P57="","",IF('Daily Weigth (g)'!O57-'Daily Weigth (g)'!P57+'Water add (ml)'!N57&lt;=0,"",'Daily Weigth (g)'!O57-'Daily Weigth (g)'!P57+'Water add (ml)'!N57))</f>
        <v/>
      </c>
      <c r="P57" s="85" t="str">
        <f>+IF('Daily Weigth (g)'!Q57="","",IF('Daily Weigth (g)'!P57-'Daily Weigth (g)'!Q57+'Water add (ml)'!O57&lt;=0,"",'Daily Weigth (g)'!P57-'Daily Weigth (g)'!Q57+'Water add (ml)'!O57))</f>
        <v/>
      </c>
      <c r="Q57" s="85" t="str">
        <f>+IF('Daily Weigth (g)'!R57="","",IF('Daily Weigth (g)'!Q57-'Daily Weigth (g)'!R57+'Water add (ml)'!P57&lt;=0,"",'Daily Weigth (g)'!Q57-'Daily Weigth (g)'!R57+'Water add (ml)'!P57))</f>
        <v/>
      </c>
      <c r="R57" s="85" t="str">
        <f>+IF('Daily Weigth (g)'!S57="","",IF('Daily Weigth (g)'!R57-'Daily Weigth (g)'!S57+'Water add (ml)'!Q57&lt;=0,"",'Daily Weigth (g)'!R57-'Daily Weigth (g)'!S57+'Water add (ml)'!Q57))</f>
        <v/>
      </c>
      <c r="S57" s="85" t="str">
        <f>+IF('Daily Weigth (g)'!T57="","",IF('Daily Weigth (g)'!S57-'Daily Weigth (g)'!T57+'Water add (ml)'!R57&lt;=0,"",'Daily Weigth (g)'!S57-'Daily Weigth (g)'!T57+'Water add (ml)'!R57))</f>
        <v/>
      </c>
      <c r="T57" s="85" t="str">
        <f>+IF('Daily Weigth (g)'!U57="","",IF('Daily Weigth (g)'!T57-'Daily Weigth (g)'!U57+'Water add (ml)'!S57&lt;=0,"",'Daily Weigth (g)'!T57-'Daily Weigth (g)'!U57+'Water add (ml)'!S57))</f>
        <v/>
      </c>
      <c r="U57" s="85" t="str">
        <f>+IF('Daily Weigth (g)'!V57="","",IF('Daily Weigth (g)'!U57-'Daily Weigth (g)'!V57+'Water add (ml)'!T57&lt;=0,"",'Daily Weigth (g)'!U57-'Daily Weigth (g)'!V57+'Water add (ml)'!T57))</f>
        <v/>
      </c>
      <c r="V57" s="85" t="str">
        <f>+IF('Daily Weigth (g)'!W57="","",IF('Daily Weigth (g)'!V57-'Daily Weigth (g)'!W57+'Water add (ml)'!U57&lt;=0,"",'Daily Weigth (g)'!V57-'Daily Weigth (g)'!W57+'Water add (ml)'!U57))</f>
        <v/>
      </c>
      <c r="W57" s="85" t="str">
        <f>+IF('Daily Weigth (g)'!X57="","",IF('Daily Weigth (g)'!W57-'Daily Weigth (g)'!X57+'Water add (ml)'!V57&lt;=0,"",'Daily Weigth (g)'!W57-'Daily Weigth (g)'!X57+'Water add (ml)'!V57))</f>
        <v/>
      </c>
      <c r="X57" s="85" t="str">
        <f>+IF('Daily Weigth (g)'!Y57="","",IF('Daily Weigth (g)'!X57-'Daily Weigth (g)'!Y57+'Water add (ml)'!W57&lt;=0,"",'Daily Weigth (g)'!X57-'Daily Weigth (g)'!Y57+'Water add (ml)'!W57))</f>
        <v/>
      </c>
      <c r="Y57" s="85" t="str">
        <f>+IF('Daily Weigth (g)'!Z57="","",IF('Daily Weigth (g)'!Y57-'Daily Weigth (g)'!Z57+'Water add (ml)'!X57&lt;=0,"",'Daily Weigth (g)'!Y57-'Daily Weigth (g)'!Z57+'Water add (ml)'!X57))</f>
        <v/>
      </c>
      <c r="Z57" s="85" t="str">
        <f>+IF('Daily Weigth (g)'!AA57="","",IF('Daily Weigth (g)'!Z57-'Daily Weigth (g)'!AA57+'Water add (ml)'!Y57&lt;=0,"",'Daily Weigth (g)'!Z57-'Daily Weigth (g)'!AA57+'Water add (ml)'!Y57))</f>
        <v/>
      </c>
      <c r="AA57" s="85" t="str">
        <f>+IF('Daily Weigth (g)'!AB57="","",IF('Daily Weigth (g)'!AA57-'Daily Weigth (g)'!AB57+'Water add (ml)'!Z57&lt;=0,"",'Daily Weigth (g)'!AA57-'Daily Weigth (g)'!AB57+'Water add (ml)'!Z57))</f>
        <v/>
      </c>
      <c r="AB57" s="85" t="str">
        <f>+IF('Daily Weigth (g)'!AC57="","",IF('Daily Weigth (g)'!AB57-'Daily Weigth (g)'!AC57+'Water add (ml)'!AA57&lt;=0,"",'Daily Weigth (g)'!AB57-'Daily Weigth (g)'!AC57+'Water add (ml)'!AA57))</f>
        <v/>
      </c>
      <c r="AC57" s="85" t="str">
        <f>+IF('Daily Weigth (g)'!AD57="","",IF('Daily Weigth (g)'!AC57-'Daily Weigth (g)'!AD57+'Water add (ml)'!AB57&lt;=0,"",'Daily Weigth (g)'!AC57-'Daily Weigth (g)'!AD57+'Water add (ml)'!AB57))</f>
        <v/>
      </c>
      <c r="AD57" s="85" t="str">
        <f>+IF('Daily Weigth (g)'!AE57="","",IF('Daily Weigth (g)'!AD57-'Daily Weigth (g)'!AE57+'Water add (ml)'!AC57&lt;=0,"",'Daily Weigth (g)'!AD57-'Daily Weigth (g)'!AE57+'Water add (ml)'!AC57))</f>
        <v/>
      </c>
      <c r="AE57" s="85" t="str">
        <f>+IF('Daily Weigth (g)'!AF57="","",IF('Daily Weigth (g)'!AE57-'Daily Weigth (g)'!AF57+'Water add (ml)'!AD57&lt;=0,"",'Daily Weigth (g)'!AE57-'Daily Weigth (g)'!AF57+'Water add (ml)'!AD57))</f>
        <v/>
      </c>
      <c r="AF57" s="85" t="str">
        <f>+IF('Daily Weigth (g)'!AG57="","",IF('Daily Weigth (g)'!AF57-'Daily Weigth (g)'!AG57+'Water add (ml)'!AE57&lt;=0,"",'Daily Weigth (g)'!AF57-'Daily Weigth (g)'!AG57+'Water add (ml)'!AE57))</f>
        <v/>
      </c>
      <c r="AG57" s="85">
        <f t="shared" si="1"/>
        <v>236</v>
      </c>
    </row>
    <row r="58" ht="12.75" customHeight="1">
      <c r="A58" s="85">
        <v>757.0</v>
      </c>
      <c r="B58" s="87" t="s">
        <v>199</v>
      </c>
      <c r="C58" s="90" t="s">
        <v>12</v>
      </c>
      <c r="D58" s="85"/>
      <c r="E58" s="96">
        <f>+IF('Daily Weigth (g)'!F58="","",IF('Daily Weigth (g)'!E58-'Daily Weigth (g)'!F58+'Water add (ml)'!D58&lt;=0,"",'Daily Weigth (g)'!E58-'Daily Weigth (g)'!F58+'Water add (ml)'!D58))</f>
        <v>93</v>
      </c>
      <c r="F58" s="96">
        <f>+IF('Daily Weigth (g)'!G58="","",IF('Daily Weigth (g)'!F58-'Daily Weigth (g)'!G58+'Water add (ml)'!E58&lt;=0,"",'Daily Weigth (g)'!F58-'Daily Weigth (g)'!G58+'Water add (ml)'!E58))</f>
        <v>116</v>
      </c>
      <c r="G58" s="96">
        <f>+IF('Daily Weigth (g)'!H58="","",IF('Daily Weigth (g)'!G58-'Daily Weigth (g)'!H58+'Water add (ml)'!F58&lt;=0,"",'Daily Weigth (g)'!G58-'Daily Weigth (g)'!H58+'Water add (ml)'!F58))</f>
        <v>201</v>
      </c>
      <c r="H58" s="96">
        <f>+IF('Daily Weigth (g)'!I58="","",IF('Daily Weigth (g)'!H58-'Daily Weigth (g)'!I58+'Water add (ml)'!G58&lt;=0,"",'Daily Weigth (g)'!H58-'Daily Weigth (g)'!I58+'Water add (ml)'!G58))</f>
        <v>98</v>
      </c>
      <c r="I58" s="96">
        <f>+IF('Daily Weigth (g)'!J58="","",IF('Daily Weigth (g)'!I58-'Daily Weigth (g)'!J58+'Water add (ml)'!H58&lt;=0,"",'Daily Weigth (g)'!I58-'Daily Weigth (g)'!J58+'Water add (ml)'!H58))</f>
        <v>87</v>
      </c>
      <c r="J58" s="85">
        <f>+IF('Daily Weigth (g)'!K58="","",IF('Daily Weigth (g)'!J58-'Daily Weigth (g)'!K58+'Water add (ml)'!I58&lt;=0,"",'Daily Weigth (g)'!J58-'Daily Weigth (g)'!K58+'Water add (ml)'!I58))</f>
        <v>65</v>
      </c>
      <c r="K58" s="85">
        <f>+IF('Daily Weigth (g)'!L58="","",IF('Daily Weigth (g)'!K58-'Daily Weigth (g)'!L58+'Water add (ml)'!J58&lt;=0,"",'Daily Weigth (g)'!K58-'Daily Weigth (g)'!L58+'Water add (ml)'!J58))</f>
        <v>107</v>
      </c>
      <c r="L58" s="85">
        <f>+IF('Daily Weigth (g)'!M58="","",IF('Daily Weigth (g)'!L58-'Daily Weigth (g)'!M58+'Water add (ml)'!K58&lt;=0,"",'Daily Weigth (g)'!L58-'Daily Weigth (g)'!M58+'Water add (ml)'!K58))</f>
        <v>130</v>
      </c>
      <c r="M58" s="85">
        <f>+IF('Daily Weigth (g)'!N58="","",IF('Daily Weigth (g)'!M58-'Daily Weigth (g)'!N58+'Water add (ml)'!L58&lt;=0,"",'Daily Weigth (g)'!M58-'Daily Weigth (g)'!N58+'Water add (ml)'!L58))</f>
        <v>203</v>
      </c>
      <c r="N58" s="85">
        <f>+IF('Daily Weigth (g)'!O58="","",IF('Daily Weigth (g)'!N58-'Daily Weigth (g)'!O58+'Water add (ml)'!M58&lt;=0,"",'Daily Weigth (g)'!N58-'Daily Weigth (g)'!O58+'Water add (ml)'!M58))</f>
        <v>105</v>
      </c>
      <c r="O58" s="85">
        <f>+IF('Daily Weigth (g)'!P58="","",IF('Daily Weigth (g)'!O58-'Daily Weigth (g)'!P58+'Water add (ml)'!N58&lt;=0,"",'Daily Weigth (g)'!O58-'Daily Weigth (g)'!P58+'Water add (ml)'!N58))</f>
        <v>331</v>
      </c>
      <c r="P58" s="85">
        <f>+IF('Daily Weigth (g)'!Q58="","",IF('Daily Weigth (g)'!P58-'Daily Weigth (g)'!Q58+'Water add (ml)'!O58&lt;=0,"",'Daily Weigth (g)'!P58-'Daily Weigth (g)'!Q58+'Water add (ml)'!O58))</f>
        <v>375</v>
      </c>
      <c r="Q58" s="85">
        <f>+IF('Daily Weigth (g)'!R58="","",IF('Daily Weigth (g)'!Q58-'Daily Weigth (g)'!R58+'Water add (ml)'!P58&lt;=0,"",'Daily Weigth (g)'!Q58-'Daily Weigth (g)'!R58+'Water add (ml)'!P58))</f>
        <v>280</v>
      </c>
      <c r="R58" s="85">
        <f>+IF('Daily Weigth (g)'!S58="","",IF('Daily Weigth (g)'!R58-'Daily Weigth (g)'!S58+'Water add (ml)'!Q58&lt;=0,"",'Daily Weigth (g)'!R58-'Daily Weigth (g)'!S58+'Water add (ml)'!Q58))</f>
        <v>195</v>
      </c>
      <c r="S58" s="85">
        <f>+IF('Daily Weigth (g)'!T58="","",IF('Daily Weigth (g)'!S58-'Daily Weigth (g)'!T58+'Water add (ml)'!R58&lt;=0,"",'Daily Weigth (g)'!S58-'Daily Weigth (g)'!T58+'Water add (ml)'!R58))</f>
        <v>218</v>
      </c>
      <c r="T58" s="85">
        <f>+IF('Daily Weigth (g)'!U58="","",IF('Daily Weigth (g)'!T58-'Daily Weigth (g)'!U58+'Water add (ml)'!S58&lt;=0,"",'Daily Weigth (g)'!T58-'Daily Weigth (g)'!U58+'Water add (ml)'!S58))</f>
        <v>213</v>
      </c>
      <c r="U58" s="85">
        <f>+IF('Daily Weigth (g)'!V58="","",IF('Daily Weigth (g)'!U58-'Daily Weigth (g)'!V58+'Water add (ml)'!T58&lt;=0,"",'Daily Weigth (g)'!U58-'Daily Weigth (g)'!V58+'Water add (ml)'!T58))</f>
        <v>290</v>
      </c>
      <c r="V58" s="85">
        <f>+IF('Daily Weigth (g)'!W58="","",IF('Daily Weigth (g)'!V58-'Daily Weigth (g)'!W58+'Water add (ml)'!U58&lt;=0,"",'Daily Weigth (g)'!V58-'Daily Weigth (g)'!W58+'Water add (ml)'!U58))</f>
        <v>283</v>
      </c>
      <c r="W58" s="85">
        <f>+IF('Daily Weigth (g)'!X58="","",IF('Daily Weigth (g)'!W58-'Daily Weigth (g)'!X58+'Water add (ml)'!V58&lt;=0,"",'Daily Weigth (g)'!W58-'Daily Weigth (g)'!X58+'Water add (ml)'!V58))</f>
        <v>91</v>
      </c>
      <c r="X58" s="85">
        <f>+IF('Daily Weigth (g)'!Y58="","",IF('Daily Weigth (g)'!X58-'Daily Weigth (g)'!Y58+'Water add (ml)'!W58&lt;=0,"",'Daily Weigth (g)'!X58-'Daily Weigth (g)'!Y58+'Water add (ml)'!W58))</f>
        <v>61</v>
      </c>
      <c r="Y58" s="85">
        <f>+IF('Daily Weigth (g)'!Z58="","",IF('Daily Weigth (g)'!Y58-'Daily Weigth (g)'!Z58+'Water add (ml)'!X58&lt;=0,"",'Daily Weigth (g)'!Y58-'Daily Weigth (g)'!Z58+'Water add (ml)'!X58))</f>
        <v>123</v>
      </c>
      <c r="Z58" s="85">
        <f>+IF('Daily Weigth (g)'!AA58="","",IF('Daily Weigth (g)'!Z58-'Daily Weigth (g)'!AA58+'Water add (ml)'!Y58&lt;=0,"",'Daily Weigth (g)'!Z58-'Daily Weigth (g)'!AA58+'Water add (ml)'!Y58))</f>
        <v>54</v>
      </c>
      <c r="AA58" s="85">
        <f>+IF('Daily Weigth (g)'!AB58="","",IF('Daily Weigth (g)'!AA58-'Daily Weigth (g)'!AB58+'Water add (ml)'!Z58&lt;=0,"",'Daily Weigth (g)'!AA58-'Daily Weigth (g)'!AB58+'Water add (ml)'!Z58))</f>
        <v>62</v>
      </c>
      <c r="AB58" s="85">
        <f>+IF('Daily Weigth (g)'!AC58="","",IF('Daily Weigth (g)'!AB58-'Daily Weigth (g)'!AC58+'Water add (ml)'!AA58&lt;=0,"",'Daily Weigth (g)'!AB58-'Daily Weigth (g)'!AC58+'Water add (ml)'!AA58))</f>
        <v>56</v>
      </c>
      <c r="AC58" s="85">
        <f>+IF('Daily Weigth (g)'!AD58="","",IF('Daily Weigth (g)'!AC58-'Daily Weigth (g)'!AD58+'Water add (ml)'!AB58&lt;=0,"",'Daily Weigth (g)'!AC58-'Daily Weigth (g)'!AD58+'Water add (ml)'!AB58))</f>
        <v>66</v>
      </c>
      <c r="AD58" s="85">
        <f>+IF('Daily Weigth (g)'!AE58="","",IF('Daily Weigth (g)'!AD58-'Daily Weigth (g)'!AE58+'Water add (ml)'!AC58&lt;=0,"",'Daily Weigth (g)'!AD58-'Daily Weigth (g)'!AE58+'Water add (ml)'!AC58))</f>
        <v>47</v>
      </c>
      <c r="AE58" s="85">
        <f>+IF('Daily Weigth (g)'!AF58="","",IF('Daily Weigth (g)'!AE58-'Daily Weigth (g)'!AF58+'Water add (ml)'!AD58&lt;=0,"",'Daily Weigth (g)'!AE58-'Daily Weigth (g)'!AF58+'Water add (ml)'!AD58))</f>
        <v>84</v>
      </c>
      <c r="AF58" s="85">
        <f>+IF('Daily Weigth (g)'!AG58="","",IF('Daily Weigth (g)'!AF58-'Daily Weigth (g)'!AG58+'Water add (ml)'!AE58&lt;=0,"",'Daily Weigth (g)'!AF58-'Daily Weigth (g)'!AG58+'Water add (ml)'!AE58))</f>
        <v>52</v>
      </c>
      <c r="AG58" s="85">
        <f t="shared" si="1"/>
        <v>4086</v>
      </c>
    </row>
    <row r="59" ht="12.75" customHeight="1">
      <c r="A59" s="85">
        <v>758.0</v>
      </c>
      <c r="B59" s="87" t="s">
        <v>199</v>
      </c>
      <c r="C59" s="85" t="s">
        <v>383</v>
      </c>
      <c r="D59" s="85"/>
      <c r="E59" s="96">
        <f>+IF('Daily Weigth (g)'!F59="","",IF('Daily Weigth (g)'!E59-'Daily Weigth (g)'!F59+'Water add (ml)'!D59&lt;=0,"",'Daily Weigth (g)'!E59-'Daily Weigth (g)'!F59+'Water add (ml)'!D59))</f>
        <v>150</v>
      </c>
      <c r="F59" s="96">
        <f>+IF('Daily Weigth (g)'!G59="","",IF('Daily Weigth (g)'!F59-'Daily Weigth (g)'!G59+'Water add (ml)'!E59&lt;=0,"",'Daily Weigth (g)'!F59-'Daily Weigth (g)'!G59+'Water add (ml)'!E59))</f>
        <v>170</v>
      </c>
      <c r="G59" s="96">
        <f>+IF('Daily Weigth (g)'!H59="","",IF('Daily Weigth (g)'!G59-'Daily Weigth (g)'!H59+'Water add (ml)'!F59&lt;=0,"",'Daily Weigth (g)'!G59-'Daily Weigth (g)'!H59+'Water add (ml)'!F59))</f>
        <v>342</v>
      </c>
      <c r="H59" s="96">
        <f>+IF('Daily Weigth (g)'!I59="","",IF('Daily Weigth (g)'!H59-'Daily Weigth (g)'!I59+'Water add (ml)'!G59&lt;=0,"",'Daily Weigth (g)'!H59-'Daily Weigth (g)'!I59+'Water add (ml)'!G59))</f>
        <v>148</v>
      </c>
      <c r="I59" s="96">
        <f>+IF('Daily Weigth (g)'!J59="","",IF('Daily Weigth (g)'!I59-'Daily Weigth (g)'!J59+'Water add (ml)'!H59&lt;=0,"",'Daily Weigth (g)'!I59-'Daily Weigth (g)'!J59+'Water add (ml)'!H59))</f>
        <v>139</v>
      </c>
      <c r="J59" s="85" t="str">
        <f>+IF('Daily Weigth (g)'!K59="","",IF('Daily Weigth (g)'!J59-'Daily Weigth (g)'!K59+'Water add (ml)'!I59&lt;=0,"",'Daily Weigth (g)'!J59-'Daily Weigth (g)'!K59+'Water add (ml)'!I59))</f>
        <v/>
      </c>
      <c r="K59" s="85" t="str">
        <f>+IF('Daily Weigth (g)'!L59="","",IF('Daily Weigth (g)'!K59-'Daily Weigth (g)'!L59+'Water add (ml)'!J59&lt;=0,"",'Daily Weigth (g)'!K59-'Daily Weigth (g)'!L59+'Water add (ml)'!J59))</f>
        <v/>
      </c>
      <c r="L59" s="85" t="str">
        <f>+IF('Daily Weigth (g)'!M59="","",IF('Daily Weigth (g)'!L59-'Daily Weigth (g)'!M59+'Water add (ml)'!K59&lt;=0,"",'Daily Weigth (g)'!L59-'Daily Weigth (g)'!M59+'Water add (ml)'!K59))</f>
        <v/>
      </c>
      <c r="M59" s="85" t="str">
        <f>+IF('Daily Weigth (g)'!N59="","",IF('Daily Weigth (g)'!M59-'Daily Weigth (g)'!N59+'Water add (ml)'!L59&lt;=0,"",'Daily Weigth (g)'!M59-'Daily Weigth (g)'!N59+'Water add (ml)'!L59))</f>
        <v/>
      </c>
      <c r="N59" s="85" t="str">
        <f>+IF('Daily Weigth (g)'!O59="","",IF('Daily Weigth (g)'!N59-'Daily Weigth (g)'!O59+'Water add (ml)'!M59&lt;=0,"",'Daily Weigth (g)'!N59-'Daily Weigth (g)'!O59+'Water add (ml)'!M59))</f>
        <v/>
      </c>
      <c r="O59" s="85" t="str">
        <f>+IF('Daily Weigth (g)'!P59="","",IF('Daily Weigth (g)'!O59-'Daily Weigth (g)'!P59+'Water add (ml)'!N59&lt;=0,"",'Daily Weigth (g)'!O59-'Daily Weigth (g)'!P59+'Water add (ml)'!N59))</f>
        <v/>
      </c>
      <c r="P59" s="85" t="str">
        <f>+IF('Daily Weigth (g)'!Q59="","",IF('Daily Weigth (g)'!P59-'Daily Weigth (g)'!Q59+'Water add (ml)'!O59&lt;=0,"",'Daily Weigth (g)'!P59-'Daily Weigth (g)'!Q59+'Water add (ml)'!O59))</f>
        <v/>
      </c>
      <c r="Q59" s="85" t="str">
        <f>+IF('Daily Weigth (g)'!R59="","",IF('Daily Weigth (g)'!Q59-'Daily Weigth (g)'!R59+'Water add (ml)'!P59&lt;=0,"",'Daily Weigth (g)'!Q59-'Daily Weigth (g)'!R59+'Water add (ml)'!P59))</f>
        <v/>
      </c>
      <c r="R59" s="85" t="str">
        <f>+IF('Daily Weigth (g)'!S59="","",IF('Daily Weigth (g)'!R59-'Daily Weigth (g)'!S59+'Water add (ml)'!Q59&lt;=0,"",'Daily Weigth (g)'!R59-'Daily Weigth (g)'!S59+'Water add (ml)'!Q59))</f>
        <v/>
      </c>
      <c r="S59" s="85" t="str">
        <f>+IF('Daily Weigth (g)'!T59="","",IF('Daily Weigth (g)'!S59-'Daily Weigth (g)'!T59+'Water add (ml)'!R59&lt;=0,"",'Daily Weigth (g)'!S59-'Daily Weigth (g)'!T59+'Water add (ml)'!R59))</f>
        <v/>
      </c>
      <c r="T59" s="85" t="str">
        <f>+IF('Daily Weigth (g)'!U59="","",IF('Daily Weigth (g)'!T59-'Daily Weigth (g)'!U59+'Water add (ml)'!S59&lt;=0,"",'Daily Weigth (g)'!T59-'Daily Weigth (g)'!U59+'Water add (ml)'!S59))</f>
        <v/>
      </c>
      <c r="U59" s="85" t="str">
        <f>+IF('Daily Weigth (g)'!V59="","",IF('Daily Weigth (g)'!U59-'Daily Weigth (g)'!V59+'Water add (ml)'!T59&lt;=0,"",'Daily Weigth (g)'!U59-'Daily Weigth (g)'!V59+'Water add (ml)'!T59))</f>
        <v/>
      </c>
      <c r="V59" s="85" t="str">
        <f>+IF('Daily Weigth (g)'!W59="","",IF('Daily Weigth (g)'!V59-'Daily Weigth (g)'!W59+'Water add (ml)'!U59&lt;=0,"",'Daily Weigth (g)'!V59-'Daily Weigth (g)'!W59+'Water add (ml)'!U59))</f>
        <v/>
      </c>
      <c r="W59" s="85" t="str">
        <f>+IF('Daily Weigth (g)'!X59="","",IF('Daily Weigth (g)'!W59-'Daily Weigth (g)'!X59+'Water add (ml)'!V59&lt;=0,"",'Daily Weigth (g)'!W59-'Daily Weigth (g)'!X59+'Water add (ml)'!V59))</f>
        <v/>
      </c>
      <c r="X59" s="85" t="str">
        <f>+IF('Daily Weigth (g)'!Y59="","",IF('Daily Weigth (g)'!X59-'Daily Weigth (g)'!Y59+'Water add (ml)'!W59&lt;=0,"",'Daily Weigth (g)'!X59-'Daily Weigth (g)'!Y59+'Water add (ml)'!W59))</f>
        <v/>
      </c>
      <c r="Y59" s="85" t="str">
        <f>+IF('Daily Weigth (g)'!Z59="","",IF('Daily Weigth (g)'!Y59-'Daily Weigth (g)'!Z59+'Water add (ml)'!X59&lt;=0,"",'Daily Weigth (g)'!Y59-'Daily Weigth (g)'!Z59+'Water add (ml)'!X59))</f>
        <v/>
      </c>
      <c r="Z59" s="85" t="str">
        <f>+IF('Daily Weigth (g)'!AA59="","",IF('Daily Weigth (g)'!Z59-'Daily Weigth (g)'!AA59+'Water add (ml)'!Y59&lt;=0,"",'Daily Weigth (g)'!Z59-'Daily Weigth (g)'!AA59+'Water add (ml)'!Y59))</f>
        <v/>
      </c>
      <c r="AA59" s="85" t="str">
        <f>+IF('Daily Weigth (g)'!AB59="","",IF('Daily Weigth (g)'!AA59-'Daily Weigth (g)'!AB59+'Water add (ml)'!Z59&lt;=0,"",'Daily Weigth (g)'!AA59-'Daily Weigth (g)'!AB59+'Water add (ml)'!Z59))</f>
        <v/>
      </c>
      <c r="AB59" s="85" t="str">
        <f>+IF('Daily Weigth (g)'!AC59="","",IF('Daily Weigth (g)'!AB59-'Daily Weigth (g)'!AC59+'Water add (ml)'!AA59&lt;=0,"",'Daily Weigth (g)'!AB59-'Daily Weigth (g)'!AC59+'Water add (ml)'!AA59))</f>
        <v/>
      </c>
      <c r="AC59" s="85" t="str">
        <f>+IF('Daily Weigth (g)'!AD59="","",IF('Daily Weigth (g)'!AC59-'Daily Weigth (g)'!AD59+'Water add (ml)'!AB59&lt;=0,"",'Daily Weigth (g)'!AC59-'Daily Weigth (g)'!AD59+'Water add (ml)'!AB59))</f>
        <v/>
      </c>
      <c r="AD59" s="85" t="str">
        <f>+IF('Daily Weigth (g)'!AE59="","",IF('Daily Weigth (g)'!AD59-'Daily Weigth (g)'!AE59+'Water add (ml)'!AC59&lt;=0,"",'Daily Weigth (g)'!AD59-'Daily Weigth (g)'!AE59+'Water add (ml)'!AC59))</f>
        <v/>
      </c>
      <c r="AE59" s="85" t="str">
        <f>+IF('Daily Weigth (g)'!AF59="","",IF('Daily Weigth (g)'!AE59-'Daily Weigth (g)'!AF59+'Water add (ml)'!AD59&lt;=0,"",'Daily Weigth (g)'!AE59-'Daily Weigth (g)'!AF59+'Water add (ml)'!AD59))</f>
        <v/>
      </c>
      <c r="AF59" s="85" t="str">
        <f>+IF('Daily Weigth (g)'!AG59="","",IF('Daily Weigth (g)'!AF59-'Daily Weigth (g)'!AG59+'Water add (ml)'!AE59&lt;=0,"",'Daily Weigth (g)'!AF59-'Daily Weigth (g)'!AG59+'Water add (ml)'!AE59))</f>
        <v/>
      </c>
      <c r="AG59" s="85">
        <f t="shared" si="1"/>
        <v>949</v>
      </c>
    </row>
    <row r="60" ht="12.75" customHeight="1">
      <c r="A60" s="85">
        <v>759.0</v>
      </c>
      <c r="B60" s="87" t="s">
        <v>199</v>
      </c>
      <c r="C60" s="85" t="s">
        <v>383</v>
      </c>
      <c r="D60" s="85"/>
      <c r="E60" s="96">
        <f>+IF('Daily Weigth (g)'!F60="","",IF('Daily Weigth (g)'!E60-'Daily Weigth (g)'!F60+'Water add (ml)'!D60&lt;=0,"",'Daily Weigth (g)'!E60-'Daily Weigth (g)'!F60+'Water add (ml)'!D60))</f>
        <v>103</v>
      </c>
      <c r="F60" s="96">
        <f>+IF('Daily Weigth (g)'!G60="","",IF('Daily Weigth (g)'!F60-'Daily Weigth (g)'!G60+'Water add (ml)'!E60&lt;=0,"",'Daily Weigth (g)'!F60-'Daily Weigth (g)'!G60+'Water add (ml)'!E60))</f>
        <v>113</v>
      </c>
      <c r="G60" s="96">
        <f>+IF('Daily Weigth (g)'!H60="","",IF('Daily Weigth (g)'!G60-'Daily Weigth (g)'!H60+'Water add (ml)'!F60&lt;=0,"",'Daily Weigth (g)'!G60-'Daily Weigth (g)'!H60+'Water add (ml)'!F60))</f>
        <v>213</v>
      </c>
      <c r="H60" s="96">
        <f>+IF('Daily Weigth (g)'!I60="","",IF('Daily Weigth (g)'!H60-'Daily Weigth (g)'!I60+'Water add (ml)'!G60&lt;=0,"",'Daily Weigth (g)'!H60-'Daily Weigth (g)'!I60+'Water add (ml)'!G60))</f>
        <v>92</v>
      </c>
      <c r="I60" s="96">
        <f>+IF('Daily Weigth (g)'!J60="","",IF('Daily Weigth (g)'!I60-'Daily Weigth (g)'!J60+'Water add (ml)'!H60&lt;=0,"",'Daily Weigth (g)'!I60-'Daily Weigth (g)'!J60+'Water add (ml)'!H60))</f>
        <v>82</v>
      </c>
      <c r="J60" s="85" t="str">
        <f>+IF('Daily Weigth (g)'!K60="","",IF('Daily Weigth (g)'!J60-'Daily Weigth (g)'!K60+'Water add (ml)'!I60&lt;=0,"",'Daily Weigth (g)'!J60-'Daily Weigth (g)'!K60+'Water add (ml)'!I60))</f>
        <v/>
      </c>
      <c r="K60" s="85" t="str">
        <f>+IF('Daily Weigth (g)'!L60="","",IF('Daily Weigth (g)'!K60-'Daily Weigth (g)'!L60+'Water add (ml)'!J60&lt;=0,"",'Daily Weigth (g)'!K60-'Daily Weigth (g)'!L60+'Water add (ml)'!J60))</f>
        <v/>
      </c>
      <c r="L60" s="85" t="str">
        <f>+IF('Daily Weigth (g)'!M60="","",IF('Daily Weigth (g)'!L60-'Daily Weigth (g)'!M60+'Water add (ml)'!K60&lt;=0,"",'Daily Weigth (g)'!L60-'Daily Weigth (g)'!M60+'Water add (ml)'!K60))</f>
        <v/>
      </c>
      <c r="M60" s="85" t="str">
        <f>+IF('Daily Weigth (g)'!N60="","",IF('Daily Weigth (g)'!M60-'Daily Weigth (g)'!N60+'Water add (ml)'!L60&lt;=0,"",'Daily Weigth (g)'!M60-'Daily Weigth (g)'!N60+'Water add (ml)'!L60))</f>
        <v/>
      </c>
      <c r="N60" s="85" t="str">
        <f>+IF('Daily Weigth (g)'!O60="","",IF('Daily Weigth (g)'!N60-'Daily Weigth (g)'!O60+'Water add (ml)'!M60&lt;=0,"",'Daily Weigth (g)'!N60-'Daily Weigth (g)'!O60+'Water add (ml)'!M60))</f>
        <v/>
      </c>
      <c r="O60" s="85" t="str">
        <f>+IF('Daily Weigth (g)'!P60="","",IF('Daily Weigth (g)'!O60-'Daily Weigth (g)'!P60+'Water add (ml)'!N60&lt;=0,"",'Daily Weigth (g)'!O60-'Daily Weigth (g)'!P60+'Water add (ml)'!N60))</f>
        <v/>
      </c>
      <c r="P60" s="85" t="str">
        <f>+IF('Daily Weigth (g)'!Q60="","",IF('Daily Weigth (g)'!P60-'Daily Weigth (g)'!Q60+'Water add (ml)'!O60&lt;=0,"",'Daily Weigth (g)'!P60-'Daily Weigth (g)'!Q60+'Water add (ml)'!O60))</f>
        <v/>
      </c>
      <c r="Q60" s="85" t="str">
        <f>+IF('Daily Weigth (g)'!R60="","",IF('Daily Weigth (g)'!Q60-'Daily Weigth (g)'!R60+'Water add (ml)'!P60&lt;=0,"",'Daily Weigth (g)'!Q60-'Daily Weigth (g)'!R60+'Water add (ml)'!P60))</f>
        <v/>
      </c>
      <c r="R60" s="85" t="str">
        <f>+IF('Daily Weigth (g)'!S60="","",IF('Daily Weigth (g)'!R60-'Daily Weigth (g)'!S60+'Water add (ml)'!Q60&lt;=0,"",'Daily Weigth (g)'!R60-'Daily Weigth (g)'!S60+'Water add (ml)'!Q60))</f>
        <v/>
      </c>
      <c r="S60" s="85" t="str">
        <f>+IF('Daily Weigth (g)'!T60="","",IF('Daily Weigth (g)'!S60-'Daily Weigth (g)'!T60+'Water add (ml)'!R60&lt;=0,"",'Daily Weigth (g)'!S60-'Daily Weigth (g)'!T60+'Water add (ml)'!R60))</f>
        <v/>
      </c>
      <c r="T60" s="85" t="str">
        <f>+IF('Daily Weigth (g)'!U60="","",IF('Daily Weigth (g)'!T60-'Daily Weigth (g)'!U60+'Water add (ml)'!S60&lt;=0,"",'Daily Weigth (g)'!T60-'Daily Weigth (g)'!U60+'Water add (ml)'!S60))</f>
        <v/>
      </c>
      <c r="U60" s="85" t="str">
        <f>+IF('Daily Weigth (g)'!V60="","",IF('Daily Weigth (g)'!U60-'Daily Weigth (g)'!V60+'Water add (ml)'!T60&lt;=0,"",'Daily Weigth (g)'!U60-'Daily Weigth (g)'!V60+'Water add (ml)'!T60))</f>
        <v/>
      </c>
      <c r="V60" s="85" t="str">
        <f>+IF('Daily Weigth (g)'!W60="","",IF('Daily Weigth (g)'!V60-'Daily Weigth (g)'!W60+'Water add (ml)'!U60&lt;=0,"",'Daily Weigth (g)'!V60-'Daily Weigth (g)'!W60+'Water add (ml)'!U60))</f>
        <v/>
      </c>
      <c r="W60" s="85" t="str">
        <f>+IF('Daily Weigth (g)'!X60="","",IF('Daily Weigth (g)'!W60-'Daily Weigth (g)'!X60+'Water add (ml)'!V60&lt;=0,"",'Daily Weigth (g)'!W60-'Daily Weigth (g)'!X60+'Water add (ml)'!V60))</f>
        <v/>
      </c>
      <c r="X60" s="85" t="str">
        <f>+IF('Daily Weigth (g)'!Y60="","",IF('Daily Weigth (g)'!X60-'Daily Weigth (g)'!Y60+'Water add (ml)'!W60&lt;=0,"",'Daily Weigth (g)'!X60-'Daily Weigth (g)'!Y60+'Water add (ml)'!W60))</f>
        <v/>
      </c>
      <c r="Y60" s="85" t="str">
        <f>+IF('Daily Weigth (g)'!Z60="","",IF('Daily Weigth (g)'!Y60-'Daily Weigth (g)'!Z60+'Water add (ml)'!X60&lt;=0,"",'Daily Weigth (g)'!Y60-'Daily Weigth (g)'!Z60+'Water add (ml)'!X60))</f>
        <v/>
      </c>
      <c r="Z60" s="85" t="str">
        <f>+IF('Daily Weigth (g)'!AA60="","",IF('Daily Weigth (g)'!Z60-'Daily Weigth (g)'!AA60+'Water add (ml)'!Y60&lt;=0,"",'Daily Weigth (g)'!Z60-'Daily Weigth (g)'!AA60+'Water add (ml)'!Y60))</f>
        <v/>
      </c>
      <c r="AA60" s="85" t="str">
        <f>+IF('Daily Weigth (g)'!AB60="","",IF('Daily Weigth (g)'!AA60-'Daily Weigth (g)'!AB60+'Water add (ml)'!Z60&lt;=0,"",'Daily Weigth (g)'!AA60-'Daily Weigth (g)'!AB60+'Water add (ml)'!Z60))</f>
        <v/>
      </c>
      <c r="AB60" s="85" t="str">
        <f>+IF('Daily Weigth (g)'!AC60="","",IF('Daily Weigth (g)'!AB60-'Daily Weigth (g)'!AC60+'Water add (ml)'!AA60&lt;=0,"",'Daily Weigth (g)'!AB60-'Daily Weigth (g)'!AC60+'Water add (ml)'!AA60))</f>
        <v/>
      </c>
      <c r="AC60" s="85" t="str">
        <f>+IF('Daily Weigth (g)'!AD60="","",IF('Daily Weigth (g)'!AC60-'Daily Weigth (g)'!AD60+'Water add (ml)'!AB60&lt;=0,"",'Daily Weigth (g)'!AC60-'Daily Weigth (g)'!AD60+'Water add (ml)'!AB60))</f>
        <v/>
      </c>
      <c r="AD60" s="85" t="str">
        <f>+IF('Daily Weigth (g)'!AE60="","",IF('Daily Weigth (g)'!AD60-'Daily Weigth (g)'!AE60+'Water add (ml)'!AC60&lt;=0,"",'Daily Weigth (g)'!AD60-'Daily Weigth (g)'!AE60+'Water add (ml)'!AC60))</f>
        <v/>
      </c>
      <c r="AE60" s="85" t="str">
        <f>+IF('Daily Weigth (g)'!AF60="","",IF('Daily Weigth (g)'!AE60-'Daily Weigth (g)'!AF60+'Water add (ml)'!AD60&lt;=0,"",'Daily Weigth (g)'!AE60-'Daily Weigth (g)'!AF60+'Water add (ml)'!AD60))</f>
        <v/>
      </c>
      <c r="AF60" s="85" t="str">
        <f>+IF('Daily Weigth (g)'!AG60="","",IF('Daily Weigth (g)'!AF60-'Daily Weigth (g)'!AG60+'Water add (ml)'!AE60&lt;=0,"",'Daily Weigth (g)'!AF60-'Daily Weigth (g)'!AG60+'Water add (ml)'!AE60))</f>
        <v/>
      </c>
      <c r="AG60" s="85">
        <f t="shared" si="1"/>
        <v>603</v>
      </c>
    </row>
    <row r="61" ht="12.75" customHeight="1">
      <c r="A61" s="85">
        <v>760.0</v>
      </c>
      <c r="B61" s="87" t="s">
        <v>199</v>
      </c>
      <c r="C61" s="88" t="s">
        <v>241</v>
      </c>
      <c r="D61" s="85"/>
      <c r="E61" s="96">
        <f>+IF('Daily Weigth (g)'!F61="","",IF('Daily Weigth (g)'!E61-'Daily Weigth (g)'!F61+'Water add (ml)'!D61&lt;=0,"",'Daily Weigth (g)'!E61-'Daily Weigth (g)'!F61+'Water add (ml)'!D61))</f>
        <v>58</v>
      </c>
      <c r="F61" s="96">
        <f>+IF('Daily Weigth (g)'!G61="","",IF('Daily Weigth (g)'!F61-'Daily Weigth (g)'!G61+'Water add (ml)'!E61&lt;=0,"",'Daily Weigth (g)'!F61-'Daily Weigth (g)'!G61+'Water add (ml)'!E61))</f>
        <v>70</v>
      </c>
      <c r="G61" s="96">
        <f>+IF('Daily Weigth (g)'!H61="","",IF('Daily Weigth (g)'!G61-'Daily Weigth (g)'!H61+'Water add (ml)'!F61&lt;=0,"",'Daily Weigth (g)'!G61-'Daily Weigth (g)'!H61+'Water add (ml)'!F61))</f>
        <v>128</v>
      </c>
      <c r="H61" s="96">
        <f>+IF('Daily Weigth (g)'!I61="","",IF('Daily Weigth (g)'!H61-'Daily Weigth (g)'!I61+'Water add (ml)'!G61&lt;=0,"",'Daily Weigth (g)'!H61-'Daily Weigth (g)'!I61+'Water add (ml)'!G61))</f>
        <v>74</v>
      </c>
      <c r="I61" s="96">
        <f>+IF('Daily Weigth (g)'!J61="","",IF('Daily Weigth (g)'!I61-'Daily Weigth (g)'!J61+'Water add (ml)'!H61&lt;=0,"",'Daily Weigth (g)'!I61-'Daily Weigth (g)'!J61+'Water add (ml)'!H61))</f>
        <v>73</v>
      </c>
      <c r="J61" s="85">
        <f>+IF('Daily Weigth (g)'!K61="","",IF('Daily Weigth (g)'!J61-'Daily Weigth (g)'!K61+'Water add (ml)'!I61&lt;=0,"",'Daily Weigth (g)'!J61-'Daily Weigth (g)'!K61+'Water add (ml)'!I61))</f>
        <v>45</v>
      </c>
      <c r="K61" s="85">
        <f>+IF('Daily Weigth (g)'!L61="","",IF('Daily Weigth (g)'!K61-'Daily Weigth (g)'!L61+'Water add (ml)'!J61&lt;=0,"",'Daily Weigth (g)'!K61-'Daily Weigth (g)'!L61+'Water add (ml)'!J61))</f>
        <v>118</v>
      </c>
      <c r="L61" s="85">
        <f>+IF('Daily Weigth (g)'!M61="","",IF('Daily Weigth (g)'!L61-'Daily Weigth (g)'!M61+'Water add (ml)'!K61&lt;=0,"",'Daily Weigth (g)'!L61-'Daily Weigth (g)'!M61+'Water add (ml)'!K61))</f>
        <v>120</v>
      </c>
      <c r="M61" s="85">
        <f>+IF('Daily Weigth (g)'!N61="","",IF('Daily Weigth (g)'!M61-'Daily Weigth (g)'!N61+'Water add (ml)'!L61&lt;=0,"",'Daily Weigth (g)'!M61-'Daily Weigth (g)'!N61+'Water add (ml)'!L61))</f>
        <v>202</v>
      </c>
      <c r="N61" s="85">
        <f>+IF('Daily Weigth (g)'!O61="","",IF('Daily Weigth (g)'!N61-'Daily Weigth (g)'!O61+'Water add (ml)'!M61&lt;=0,"",'Daily Weigth (g)'!N61-'Daily Weigth (g)'!O61+'Water add (ml)'!M61))</f>
        <v>44</v>
      </c>
      <c r="O61" s="85">
        <f>+IF('Daily Weigth (g)'!P61="","",IF('Daily Weigth (g)'!O61-'Daily Weigth (g)'!P61+'Water add (ml)'!N61&lt;=0,"",'Daily Weigth (g)'!O61-'Daily Weigth (g)'!P61+'Water add (ml)'!N61))</f>
        <v>351</v>
      </c>
      <c r="P61" s="85">
        <f>+IF('Daily Weigth (g)'!Q61="","",IF('Daily Weigth (g)'!P61-'Daily Weigth (g)'!Q61+'Water add (ml)'!O61&lt;=0,"",'Daily Weigth (g)'!P61-'Daily Weigth (g)'!Q61+'Water add (ml)'!O61))</f>
        <v>391</v>
      </c>
      <c r="Q61" s="85">
        <f>+IF('Daily Weigth (g)'!R61="","",IF('Daily Weigth (g)'!Q61-'Daily Weigth (g)'!R61+'Water add (ml)'!P61&lt;=0,"",'Daily Weigth (g)'!Q61-'Daily Weigth (g)'!R61+'Water add (ml)'!P61))</f>
        <v>275</v>
      </c>
      <c r="R61" s="85">
        <f>+IF('Daily Weigth (g)'!S61="","",IF('Daily Weigth (g)'!R61-'Daily Weigth (g)'!S61+'Water add (ml)'!Q61&lt;=0,"",'Daily Weigth (g)'!R61-'Daily Weigth (g)'!S61+'Water add (ml)'!Q61))</f>
        <v>178</v>
      </c>
      <c r="S61" s="85">
        <f>+IF('Daily Weigth (g)'!T61="","",IF('Daily Weigth (g)'!S61-'Daily Weigth (g)'!T61+'Water add (ml)'!R61&lt;=0,"",'Daily Weigth (g)'!S61-'Daily Weigth (g)'!T61+'Water add (ml)'!R61))</f>
        <v>211</v>
      </c>
      <c r="T61" s="85">
        <f>+IF('Daily Weigth (g)'!U61="","",IF('Daily Weigth (g)'!T61-'Daily Weigth (g)'!U61+'Water add (ml)'!S61&lt;=0,"",'Daily Weigth (g)'!T61-'Daily Weigth (g)'!U61+'Water add (ml)'!S61))</f>
        <v>281</v>
      </c>
      <c r="U61" s="85">
        <f>+IF('Daily Weigth (g)'!V61="","",IF('Daily Weigth (g)'!U61-'Daily Weigth (g)'!V61+'Water add (ml)'!T61&lt;=0,"",'Daily Weigth (g)'!U61-'Daily Weigth (g)'!V61+'Water add (ml)'!T61))</f>
        <v>435</v>
      </c>
      <c r="V61" s="85">
        <f>+IF('Daily Weigth (g)'!W61="","",IF('Daily Weigth (g)'!V61-'Daily Weigth (g)'!W61+'Water add (ml)'!U61&lt;=0,"",'Daily Weigth (g)'!V61-'Daily Weigth (g)'!W61+'Water add (ml)'!U61))</f>
        <v>572</v>
      </c>
      <c r="W61" s="85">
        <f>+IF('Daily Weigth (g)'!X61="","",IF('Daily Weigth (g)'!W61-'Daily Weigth (g)'!X61+'Water add (ml)'!V61&lt;=0,"",'Daily Weigth (g)'!W61-'Daily Weigth (g)'!X61+'Water add (ml)'!V61))</f>
        <v>254</v>
      </c>
      <c r="X61" s="85">
        <f>+IF('Daily Weigth (g)'!Y61="","",IF('Daily Weigth (g)'!X61-'Daily Weigth (g)'!Y61+'Water add (ml)'!W61&lt;=0,"",'Daily Weigth (g)'!X61-'Daily Weigth (g)'!Y61+'Water add (ml)'!W61))</f>
        <v>189</v>
      </c>
      <c r="Y61" s="85">
        <f>+IF('Daily Weigth (g)'!Z61="","",IF('Daily Weigth (g)'!Y61-'Daily Weigth (g)'!Z61+'Water add (ml)'!X61&lt;=0,"",'Daily Weigth (g)'!Y61-'Daily Weigth (g)'!Z61+'Water add (ml)'!X61))</f>
        <v>339</v>
      </c>
      <c r="Z61" s="85">
        <f>+IF('Daily Weigth (g)'!AA61="","",IF('Daily Weigth (g)'!Z61-'Daily Weigth (g)'!AA61+'Water add (ml)'!Y61&lt;=0,"",'Daily Weigth (g)'!Z61-'Daily Weigth (g)'!AA61+'Water add (ml)'!Y61))</f>
        <v>166</v>
      </c>
      <c r="AA61" s="85">
        <f>+IF('Daily Weigth (g)'!AB61="","",IF('Daily Weigth (g)'!AA61-'Daily Weigth (g)'!AB61+'Water add (ml)'!Z61&lt;=0,"",'Daily Weigth (g)'!AA61-'Daily Weigth (g)'!AB61+'Water add (ml)'!Z61))</f>
        <v>226</v>
      </c>
      <c r="AB61" s="85">
        <f>+IF('Daily Weigth (g)'!AC61="","",IF('Daily Weigth (g)'!AB61-'Daily Weigth (g)'!AC61+'Water add (ml)'!AA61&lt;=0,"",'Daily Weigth (g)'!AB61-'Daily Weigth (g)'!AC61+'Water add (ml)'!AA61))</f>
        <v>222</v>
      </c>
      <c r="AC61" s="85">
        <f>+IF('Daily Weigth (g)'!AD61="","",IF('Daily Weigth (g)'!AC61-'Daily Weigth (g)'!AD61+'Water add (ml)'!AB61&lt;=0,"",'Daily Weigth (g)'!AC61-'Daily Weigth (g)'!AD61+'Water add (ml)'!AB61))</f>
        <v>270</v>
      </c>
      <c r="AD61" s="85">
        <f>+IF('Daily Weigth (g)'!AE61="","",IF('Daily Weigth (g)'!AD61-'Daily Weigth (g)'!AE61+'Water add (ml)'!AC61&lt;=0,"",'Daily Weigth (g)'!AD61-'Daily Weigth (g)'!AE61+'Water add (ml)'!AC61))</f>
        <v>171</v>
      </c>
      <c r="AE61" s="85">
        <f>+IF('Daily Weigth (g)'!AF61="","",IF('Daily Weigth (g)'!AE61-'Daily Weigth (g)'!AF61+'Water add (ml)'!AD61&lt;=0,"",'Daily Weigth (g)'!AE61-'Daily Weigth (g)'!AF61+'Water add (ml)'!AD61))</f>
        <v>625</v>
      </c>
      <c r="AF61" s="85">
        <f>+IF('Daily Weigth (g)'!AG61="","",IF('Daily Weigth (g)'!AF61-'Daily Weigth (g)'!AG61+'Water add (ml)'!AE61&lt;=0,"",'Daily Weigth (g)'!AF61-'Daily Weigth (g)'!AG61+'Water add (ml)'!AE61))</f>
        <v>332</v>
      </c>
      <c r="AG61" s="85">
        <f t="shared" si="1"/>
        <v>6420</v>
      </c>
    </row>
    <row r="62" ht="12.75" customHeight="1">
      <c r="A62" s="85">
        <v>761.0</v>
      </c>
      <c r="B62" s="87" t="s">
        <v>217</v>
      </c>
      <c r="C62" s="85" t="s">
        <v>383</v>
      </c>
      <c r="D62" s="85"/>
      <c r="E62" s="96">
        <f>+IF('Daily Weigth (g)'!F62="","",IF('Daily Weigth (g)'!E62-'Daily Weigth (g)'!F62+'Water add (ml)'!D62&lt;=0,"",'Daily Weigth (g)'!E62-'Daily Weigth (g)'!F62+'Water add (ml)'!D62))</f>
        <v>152</v>
      </c>
      <c r="F62" s="96">
        <f>+IF('Daily Weigth (g)'!G62="","",IF('Daily Weigth (g)'!F62-'Daily Weigth (g)'!G62+'Water add (ml)'!E62&lt;=0,"",'Daily Weigth (g)'!F62-'Daily Weigth (g)'!G62+'Water add (ml)'!E62))</f>
        <v>166</v>
      </c>
      <c r="G62" s="96">
        <f>+IF('Daily Weigth (g)'!H62="","",IF('Daily Weigth (g)'!G62-'Daily Weigth (g)'!H62+'Water add (ml)'!F62&lt;=0,"",'Daily Weigth (g)'!G62-'Daily Weigth (g)'!H62+'Water add (ml)'!F62))</f>
        <v>337</v>
      </c>
      <c r="H62" s="96">
        <f>+IF('Daily Weigth (g)'!I62="","",IF('Daily Weigth (g)'!H62-'Daily Weigth (g)'!I62+'Water add (ml)'!G62&lt;=0,"",'Daily Weigth (g)'!H62-'Daily Weigth (g)'!I62+'Water add (ml)'!G62))</f>
        <v>140</v>
      </c>
      <c r="I62" s="96">
        <f>+IF('Daily Weigth (g)'!J62="","",IF('Daily Weigth (g)'!I62-'Daily Weigth (g)'!J62+'Water add (ml)'!H62&lt;=0,"",'Daily Weigth (g)'!I62-'Daily Weigth (g)'!J62+'Water add (ml)'!H62))</f>
        <v>127</v>
      </c>
      <c r="J62" s="85" t="str">
        <f>+IF('Daily Weigth (g)'!K62="","",IF('Daily Weigth (g)'!J62-'Daily Weigth (g)'!K62+'Water add (ml)'!I62&lt;=0,"",'Daily Weigth (g)'!J62-'Daily Weigth (g)'!K62+'Water add (ml)'!I62))</f>
        <v/>
      </c>
      <c r="K62" s="85" t="str">
        <f>+IF('Daily Weigth (g)'!L62="","",IF('Daily Weigth (g)'!K62-'Daily Weigth (g)'!L62+'Water add (ml)'!J62&lt;=0,"",'Daily Weigth (g)'!K62-'Daily Weigth (g)'!L62+'Water add (ml)'!J62))</f>
        <v/>
      </c>
      <c r="L62" s="85" t="str">
        <f>+IF('Daily Weigth (g)'!M62="","",IF('Daily Weigth (g)'!L62-'Daily Weigth (g)'!M62+'Water add (ml)'!K62&lt;=0,"",'Daily Weigth (g)'!L62-'Daily Weigth (g)'!M62+'Water add (ml)'!K62))</f>
        <v/>
      </c>
      <c r="M62" s="85" t="str">
        <f>+IF('Daily Weigth (g)'!N62="","",IF('Daily Weigth (g)'!M62-'Daily Weigth (g)'!N62+'Water add (ml)'!L62&lt;=0,"",'Daily Weigth (g)'!M62-'Daily Weigth (g)'!N62+'Water add (ml)'!L62))</f>
        <v/>
      </c>
      <c r="N62" s="85" t="str">
        <f>+IF('Daily Weigth (g)'!O62="","",IF('Daily Weigth (g)'!N62-'Daily Weigth (g)'!O62+'Water add (ml)'!M62&lt;=0,"",'Daily Weigth (g)'!N62-'Daily Weigth (g)'!O62+'Water add (ml)'!M62))</f>
        <v/>
      </c>
      <c r="O62" s="85" t="str">
        <f>+IF('Daily Weigth (g)'!P62="","",IF('Daily Weigth (g)'!O62-'Daily Weigth (g)'!P62+'Water add (ml)'!N62&lt;=0,"",'Daily Weigth (g)'!O62-'Daily Weigth (g)'!P62+'Water add (ml)'!N62))</f>
        <v/>
      </c>
      <c r="P62" s="85" t="str">
        <f>+IF('Daily Weigth (g)'!Q62="","",IF('Daily Weigth (g)'!P62-'Daily Weigth (g)'!Q62+'Water add (ml)'!O62&lt;=0,"",'Daily Weigth (g)'!P62-'Daily Weigth (g)'!Q62+'Water add (ml)'!O62))</f>
        <v/>
      </c>
      <c r="Q62" s="85" t="str">
        <f>+IF('Daily Weigth (g)'!R62="","",IF('Daily Weigth (g)'!Q62-'Daily Weigth (g)'!R62+'Water add (ml)'!P62&lt;=0,"",'Daily Weigth (g)'!Q62-'Daily Weigth (g)'!R62+'Water add (ml)'!P62))</f>
        <v/>
      </c>
      <c r="R62" s="85" t="str">
        <f>+IF('Daily Weigth (g)'!S62="","",IF('Daily Weigth (g)'!R62-'Daily Weigth (g)'!S62+'Water add (ml)'!Q62&lt;=0,"",'Daily Weigth (g)'!R62-'Daily Weigth (g)'!S62+'Water add (ml)'!Q62))</f>
        <v/>
      </c>
      <c r="S62" s="85" t="str">
        <f>+IF('Daily Weigth (g)'!T62="","",IF('Daily Weigth (g)'!S62-'Daily Weigth (g)'!T62+'Water add (ml)'!R62&lt;=0,"",'Daily Weigth (g)'!S62-'Daily Weigth (g)'!T62+'Water add (ml)'!R62))</f>
        <v/>
      </c>
      <c r="T62" s="85" t="str">
        <f>+IF('Daily Weigth (g)'!U62="","",IF('Daily Weigth (g)'!T62-'Daily Weigth (g)'!U62+'Water add (ml)'!S62&lt;=0,"",'Daily Weigth (g)'!T62-'Daily Weigth (g)'!U62+'Water add (ml)'!S62))</f>
        <v/>
      </c>
      <c r="U62" s="85" t="str">
        <f>+IF('Daily Weigth (g)'!V62="","",IF('Daily Weigth (g)'!U62-'Daily Weigth (g)'!V62+'Water add (ml)'!T62&lt;=0,"",'Daily Weigth (g)'!U62-'Daily Weigth (g)'!V62+'Water add (ml)'!T62))</f>
        <v/>
      </c>
      <c r="V62" s="85" t="str">
        <f>+IF('Daily Weigth (g)'!W62="","",IF('Daily Weigth (g)'!V62-'Daily Weigth (g)'!W62+'Water add (ml)'!U62&lt;=0,"",'Daily Weigth (g)'!V62-'Daily Weigth (g)'!W62+'Water add (ml)'!U62))</f>
        <v/>
      </c>
      <c r="W62" s="85" t="str">
        <f>+IF('Daily Weigth (g)'!X62="","",IF('Daily Weigth (g)'!W62-'Daily Weigth (g)'!X62+'Water add (ml)'!V62&lt;=0,"",'Daily Weigth (g)'!W62-'Daily Weigth (g)'!X62+'Water add (ml)'!V62))</f>
        <v/>
      </c>
      <c r="X62" s="85" t="str">
        <f>+IF('Daily Weigth (g)'!Y62="","",IF('Daily Weigth (g)'!X62-'Daily Weigth (g)'!Y62+'Water add (ml)'!W62&lt;=0,"",'Daily Weigth (g)'!X62-'Daily Weigth (g)'!Y62+'Water add (ml)'!W62))</f>
        <v/>
      </c>
      <c r="Y62" s="85" t="str">
        <f>+IF('Daily Weigth (g)'!Z62="","",IF('Daily Weigth (g)'!Y62-'Daily Weigth (g)'!Z62+'Water add (ml)'!X62&lt;=0,"",'Daily Weigth (g)'!Y62-'Daily Weigth (g)'!Z62+'Water add (ml)'!X62))</f>
        <v/>
      </c>
      <c r="Z62" s="85" t="str">
        <f>+IF('Daily Weigth (g)'!AA62="","",IF('Daily Weigth (g)'!Z62-'Daily Weigth (g)'!AA62+'Water add (ml)'!Y62&lt;=0,"",'Daily Weigth (g)'!Z62-'Daily Weigth (g)'!AA62+'Water add (ml)'!Y62))</f>
        <v/>
      </c>
      <c r="AA62" s="85" t="str">
        <f>+IF('Daily Weigth (g)'!AB62="","",IF('Daily Weigth (g)'!AA62-'Daily Weigth (g)'!AB62+'Water add (ml)'!Z62&lt;=0,"",'Daily Weigth (g)'!AA62-'Daily Weigth (g)'!AB62+'Water add (ml)'!Z62))</f>
        <v/>
      </c>
      <c r="AB62" s="85" t="str">
        <f>+IF('Daily Weigth (g)'!AC62="","",IF('Daily Weigth (g)'!AB62-'Daily Weigth (g)'!AC62+'Water add (ml)'!AA62&lt;=0,"",'Daily Weigth (g)'!AB62-'Daily Weigth (g)'!AC62+'Water add (ml)'!AA62))</f>
        <v/>
      </c>
      <c r="AC62" s="85" t="str">
        <f>+IF('Daily Weigth (g)'!AD62="","",IF('Daily Weigth (g)'!AC62-'Daily Weigth (g)'!AD62+'Water add (ml)'!AB62&lt;=0,"",'Daily Weigth (g)'!AC62-'Daily Weigth (g)'!AD62+'Water add (ml)'!AB62))</f>
        <v/>
      </c>
      <c r="AD62" s="85" t="str">
        <f>+IF('Daily Weigth (g)'!AE62="","",IF('Daily Weigth (g)'!AD62-'Daily Weigth (g)'!AE62+'Water add (ml)'!AC62&lt;=0,"",'Daily Weigth (g)'!AD62-'Daily Weigth (g)'!AE62+'Water add (ml)'!AC62))</f>
        <v/>
      </c>
      <c r="AE62" s="85" t="str">
        <f>+IF('Daily Weigth (g)'!AF62="","",IF('Daily Weigth (g)'!AE62-'Daily Weigth (g)'!AF62+'Water add (ml)'!AD62&lt;=0,"",'Daily Weigth (g)'!AE62-'Daily Weigth (g)'!AF62+'Water add (ml)'!AD62))</f>
        <v/>
      </c>
      <c r="AF62" s="85" t="str">
        <f>+IF('Daily Weigth (g)'!AG62="","",IF('Daily Weigth (g)'!AF62-'Daily Weigth (g)'!AG62+'Water add (ml)'!AE62&lt;=0,"",'Daily Weigth (g)'!AF62-'Daily Weigth (g)'!AG62+'Water add (ml)'!AE62))</f>
        <v/>
      </c>
      <c r="AG62" s="85">
        <f t="shared" si="1"/>
        <v>922</v>
      </c>
    </row>
    <row r="63" ht="12.75" customHeight="1">
      <c r="A63" s="85">
        <v>762.0</v>
      </c>
      <c r="B63" s="87" t="s">
        <v>217</v>
      </c>
      <c r="C63" s="85" t="s">
        <v>383</v>
      </c>
      <c r="D63" s="85"/>
      <c r="E63" s="96">
        <f>+IF('Daily Weigth (g)'!F63="","",IF('Daily Weigth (g)'!E63-'Daily Weigth (g)'!F63+'Water add (ml)'!D63&lt;=0,"",'Daily Weigth (g)'!E63-'Daily Weigth (g)'!F63+'Water add (ml)'!D63))</f>
        <v>142</v>
      </c>
      <c r="F63" s="96">
        <f>+IF('Daily Weigth (g)'!G63="","",IF('Daily Weigth (g)'!F63-'Daily Weigth (g)'!G63+'Water add (ml)'!E63&lt;=0,"",'Daily Weigth (g)'!F63-'Daily Weigth (g)'!G63+'Water add (ml)'!E63))</f>
        <v>147</v>
      </c>
      <c r="G63" s="96">
        <f>+IF('Daily Weigth (g)'!H63="","",IF('Daily Weigth (g)'!G63-'Daily Weigth (g)'!H63+'Water add (ml)'!F63&lt;=0,"",'Daily Weigth (g)'!G63-'Daily Weigth (g)'!H63+'Water add (ml)'!F63))</f>
        <v>262</v>
      </c>
      <c r="H63" s="96">
        <f>+IF('Daily Weigth (g)'!I63="","",IF('Daily Weigth (g)'!H63-'Daily Weigth (g)'!I63+'Water add (ml)'!G63&lt;=0,"",'Daily Weigth (g)'!H63-'Daily Weigth (g)'!I63+'Water add (ml)'!G63))</f>
        <v>113</v>
      </c>
      <c r="I63" s="96">
        <f>+IF('Daily Weigth (g)'!J63="","",IF('Daily Weigth (g)'!I63-'Daily Weigth (g)'!J63+'Water add (ml)'!H63&lt;=0,"",'Daily Weigth (g)'!I63-'Daily Weigth (g)'!J63+'Water add (ml)'!H63))</f>
        <v>104</v>
      </c>
      <c r="J63" s="85" t="str">
        <f>+IF('Daily Weigth (g)'!K63="","",IF('Daily Weigth (g)'!J63-'Daily Weigth (g)'!K63+'Water add (ml)'!I63&lt;=0,"",'Daily Weigth (g)'!J63-'Daily Weigth (g)'!K63+'Water add (ml)'!I63))</f>
        <v/>
      </c>
      <c r="K63" s="85" t="str">
        <f>+IF('Daily Weigth (g)'!L63="","",IF('Daily Weigth (g)'!K63-'Daily Weigth (g)'!L63+'Water add (ml)'!J63&lt;=0,"",'Daily Weigth (g)'!K63-'Daily Weigth (g)'!L63+'Water add (ml)'!J63))</f>
        <v/>
      </c>
      <c r="L63" s="85" t="str">
        <f>+IF('Daily Weigth (g)'!M63="","",IF('Daily Weigth (g)'!L63-'Daily Weigth (g)'!M63+'Water add (ml)'!K63&lt;=0,"",'Daily Weigth (g)'!L63-'Daily Weigth (g)'!M63+'Water add (ml)'!K63))</f>
        <v/>
      </c>
      <c r="M63" s="85" t="str">
        <f>+IF('Daily Weigth (g)'!N63="","",IF('Daily Weigth (g)'!M63-'Daily Weigth (g)'!N63+'Water add (ml)'!L63&lt;=0,"",'Daily Weigth (g)'!M63-'Daily Weigth (g)'!N63+'Water add (ml)'!L63))</f>
        <v/>
      </c>
      <c r="N63" s="85" t="str">
        <f>+IF('Daily Weigth (g)'!O63="","",IF('Daily Weigth (g)'!N63-'Daily Weigth (g)'!O63+'Water add (ml)'!M63&lt;=0,"",'Daily Weigth (g)'!N63-'Daily Weigth (g)'!O63+'Water add (ml)'!M63))</f>
        <v/>
      </c>
      <c r="O63" s="85" t="str">
        <f>+IF('Daily Weigth (g)'!P63="","",IF('Daily Weigth (g)'!O63-'Daily Weigth (g)'!P63+'Water add (ml)'!N63&lt;=0,"",'Daily Weigth (g)'!O63-'Daily Weigth (g)'!P63+'Water add (ml)'!N63))</f>
        <v/>
      </c>
      <c r="P63" s="85" t="str">
        <f>+IF('Daily Weigth (g)'!Q63="","",IF('Daily Weigth (g)'!P63-'Daily Weigth (g)'!Q63+'Water add (ml)'!O63&lt;=0,"",'Daily Weigth (g)'!P63-'Daily Weigth (g)'!Q63+'Water add (ml)'!O63))</f>
        <v/>
      </c>
      <c r="Q63" s="85" t="str">
        <f>+IF('Daily Weigth (g)'!R63="","",IF('Daily Weigth (g)'!Q63-'Daily Weigth (g)'!R63+'Water add (ml)'!P63&lt;=0,"",'Daily Weigth (g)'!Q63-'Daily Weigth (g)'!R63+'Water add (ml)'!P63))</f>
        <v/>
      </c>
      <c r="R63" s="85" t="str">
        <f>+IF('Daily Weigth (g)'!S63="","",IF('Daily Weigth (g)'!R63-'Daily Weigth (g)'!S63+'Water add (ml)'!Q63&lt;=0,"",'Daily Weigth (g)'!R63-'Daily Weigth (g)'!S63+'Water add (ml)'!Q63))</f>
        <v/>
      </c>
      <c r="S63" s="85" t="str">
        <f>+IF('Daily Weigth (g)'!T63="","",IF('Daily Weigth (g)'!S63-'Daily Weigth (g)'!T63+'Water add (ml)'!R63&lt;=0,"",'Daily Weigth (g)'!S63-'Daily Weigth (g)'!T63+'Water add (ml)'!R63))</f>
        <v/>
      </c>
      <c r="T63" s="85" t="str">
        <f>+IF('Daily Weigth (g)'!U63="","",IF('Daily Weigth (g)'!T63-'Daily Weigth (g)'!U63+'Water add (ml)'!S63&lt;=0,"",'Daily Weigth (g)'!T63-'Daily Weigth (g)'!U63+'Water add (ml)'!S63))</f>
        <v/>
      </c>
      <c r="U63" s="85" t="str">
        <f>+IF('Daily Weigth (g)'!V63="","",IF('Daily Weigth (g)'!U63-'Daily Weigth (g)'!V63+'Water add (ml)'!T63&lt;=0,"",'Daily Weigth (g)'!U63-'Daily Weigth (g)'!V63+'Water add (ml)'!T63))</f>
        <v/>
      </c>
      <c r="V63" s="85" t="str">
        <f>+IF('Daily Weigth (g)'!W63="","",IF('Daily Weigth (g)'!V63-'Daily Weigth (g)'!W63+'Water add (ml)'!U63&lt;=0,"",'Daily Weigth (g)'!V63-'Daily Weigth (g)'!W63+'Water add (ml)'!U63))</f>
        <v/>
      </c>
      <c r="W63" s="85" t="str">
        <f>+IF('Daily Weigth (g)'!X63="","",IF('Daily Weigth (g)'!W63-'Daily Weigth (g)'!X63+'Water add (ml)'!V63&lt;=0,"",'Daily Weigth (g)'!W63-'Daily Weigth (g)'!X63+'Water add (ml)'!V63))</f>
        <v/>
      </c>
      <c r="X63" s="85" t="str">
        <f>+IF('Daily Weigth (g)'!Y63="","",IF('Daily Weigth (g)'!X63-'Daily Weigth (g)'!Y63+'Water add (ml)'!W63&lt;=0,"",'Daily Weigth (g)'!X63-'Daily Weigth (g)'!Y63+'Water add (ml)'!W63))</f>
        <v/>
      </c>
      <c r="Y63" s="85" t="str">
        <f>+IF('Daily Weigth (g)'!Z63="","",IF('Daily Weigth (g)'!Y63-'Daily Weigth (g)'!Z63+'Water add (ml)'!X63&lt;=0,"",'Daily Weigth (g)'!Y63-'Daily Weigth (g)'!Z63+'Water add (ml)'!X63))</f>
        <v/>
      </c>
      <c r="Z63" s="85" t="str">
        <f>+IF('Daily Weigth (g)'!AA63="","",IF('Daily Weigth (g)'!Z63-'Daily Weigth (g)'!AA63+'Water add (ml)'!Y63&lt;=0,"",'Daily Weigth (g)'!Z63-'Daily Weigth (g)'!AA63+'Water add (ml)'!Y63))</f>
        <v/>
      </c>
      <c r="AA63" s="85" t="str">
        <f>+IF('Daily Weigth (g)'!AB63="","",IF('Daily Weigth (g)'!AA63-'Daily Weigth (g)'!AB63+'Water add (ml)'!Z63&lt;=0,"",'Daily Weigth (g)'!AA63-'Daily Weigth (g)'!AB63+'Water add (ml)'!Z63))</f>
        <v/>
      </c>
      <c r="AB63" s="85" t="str">
        <f>+IF('Daily Weigth (g)'!AC63="","",IF('Daily Weigth (g)'!AB63-'Daily Weigth (g)'!AC63+'Water add (ml)'!AA63&lt;=0,"",'Daily Weigth (g)'!AB63-'Daily Weigth (g)'!AC63+'Water add (ml)'!AA63))</f>
        <v/>
      </c>
      <c r="AC63" s="85" t="str">
        <f>+IF('Daily Weigth (g)'!AD63="","",IF('Daily Weigth (g)'!AC63-'Daily Weigth (g)'!AD63+'Water add (ml)'!AB63&lt;=0,"",'Daily Weigth (g)'!AC63-'Daily Weigth (g)'!AD63+'Water add (ml)'!AB63))</f>
        <v/>
      </c>
      <c r="AD63" s="85" t="str">
        <f>+IF('Daily Weigth (g)'!AE63="","",IF('Daily Weigth (g)'!AD63-'Daily Weigth (g)'!AE63+'Water add (ml)'!AC63&lt;=0,"",'Daily Weigth (g)'!AD63-'Daily Weigth (g)'!AE63+'Water add (ml)'!AC63))</f>
        <v/>
      </c>
      <c r="AE63" s="85" t="str">
        <f>+IF('Daily Weigth (g)'!AF63="","",IF('Daily Weigth (g)'!AE63-'Daily Weigth (g)'!AF63+'Water add (ml)'!AD63&lt;=0,"",'Daily Weigth (g)'!AE63-'Daily Weigth (g)'!AF63+'Water add (ml)'!AD63))</f>
        <v/>
      </c>
      <c r="AF63" s="85" t="str">
        <f>+IF('Daily Weigth (g)'!AG63="","",IF('Daily Weigth (g)'!AF63-'Daily Weigth (g)'!AG63+'Water add (ml)'!AE63&lt;=0,"",'Daily Weigth (g)'!AF63-'Daily Weigth (g)'!AG63+'Water add (ml)'!AE63))</f>
        <v/>
      </c>
      <c r="AG63" s="85">
        <f t="shared" si="1"/>
        <v>768</v>
      </c>
    </row>
    <row r="64" ht="12.75" customHeight="1">
      <c r="A64" s="85">
        <v>763.0</v>
      </c>
      <c r="B64" s="87" t="s">
        <v>217</v>
      </c>
      <c r="C64" s="90" t="s">
        <v>12</v>
      </c>
      <c r="D64" s="85"/>
      <c r="E64" s="96">
        <f>+IF('Daily Weigth (g)'!F64="","",IF('Daily Weigth (g)'!E64-'Daily Weigth (g)'!F64+'Water add (ml)'!D64&lt;=0,"",'Daily Weigth (g)'!E64-'Daily Weigth (g)'!F64+'Water add (ml)'!D64))</f>
        <v>177</v>
      </c>
      <c r="F64" s="96">
        <f>+IF('Daily Weigth (g)'!G64="","",IF('Daily Weigth (g)'!F64-'Daily Weigth (g)'!G64+'Water add (ml)'!E64&lt;=0,"",'Daily Weigth (g)'!F64-'Daily Weigth (g)'!G64+'Water add (ml)'!E64))</f>
        <v>185</v>
      </c>
      <c r="G64" s="96">
        <f>+IF('Daily Weigth (g)'!H64="","",IF('Daily Weigth (g)'!G64-'Daily Weigth (g)'!H64+'Water add (ml)'!F64&lt;=0,"",'Daily Weigth (g)'!G64-'Daily Weigth (g)'!H64+'Water add (ml)'!F64))</f>
        <v>314</v>
      </c>
      <c r="H64" s="96">
        <f>+IF('Daily Weigth (g)'!I64="","",IF('Daily Weigth (g)'!H64-'Daily Weigth (g)'!I64+'Water add (ml)'!G64&lt;=0,"",'Daily Weigth (g)'!H64-'Daily Weigth (g)'!I64+'Water add (ml)'!G64))</f>
        <v>118</v>
      </c>
      <c r="I64" s="96">
        <f>+IF('Daily Weigth (g)'!J64="","",IF('Daily Weigth (g)'!I64-'Daily Weigth (g)'!J64+'Water add (ml)'!H64&lt;=0,"",'Daily Weigth (g)'!I64-'Daily Weigth (g)'!J64+'Water add (ml)'!H64))</f>
        <v>131</v>
      </c>
      <c r="J64" s="85">
        <f>+IF('Daily Weigth (g)'!K64="","",IF('Daily Weigth (g)'!J64-'Daily Weigth (g)'!K64+'Water add (ml)'!I64&lt;=0,"",'Daily Weigth (g)'!J64-'Daily Weigth (g)'!K64+'Water add (ml)'!I64))</f>
        <v>105</v>
      </c>
      <c r="K64" s="85">
        <f>+IF('Daily Weigth (g)'!L64="","",IF('Daily Weigth (g)'!K64-'Daily Weigth (g)'!L64+'Water add (ml)'!J64&lt;=0,"",'Daily Weigth (g)'!K64-'Daily Weigth (g)'!L64+'Water add (ml)'!J64))</f>
        <v>243</v>
      </c>
      <c r="L64" s="85">
        <f>+IF('Daily Weigth (g)'!M64="","",IF('Daily Weigth (g)'!L64-'Daily Weigth (g)'!M64+'Water add (ml)'!K64&lt;=0,"",'Daily Weigth (g)'!L64-'Daily Weigth (g)'!M64+'Water add (ml)'!K64))</f>
        <v>259</v>
      </c>
      <c r="M64" s="85">
        <f>+IF('Daily Weigth (g)'!N64="","",IF('Daily Weigth (g)'!M64-'Daily Weigth (g)'!N64+'Water add (ml)'!L64&lt;=0,"",'Daily Weigth (g)'!M64-'Daily Weigth (g)'!N64+'Water add (ml)'!L64))</f>
        <v>342</v>
      </c>
      <c r="N64" s="85">
        <f>+IF('Daily Weigth (g)'!O64="","",IF('Daily Weigth (g)'!N64-'Daily Weigth (g)'!O64+'Water add (ml)'!M64&lt;=0,"",'Daily Weigth (g)'!N64-'Daily Weigth (g)'!O64+'Water add (ml)'!M64))</f>
        <v>173</v>
      </c>
      <c r="O64" s="85">
        <f>+IF('Daily Weigth (g)'!P64="","",IF('Daily Weigth (g)'!O64-'Daily Weigth (g)'!P64+'Water add (ml)'!N64&lt;=0,"",'Daily Weigth (g)'!O64-'Daily Weigth (g)'!P64+'Water add (ml)'!N64))</f>
        <v>732</v>
      </c>
      <c r="P64" s="85">
        <f>+IF('Daily Weigth (g)'!Q64="","",IF('Daily Weigth (g)'!P64-'Daily Weigth (g)'!Q64+'Water add (ml)'!O64&lt;=0,"",'Daily Weigth (g)'!P64-'Daily Weigth (g)'!Q64+'Water add (ml)'!O64))</f>
        <v>745</v>
      </c>
      <c r="Q64" s="85">
        <f>+IF('Daily Weigth (g)'!R64="","",IF('Daily Weigth (g)'!Q64-'Daily Weigth (g)'!R64+'Water add (ml)'!P64&lt;=0,"",'Daily Weigth (g)'!Q64-'Daily Weigth (g)'!R64+'Water add (ml)'!P64))</f>
        <v>390</v>
      </c>
      <c r="R64" s="85">
        <f>+IF('Daily Weigth (g)'!S64="","",IF('Daily Weigth (g)'!R64-'Daily Weigth (g)'!S64+'Water add (ml)'!Q64&lt;=0,"",'Daily Weigth (g)'!R64-'Daily Weigth (g)'!S64+'Water add (ml)'!Q64))</f>
        <v>306</v>
      </c>
      <c r="S64" s="85">
        <f>+IF('Daily Weigth (g)'!T64="","",IF('Daily Weigth (g)'!S64-'Daily Weigth (g)'!T64+'Water add (ml)'!R64&lt;=0,"",'Daily Weigth (g)'!S64-'Daily Weigth (g)'!T64+'Water add (ml)'!R64))</f>
        <v>317</v>
      </c>
      <c r="T64" s="85">
        <f>+IF('Daily Weigth (g)'!U64="","",IF('Daily Weigth (g)'!T64-'Daily Weigth (g)'!U64+'Water add (ml)'!S64&lt;=0,"",'Daily Weigth (g)'!T64-'Daily Weigth (g)'!U64+'Water add (ml)'!S64))</f>
        <v>338</v>
      </c>
      <c r="U64" s="85">
        <f>+IF('Daily Weigth (g)'!V64="","",IF('Daily Weigth (g)'!U64-'Daily Weigth (g)'!V64+'Water add (ml)'!T64&lt;=0,"",'Daily Weigth (g)'!U64-'Daily Weigth (g)'!V64+'Water add (ml)'!T64))</f>
        <v>451</v>
      </c>
      <c r="V64" s="85">
        <f>+IF('Daily Weigth (g)'!W64="","",IF('Daily Weigth (g)'!V64-'Daily Weigth (g)'!W64+'Water add (ml)'!U64&lt;=0,"",'Daily Weigth (g)'!V64-'Daily Weigth (g)'!W64+'Water add (ml)'!U64))</f>
        <v>424</v>
      </c>
      <c r="W64" s="85">
        <f>+IF('Daily Weigth (g)'!X64="","",IF('Daily Weigth (g)'!W64-'Daily Weigth (g)'!X64+'Water add (ml)'!V64&lt;=0,"",'Daily Weigth (g)'!W64-'Daily Weigth (g)'!X64+'Water add (ml)'!V64))</f>
        <v>128</v>
      </c>
      <c r="X64" s="85">
        <f>+IF('Daily Weigth (g)'!Y64="","",IF('Daily Weigth (g)'!X64-'Daily Weigth (g)'!Y64+'Water add (ml)'!W64&lt;=0,"",'Daily Weigth (g)'!X64-'Daily Weigth (g)'!Y64+'Water add (ml)'!W64))</f>
        <v>107</v>
      </c>
      <c r="Y64" s="85">
        <f>+IF('Daily Weigth (g)'!Z64="","",IF('Daily Weigth (g)'!Y64-'Daily Weigth (g)'!Z64+'Water add (ml)'!X64&lt;=0,"",'Daily Weigth (g)'!Y64-'Daily Weigth (g)'!Z64+'Water add (ml)'!X64))</f>
        <v>128</v>
      </c>
      <c r="Z64" s="85">
        <f>+IF('Daily Weigth (g)'!AA64="","",IF('Daily Weigth (g)'!Z64-'Daily Weigth (g)'!AA64+'Water add (ml)'!Y64&lt;=0,"",'Daily Weigth (g)'!Z64-'Daily Weigth (g)'!AA64+'Water add (ml)'!Y64))</f>
        <v>60</v>
      </c>
      <c r="AA64" s="85">
        <f>+IF('Daily Weigth (g)'!AB64="","",IF('Daily Weigth (g)'!AA64-'Daily Weigth (g)'!AB64+'Water add (ml)'!Z64&lt;=0,"",'Daily Weigth (g)'!AA64-'Daily Weigth (g)'!AB64+'Water add (ml)'!Z64))</f>
        <v>64</v>
      </c>
      <c r="AB64" s="85">
        <f>+IF('Daily Weigth (g)'!AC64="","",IF('Daily Weigth (g)'!AB64-'Daily Weigth (g)'!AC64+'Water add (ml)'!AA64&lt;=0,"",'Daily Weigth (g)'!AB64-'Daily Weigth (g)'!AC64+'Water add (ml)'!AA64))</f>
        <v>75</v>
      </c>
      <c r="AC64" s="85">
        <f>+IF('Daily Weigth (g)'!AD64="","",IF('Daily Weigth (g)'!AC64-'Daily Weigth (g)'!AD64+'Water add (ml)'!AB64&lt;=0,"",'Daily Weigth (g)'!AC64-'Daily Weigth (g)'!AD64+'Water add (ml)'!AB64))</f>
        <v>69</v>
      </c>
      <c r="AD64" s="85">
        <f>+IF('Daily Weigth (g)'!AE64="","",IF('Daily Weigth (g)'!AD64-'Daily Weigth (g)'!AE64+'Water add (ml)'!AC64&lt;=0,"",'Daily Weigth (g)'!AD64-'Daily Weigth (g)'!AE64+'Water add (ml)'!AC64))</f>
        <v>51</v>
      </c>
      <c r="AE64" s="85">
        <f>+IF('Daily Weigth (g)'!AF64="","",IF('Daily Weigth (g)'!AE64-'Daily Weigth (g)'!AF64+'Water add (ml)'!AD64&lt;=0,"",'Daily Weigth (g)'!AE64-'Daily Weigth (g)'!AF64+'Water add (ml)'!AD64))</f>
        <v>90</v>
      </c>
      <c r="AF64" s="85">
        <f>+IF('Daily Weigth (g)'!AG64="","",IF('Daily Weigth (g)'!AF64-'Daily Weigth (g)'!AG64+'Water add (ml)'!AE64&lt;=0,"",'Daily Weigth (g)'!AF64-'Daily Weigth (g)'!AG64+'Water add (ml)'!AE64))</f>
        <v>48</v>
      </c>
      <c r="AG64" s="85">
        <f t="shared" si="1"/>
        <v>6570</v>
      </c>
    </row>
    <row r="65" ht="12.75" customHeight="1">
      <c r="A65" s="85">
        <v>764.0</v>
      </c>
      <c r="B65" s="87" t="s">
        <v>217</v>
      </c>
      <c r="C65" s="85" t="s">
        <v>383</v>
      </c>
      <c r="D65" s="85"/>
      <c r="E65" s="96">
        <f>+IF('Daily Weigth (g)'!F65="","",IF('Daily Weigth (g)'!E65-'Daily Weigth (g)'!F65+'Water add (ml)'!D65&lt;=0,"",'Daily Weigth (g)'!E65-'Daily Weigth (g)'!F65+'Water add (ml)'!D65))</f>
        <v>102</v>
      </c>
      <c r="F65" s="96">
        <f>+IF('Daily Weigth (g)'!G65="","",IF('Daily Weigth (g)'!F65-'Daily Weigth (g)'!G65+'Water add (ml)'!E65&lt;=0,"",'Daily Weigth (g)'!F65-'Daily Weigth (g)'!G65+'Water add (ml)'!E65))</f>
        <v>108</v>
      </c>
      <c r="G65" s="96">
        <f>+IF('Daily Weigth (g)'!H65="","",IF('Daily Weigth (g)'!G65-'Daily Weigth (g)'!H65+'Water add (ml)'!F65&lt;=0,"",'Daily Weigth (g)'!G65-'Daily Weigth (g)'!H65+'Water add (ml)'!F65))</f>
        <v>181</v>
      </c>
      <c r="H65" s="96">
        <f>+IF('Daily Weigth (g)'!I65="","",IF('Daily Weigth (g)'!H65-'Daily Weigth (g)'!I65+'Water add (ml)'!G65&lt;=0,"",'Daily Weigth (g)'!H65-'Daily Weigth (g)'!I65+'Water add (ml)'!G65))</f>
        <v>56</v>
      </c>
      <c r="I65" s="96">
        <f>+IF('Daily Weigth (g)'!J65="","",IF('Daily Weigth (g)'!I65-'Daily Weigth (g)'!J65+'Water add (ml)'!H65&lt;=0,"",'Daily Weigth (g)'!I65-'Daily Weigth (g)'!J65+'Water add (ml)'!H65))</f>
        <v>60</v>
      </c>
      <c r="J65" s="85" t="str">
        <f>+IF('Daily Weigth (g)'!K65="","",IF('Daily Weigth (g)'!J65-'Daily Weigth (g)'!K65+'Water add (ml)'!I65&lt;=0,"",'Daily Weigth (g)'!J65-'Daily Weigth (g)'!K65+'Water add (ml)'!I65))</f>
        <v/>
      </c>
      <c r="K65" s="85" t="str">
        <f>+IF('Daily Weigth (g)'!L65="","",IF('Daily Weigth (g)'!K65-'Daily Weigth (g)'!L65+'Water add (ml)'!J65&lt;=0,"",'Daily Weigth (g)'!K65-'Daily Weigth (g)'!L65+'Water add (ml)'!J65))</f>
        <v/>
      </c>
      <c r="L65" s="85" t="str">
        <f>+IF('Daily Weigth (g)'!M65="","",IF('Daily Weigth (g)'!L65-'Daily Weigth (g)'!M65+'Water add (ml)'!K65&lt;=0,"",'Daily Weigth (g)'!L65-'Daily Weigth (g)'!M65+'Water add (ml)'!K65))</f>
        <v/>
      </c>
      <c r="M65" s="85" t="str">
        <f>+IF('Daily Weigth (g)'!N65="","",IF('Daily Weigth (g)'!M65-'Daily Weigth (g)'!N65+'Water add (ml)'!L65&lt;=0,"",'Daily Weigth (g)'!M65-'Daily Weigth (g)'!N65+'Water add (ml)'!L65))</f>
        <v/>
      </c>
      <c r="N65" s="85" t="str">
        <f>+IF('Daily Weigth (g)'!O65="","",IF('Daily Weigth (g)'!N65-'Daily Weigth (g)'!O65+'Water add (ml)'!M65&lt;=0,"",'Daily Weigth (g)'!N65-'Daily Weigth (g)'!O65+'Water add (ml)'!M65))</f>
        <v/>
      </c>
      <c r="O65" s="85" t="str">
        <f>+IF('Daily Weigth (g)'!P65="","",IF('Daily Weigth (g)'!O65-'Daily Weigth (g)'!P65+'Water add (ml)'!N65&lt;=0,"",'Daily Weigth (g)'!O65-'Daily Weigth (g)'!P65+'Water add (ml)'!N65))</f>
        <v/>
      </c>
      <c r="P65" s="85" t="str">
        <f>+IF('Daily Weigth (g)'!Q65="","",IF('Daily Weigth (g)'!P65-'Daily Weigth (g)'!Q65+'Water add (ml)'!O65&lt;=0,"",'Daily Weigth (g)'!P65-'Daily Weigth (g)'!Q65+'Water add (ml)'!O65))</f>
        <v/>
      </c>
      <c r="Q65" s="85" t="str">
        <f>+IF('Daily Weigth (g)'!R65="","",IF('Daily Weigth (g)'!Q65-'Daily Weigth (g)'!R65+'Water add (ml)'!P65&lt;=0,"",'Daily Weigth (g)'!Q65-'Daily Weigth (g)'!R65+'Water add (ml)'!P65))</f>
        <v/>
      </c>
      <c r="R65" s="85" t="str">
        <f>+IF('Daily Weigth (g)'!S65="","",IF('Daily Weigth (g)'!R65-'Daily Weigth (g)'!S65+'Water add (ml)'!Q65&lt;=0,"",'Daily Weigth (g)'!R65-'Daily Weigth (g)'!S65+'Water add (ml)'!Q65))</f>
        <v/>
      </c>
      <c r="S65" s="85" t="str">
        <f>+IF('Daily Weigth (g)'!T65="","",IF('Daily Weigth (g)'!S65-'Daily Weigth (g)'!T65+'Water add (ml)'!R65&lt;=0,"",'Daily Weigth (g)'!S65-'Daily Weigth (g)'!T65+'Water add (ml)'!R65))</f>
        <v/>
      </c>
      <c r="T65" s="85" t="str">
        <f>+IF('Daily Weigth (g)'!U65="","",IF('Daily Weigth (g)'!T65-'Daily Weigth (g)'!U65+'Water add (ml)'!S65&lt;=0,"",'Daily Weigth (g)'!T65-'Daily Weigth (g)'!U65+'Water add (ml)'!S65))</f>
        <v/>
      </c>
      <c r="U65" s="85" t="str">
        <f>+IF('Daily Weigth (g)'!V65="","",IF('Daily Weigth (g)'!U65-'Daily Weigth (g)'!V65+'Water add (ml)'!T65&lt;=0,"",'Daily Weigth (g)'!U65-'Daily Weigth (g)'!V65+'Water add (ml)'!T65))</f>
        <v/>
      </c>
      <c r="V65" s="85" t="str">
        <f>+IF('Daily Weigth (g)'!W65="","",IF('Daily Weigth (g)'!V65-'Daily Weigth (g)'!W65+'Water add (ml)'!U65&lt;=0,"",'Daily Weigth (g)'!V65-'Daily Weigth (g)'!W65+'Water add (ml)'!U65))</f>
        <v/>
      </c>
      <c r="W65" s="85" t="str">
        <f>+IF('Daily Weigth (g)'!X65="","",IF('Daily Weigth (g)'!W65-'Daily Weigth (g)'!X65+'Water add (ml)'!V65&lt;=0,"",'Daily Weigth (g)'!W65-'Daily Weigth (g)'!X65+'Water add (ml)'!V65))</f>
        <v/>
      </c>
      <c r="X65" s="85" t="str">
        <f>+IF('Daily Weigth (g)'!Y65="","",IF('Daily Weigth (g)'!X65-'Daily Weigth (g)'!Y65+'Water add (ml)'!W65&lt;=0,"",'Daily Weigth (g)'!X65-'Daily Weigth (g)'!Y65+'Water add (ml)'!W65))</f>
        <v/>
      </c>
      <c r="Y65" s="85" t="str">
        <f>+IF('Daily Weigth (g)'!Z65="","",IF('Daily Weigth (g)'!Y65-'Daily Weigth (g)'!Z65+'Water add (ml)'!X65&lt;=0,"",'Daily Weigth (g)'!Y65-'Daily Weigth (g)'!Z65+'Water add (ml)'!X65))</f>
        <v/>
      </c>
      <c r="Z65" s="85" t="str">
        <f>+IF('Daily Weigth (g)'!AA65="","",IF('Daily Weigth (g)'!Z65-'Daily Weigth (g)'!AA65+'Water add (ml)'!Y65&lt;=0,"",'Daily Weigth (g)'!Z65-'Daily Weigth (g)'!AA65+'Water add (ml)'!Y65))</f>
        <v/>
      </c>
      <c r="AA65" s="85" t="str">
        <f>+IF('Daily Weigth (g)'!AB65="","",IF('Daily Weigth (g)'!AA65-'Daily Weigth (g)'!AB65+'Water add (ml)'!Z65&lt;=0,"",'Daily Weigth (g)'!AA65-'Daily Weigth (g)'!AB65+'Water add (ml)'!Z65))</f>
        <v/>
      </c>
      <c r="AB65" s="85" t="str">
        <f>+IF('Daily Weigth (g)'!AC65="","",IF('Daily Weigth (g)'!AB65-'Daily Weigth (g)'!AC65+'Water add (ml)'!AA65&lt;=0,"",'Daily Weigth (g)'!AB65-'Daily Weigth (g)'!AC65+'Water add (ml)'!AA65))</f>
        <v/>
      </c>
      <c r="AC65" s="85" t="str">
        <f>+IF('Daily Weigth (g)'!AD65="","",IF('Daily Weigth (g)'!AC65-'Daily Weigth (g)'!AD65+'Water add (ml)'!AB65&lt;=0,"",'Daily Weigth (g)'!AC65-'Daily Weigth (g)'!AD65+'Water add (ml)'!AB65))</f>
        <v/>
      </c>
      <c r="AD65" s="85" t="str">
        <f>+IF('Daily Weigth (g)'!AE65="","",IF('Daily Weigth (g)'!AD65-'Daily Weigth (g)'!AE65+'Water add (ml)'!AC65&lt;=0,"",'Daily Weigth (g)'!AD65-'Daily Weigth (g)'!AE65+'Water add (ml)'!AC65))</f>
        <v/>
      </c>
      <c r="AE65" s="85" t="str">
        <f>+IF('Daily Weigth (g)'!AF65="","",IF('Daily Weigth (g)'!AE65-'Daily Weigth (g)'!AF65+'Water add (ml)'!AD65&lt;=0,"",'Daily Weigth (g)'!AE65-'Daily Weigth (g)'!AF65+'Water add (ml)'!AD65))</f>
        <v/>
      </c>
      <c r="AF65" s="85" t="str">
        <f>+IF('Daily Weigth (g)'!AG65="","",IF('Daily Weigth (g)'!AF65-'Daily Weigth (g)'!AG65+'Water add (ml)'!AE65&lt;=0,"",'Daily Weigth (g)'!AF65-'Daily Weigth (g)'!AG65+'Water add (ml)'!AE65))</f>
        <v/>
      </c>
      <c r="AG65" s="85">
        <f t="shared" si="1"/>
        <v>507</v>
      </c>
    </row>
    <row r="66" ht="12.75" customHeight="1">
      <c r="A66" s="85">
        <v>765.0</v>
      </c>
      <c r="B66" s="87" t="s">
        <v>217</v>
      </c>
      <c r="C66" s="88" t="s">
        <v>241</v>
      </c>
      <c r="D66" s="85"/>
      <c r="E66" s="96">
        <f>+IF('Daily Weigth (g)'!F66="","",IF('Daily Weigth (g)'!E66-'Daily Weigth (g)'!F66+'Water add (ml)'!D66&lt;=0,"",'Daily Weigth (g)'!E66-'Daily Weigth (g)'!F66+'Water add (ml)'!D66))</f>
        <v>152</v>
      </c>
      <c r="F66" s="96">
        <f>+IF('Daily Weigth (g)'!G66="","",IF('Daily Weigth (g)'!F66-'Daily Weigth (g)'!G66+'Water add (ml)'!E66&lt;=0,"",'Daily Weigth (g)'!F66-'Daily Weigth (g)'!G66+'Water add (ml)'!E66))</f>
        <v>155</v>
      </c>
      <c r="G66" s="96">
        <f>+IF('Daily Weigth (g)'!H66="","",IF('Daily Weigth (g)'!G66-'Daily Weigth (g)'!H66+'Water add (ml)'!F66&lt;=0,"",'Daily Weigth (g)'!G66-'Daily Weigth (g)'!H66+'Water add (ml)'!F66))</f>
        <v>260</v>
      </c>
      <c r="H66" s="96">
        <f>+IF('Daily Weigth (g)'!I66="","",IF('Daily Weigth (g)'!H66-'Daily Weigth (g)'!I66+'Water add (ml)'!G66&lt;=0,"",'Daily Weigth (g)'!H66-'Daily Weigth (g)'!I66+'Water add (ml)'!G66))</f>
        <v>105</v>
      </c>
      <c r="I66" s="96">
        <f>+IF('Daily Weigth (g)'!J66="","",IF('Daily Weigth (g)'!I66-'Daily Weigth (g)'!J66+'Water add (ml)'!H66&lt;=0,"",'Daily Weigth (g)'!I66-'Daily Weigth (g)'!J66+'Water add (ml)'!H66))</f>
        <v>92</v>
      </c>
      <c r="J66" s="85">
        <f>+IF('Daily Weigth (g)'!K66="","",IF('Daily Weigth (g)'!J66-'Daily Weigth (g)'!K66+'Water add (ml)'!I66&lt;=0,"",'Daily Weigth (g)'!J66-'Daily Weigth (g)'!K66+'Water add (ml)'!I66))</f>
        <v>90</v>
      </c>
      <c r="K66" s="85">
        <f>+IF('Daily Weigth (g)'!L66="","",IF('Daily Weigth (g)'!K66-'Daily Weigth (g)'!L66+'Water add (ml)'!J66&lt;=0,"",'Daily Weigth (g)'!K66-'Daily Weigth (g)'!L66+'Water add (ml)'!J66))</f>
        <v>163</v>
      </c>
      <c r="L66" s="85">
        <f>+IF('Daily Weigth (g)'!M66="","",IF('Daily Weigth (g)'!L66-'Daily Weigth (g)'!M66+'Water add (ml)'!K66&lt;=0,"",'Daily Weigth (g)'!L66-'Daily Weigth (g)'!M66+'Water add (ml)'!K66))</f>
        <v>195</v>
      </c>
      <c r="M66" s="85">
        <f>+IF('Daily Weigth (g)'!N66="","",IF('Daily Weigth (g)'!M66-'Daily Weigth (g)'!N66+'Water add (ml)'!L66&lt;=0,"",'Daily Weigth (g)'!M66-'Daily Weigth (g)'!N66+'Water add (ml)'!L66))</f>
        <v>254</v>
      </c>
      <c r="N66" s="85">
        <f>+IF('Daily Weigth (g)'!O66="","",IF('Daily Weigth (g)'!N66-'Daily Weigth (g)'!O66+'Water add (ml)'!M66&lt;=0,"",'Daily Weigth (g)'!N66-'Daily Weigth (g)'!O66+'Water add (ml)'!M66))</f>
        <v>121</v>
      </c>
      <c r="O66" s="85">
        <f>+IF('Daily Weigth (g)'!P66="","",IF('Daily Weigth (g)'!O66-'Daily Weigth (g)'!P66+'Water add (ml)'!N66&lt;=0,"",'Daily Weigth (g)'!O66-'Daily Weigth (g)'!P66+'Water add (ml)'!N66))</f>
        <v>523</v>
      </c>
      <c r="P66" s="85">
        <f>+IF('Daily Weigth (g)'!Q66="","",IF('Daily Weigth (g)'!P66-'Daily Weigth (g)'!Q66+'Water add (ml)'!O66&lt;=0,"",'Daily Weigth (g)'!P66-'Daily Weigth (g)'!Q66+'Water add (ml)'!O66))</f>
        <v>544</v>
      </c>
      <c r="Q66" s="85">
        <f>+IF('Daily Weigth (g)'!R66="","",IF('Daily Weigth (g)'!Q66-'Daily Weigth (g)'!R66+'Water add (ml)'!P66&lt;=0,"",'Daily Weigth (g)'!Q66-'Daily Weigth (g)'!R66+'Water add (ml)'!P66))</f>
        <v>316</v>
      </c>
      <c r="R66" s="85">
        <f>+IF('Daily Weigth (g)'!S66="","",IF('Daily Weigth (g)'!R66-'Daily Weigth (g)'!S66+'Water add (ml)'!Q66&lt;=0,"",'Daily Weigth (g)'!R66-'Daily Weigth (g)'!S66+'Water add (ml)'!Q66))</f>
        <v>202</v>
      </c>
      <c r="S66" s="85">
        <f>+IF('Daily Weigth (g)'!T66="","",IF('Daily Weigth (g)'!S66-'Daily Weigth (g)'!T66+'Water add (ml)'!R66&lt;=0,"",'Daily Weigth (g)'!S66-'Daily Weigth (g)'!T66+'Water add (ml)'!R66))</f>
        <v>231</v>
      </c>
      <c r="T66" s="85">
        <f>+IF('Daily Weigth (g)'!U66="","",IF('Daily Weigth (g)'!T66-'Daily Weigth (g)'!U66+'Water add (ml)'!S66&lt;=0,"",'Daily Weigth (g)'!T66-'Daily Weigth (g)'!U66+'Water add (ml)'!S66))</f>
        <v>335</v>
      </c>
      <c r="U66" s="85">
        <f>+IF('Daily Weigth (g)'!V66="","",IF('Daily Weigth (g)'!U66-'Daily Weigth (g)'!V66+'Water add (ml)'!T66&lt;=0,"",'Daily Weigth (g)'!U66-'Daily Weigth (g)'!V66+'Water add (ml)'!T66))</f>
        <v>520</v>
      </c>
      <c r="V66" s="85">
        <f>+IF('Daily Weigth (g)'!W66="","",IF('Daily Weigth (g)'!V66-'Daily Weigth (g)'!W66+'Water add (ml)'!U66&lt;=0,"",'Daily Weigth (g)'!V66-'Daily Weigth (g)'!W66+'Water add (ml)'!U66))</f>
        <v>606</v>
      </c>
      <c r="W66" s="85">
        <f>+IF('Daily Weigth (g)'!X66="","",IF('Daily Weigth (g)'!W66-'Daily Weigth (g)'!X66+'Water add (ml)'!V66&lt;=0,"",'Daily Weigth (g)'!W66-'Daily Weigth (g)'!X66+'Water add (ml)'!V66))</f>
        <v>215</v>
      </c>
      <c r="X66" s="85">
        <f>+IF('Daily Weigth (g)'!Y66="","",IF('Daily Weigth (g)'!X66-'Daily Weigth (g)'!Y66+'Water add (ml)'!W66&lt;=0,"",'Daily Weigth (g)'!X66-'Daily Weigth (g)'!Y66+'Water add (ml)'!W66))</f>
        <v>230</v>
      </c>
      <c r="Y66" s="85">
        <f>+IF('Daily Weigth (g)'!Z66="","",IF('Daily Weigth (g)'!Y66-'Daily Weigth (g)'!Z66+'Water add (ml)'!X66&lt;=0,"",'Daily Weigth (g)'!Y66-'Daily Weigth (g)'!Z66+'Water add (ml)'!X66))</f>
        <v>365</v>
      </c>
      <c r="Z66" s="85">
        <f>+IF('Daily Weigth (g)'!AA66="","",IF('Daily Weigth (g)'!Z66-'Daily Weigth (g)'!AA66+'Water add (ml)'!Y66&lt;=0,"",'Daily Weigth (g)'!Z66-'Daily Weigth (g)'!AA66+'Water add (ml)'!Y66))</f>
        <v>191</v>
      </c>
      <c r="AA66" s="85">
        <f>+IF('Daily Weigth (g)'!AB66="","",IF('Daily Weigth (g)'!AA66-'Daily Weigth (g)'!AB66+'Water add (ml)'!Z66&lt;=0,"",'Daily Weigth (g)'!AA66-'Daily Weigth (g)'!AB66+'Water add (ml)'!Z66))</f>
        <v>192</v>
      </c>
      <c r="AB66" s="85">
        <f>+IF('Daily Weigth (g)'!AC66="","",IF('Daily Weigth (g)'!AB66-'Daily Weigth (g)'!AC66+'Water add (ml)'!AA66&lt;=0,"",'Daily Weigth (g)'!AB66-'Daily Weigth (g)'!AC66+'Water add (ml)'!AA66))</f>
        <v>251</v>
      </c>
      <c r="AC66" s="85">
        <f>+IF('Daily Weigth (g)'!AD66="","",IF('Daily Weigth (g)'!AC66-'Daily Weigth (g)'!AD66+'Water add (ml)'!AB66&lt;=0,"",'Daily Weigth (g)'!AC66-'Daily Weigth (g)'!AD66+'Water add (ml)'!AB66))</f>
        <v>372</v>
      </c>
      <c r="AD66" s="85">
        <f>+IF('Daily Weigth (g)'!AE66="","",IF('Daily Weigth (g)'!AD66-'Daily Weigth (g)'!AE66+'Water add (ml)'!AC66&lt;=0,"",'Daily Weigth (g)'!AD66-'Daily Weigth (g)'!AE66+'Water add (ml)'!AC66))</f>
        <v>213</v>
      </c>
      <c r="AE66" s="85">
        <f>+IF('Daily Weigth (g)'!AF66="","",IF('Daily Weigth (g)'!AE66-'Daily Weigth (g)'!AF66+'Water add (ml)'!AD66&lt;=0,"",'Daily Weigth (g)'!AE66-'Daily Weigth (g)'!AF66+'Water add (ml)'!AD66))</f>
        <v>697</v>
      </c>
      <c r="AF66" s="85">
        <f>+IF('Daily Weigth (g)'!AG66="","",IF('Daily Weigth (g)'!AF66-'Daily Weigth (g)'!AG66+'Water add (ml)'!AE66&lt;=0,"",'Daily Weigth (g)'!AF66-'Daily Weigth (g)'!AG66+'Water add (ml)'!AE66))</f>
        <v>352</v>
      </c>
      <c r="AG66" s="85">
        <f t="shared" si="1"/>
        <v>7942</v>
      </c>
    </row>
    <row r="67" ht="12.75" customHeight="1">
      <c r="A67" s="85">
        <v>766.0</v>
      </c>
      <c r="B67" s="87" t="s">
        <v>217</v>
      </c>
      <c r="C67" s="85" t="s">
        <v>383</v>
      </c>
      <c r="D67" s="85"/>
      <c r="E67" s="96">
        <f>+IF('Daily Weigth (g)'!F67="","",IF('Daily Weigth (g)'!E67-'Daily Weigth (g)'!F67+'Water add (ml)'!D67&lt;=0,"",'Daily Weigth (g)'!E67-'Daily Weigth (g)'!F67+'Water add (ml)'!D67))</f>
        <v>131</v>
      </c>
      <c r="F67" s="96">
        <f>+IF('Daily Weigth (g)'!G67="","",IF('Daily Weigth (g)'!F67-'Daily Weigth (g)'!G67+'Water add (ml)'!E67&lt;=0,"",'Daily Weigth (g)'!F67-'Daily Weigth (g)'!G67+'Water add (ml)'!E67))</f>
        <v>132</v>
      </c>
      <c r="G67" s="96">
        <f>+IF('Daily Weigth (g)'!H67="","",IF('Daily Weigth (g)'!G67-'Daily Weigth (g)'!H67+'Water add (ml)'!F67&lt;=0,"",'Daily Weigth (g)'!G67-'Daily Weigth (g)'!H67+'Water add (ml)'!F67))</f>
        <v>189</v>
      </c>
      <c r="H67" s="96">
        <f>+IF('Daily Weigth (g)'!I67="","",IF('Daily Weigth (g)'!H67-'Daily Weigth (g)'!I67+'Water add (ml)'!G67&lt;=0,"",'Daily Weigth (g)'!H67-'Daily Weigth (g)'!I67+'Water add (ml)'!G67))</f>
        <v>76</v>
      </c>
      <c r="I67" s="96">
        <f>+IF('Daily Weigth (g)'!J67="","",IF('Daily Weigth (g)'!I67-'Daily Weigth (g)'!J67+'Water add (ml)'!H67&lt;=0,"",'Daily Weigth (g)'!I67-'Daily Weigth (g)'!J67+'Water add (ml)'!H67))</f>
        <v>73</v>
      </c>
      <c r="J67" s="85" t="str">
        <f>+IF('Daily Weigth (g)'!K67="","",IF('Daily Weigth (g)'!J67-'Daily Weigth (g)'!K67+'Water add (ml)'!I67&lt;=0,"",'Daily Weigth (g)'!J67-'Daily Weigth (g)'!K67+'Water add (ml)'!I67))</f>
        <v/>
      </c>
      <c r="K67" s="85" t="str">
        <f>+IF('Daily Weigth (g)'!L67="","",IF('Daily Weigth (g)'!K67-'Daily Weigth (g)'!L67+'Water add (ml)'!J67&lt;=0,"",'Daily Weigth (g)'!K67-'Daily Weigth (g)'!L67+'Water add (ml)'!J67))</f>
        <v/>
      </c>
      <c r="L67" s="85" t="str">
        <f>+IF('Daily Weigth (g)'!M67="","",IF('Daily Weigth (g)'!L67-'Daily Weigth (g)'!M67+'Water add (ml)'!K67&lt;=0,"",'Daily Weigth (g)'!L67-'Daily Weigth (g)'!M67+'Water add (ml)'!K67))</f>
        <v/>
      </c>
      <c r="M67" s="85" t="str">
        <f>+IF('Daily Weigth (g)'!N67="","",IF('Daily Weigth (g)'!M67-'Daily Weigth (g)'!N67+'Water add (ml)'!L67&lt;=0,"",'Daily Weigth (g)'!M67-'Daily Weigth (g)'!N67+'Water add (ml)'!L67))</f>
        <v/>
      </c>
      <c r="N67" s="85" t="str">
        <f>+IF('Daily Weigth (g)'!O67="","",IF('Daily Weigth (g)'!N67-'Daily Weigth (g)'!O67+'Water add (ml)'!M67&lt;=0,"",'Daily Weigth (g)'!N67-'Daily Weigth (g)'!O67+'Water add (ml)'!M67))</f>
        <v/>
      </c>
      <c r="O67" s="85" t="str">
        <f>+IF('Daily Weigth (g)'!P67="","",IF('Daily Weigth (g)'!O67-'Daily Weigth (g)'!P67+'Water add (ml)'!N67&lt;=0,"",'Daily Weigth (g)'!O67-'Daily Weigth (g)'!P67+'Water add (ml)'!N67))</f>
        <v/>
      </c>
      <c r="P67" s="85" t="str">
        <f>+IF('Daily Weigth (g)'!Q67="","",IF('Daily Weigth (g)'!P67-'Daily Weigth (g)'!Q67+'Water add (ml)'!O67&lt;=0,"",'Daily Weigth (g)'!P67-'Daily Weigth (g)'!Q67+'Water add (ml)'!O67))</f>
        <v/>
      </c>
      <c r="Q67" s="85" t="str">
        <f>+IF('Daily Weigth (g)'!R67="","",IF('Daily Weigth (g)'!Q67-'Daily Weigth (g)'!R67+'Water add (ml)'!P67&lt;=0,"",'Daily Weigth (g)'!Q67-'Daily Weigth (g)'!R67+'Water add (ml)'!P67))</f>
        <v/>
      </c>
      <c r="R67" s="85" t="str">
        <f>+IF('Daily Weigth (g)'!S67="","",IF('Daily Weigth (g)'!R67-'Daily Weigth (g)'!S67+'Water add (ml)'!Q67&lt;=0,"",'Daily Weigth (g)'!R67-'Daily Weigth (g)'!S67+'Water add (ml)'!Q67))</f>
        <v/>
      </c>
      <c r="S67" s="85" t="str">
        <f>+IF('Daily Weigth (g)'!T67="","",IF('Daily Weigth (g)'!S67-'Daily Weigth (g)'!T67+'Water add (ml)'!R67&lt;=0,"",'Daily Weigth (g)'!S67-'Daily Weigth (g)'!T67+'Water add (ml)'!R67))</f>
        <v/>
      </c>
      <c r="T67" s="85" t="str">
        <f>+IF('Daily Weigth (g)'!U67="","",IF('Daily Weigth (g)'!T67-'Daily Weigth (g)'!U67+'Water add (ml)'!S67&lt;=0,"",'Daily Weigth (g)'!T67-'Daily Weigth (g)'!U67+'Water add (ml)'!S67))</f>
        <v/>
      </c>
      <c r="U67" s="85" t="str">
        <f>+IF('Daily Weigth (g)'!V67="","",IF('Daily Weigth (g)'!U67-'Daily Weigth (g)'!V67+'Water add (ml)'!T67&lt;=0,"",'Daily Weigth (g)'!U67-'Daily Weigth (g)'!V67+'Water add (ml)'!T67))</f>
        <v/>
      </c>
      <c r="V67" s="85" t="str">
        <f>+IF('Daily Weigth (g)'!W67="","",IF('Daily Weigth (g)'!V67-'Daily Weigth (g)'!W67+'Water add (ml)'!U67&lt;=0,"",'Daily Weigth (g)'!V67-'Daily Weigth (g)'!W67+'Water add (ml)'!U67))</f>
        <v/>
      </c>
      <c r="W67" s="85" t="str">
        <f>+IF('Daily Weigth (g)'!X67="","",IF('Daily Weigth (g)'!W67-'Daily Weigth (g)'!X67+'Water add (ml)'!V67&lt;=0,"",'Daily Weigth (g)'!W67-'Daily Weigth (g)'!X67+'Water add (ml)'!V67))</f>
        <v/>
      </c>
      <c r="X67" s="85" t="str">
        <f>+IF('Daily Weigth (g)'!Y67="","",IF('Daily Weigth (g)'!X67-'Daily Weigth (g)'!Y67+'Water add (ml)'!W67&lt;=0,"",'Daily Weigth (g)'!X67-'Daily Weigth (g)'!Y67+'Water add (ml)'!W67))</f>
        <v/>
      </c>
      <c r="Y67" s="85" t="str">
        <f>+IF('Daily Weigth (g)'!Z67="","",IF('Daily Weigth (g)'!Y67-'Daily Weigth (g)'!Z67+'Water add (ml)'!X67&lt;=0,"",'Daily Weigth (g)'!Y67-'Daily Weigth (g)'!Z67+'Water add (ml)'!X67))</f>
        <v/>
      </c>
      <c r="Z67" s="85" t="str">
        <f>+IF('Daily Weigth (g)'!AA67="","",IF('Daily Weigth (g)'!Z67-'Daily Weigth (g)'!AA67+'Water add (ml)'!Y67&lt;=0,"",'Daily Weigth (g)'!Z67-'Daily Weigth (g)'!AA67+'Water add (ml)'!Y67))</f>
        <v/>
      </c>
      <c r="AA67" s="85" t="str">
        <f>+IF('Daily Weigth (g)'!AB67="","",IF('Daily Weigth (g)'!AA67-'Daily Weigth (g)'!AB67+'Water add (ml)'!Z67&lt;=0,"",'Daily Weigth (g)'!AA67-'Daily Weigth (g)'!AB67+'Water add (ml)'!Z67))</f>
        <v/>
      </c>
      <c r="AB67" s="85" t="str">
        <f>+IF('Daily Weigth (g)'!AC67="","",IF('Daily Weigth (g)'!AB67-'Daily Weigth (g)'!AC67+'Water add (ml)'!AA67&lt;=0,"",'Daily Weigth (g)'!AB67-'Daily Weigth (g)'!AC67+'Water add (ml)'!AA67))</f>
        <v/>
      </c>
      <c r="AC67" s="85" t="str">
        <f>+IF('Daily Weigth (g)'!AD67="","",IF('Daily Weigth (g)'!AC67-'Daily Weigth (g)'!AD67+'Water add (ml)'!AB67&lt;=0,"",'Daily Weigth (g)'!AC67-'Daily Weigth (g)'!AD67+'Water add (ml)'!AB67))</f>
        <v/>
      </c>
      <c r="AD67" s="85" t="str">
        <f>+IF('Daily Weigth (g)'!AE67="","",IF('Daily Weigth (g)'!AD67-'Daily Weigth (g)'!AE67+'Water add (ml)'!AC67&lt;=0,"",'Daily Weigth (g)'!AD67-'Daily Weigth (g)'!AE67+'Water add (ml)'!AC67))</f>
        <v/>
      </c>
      <c r="AE67" s="85" t="str">
        <f>+IF('Daily Weigth (g)'!AF67="","",IF('Daily Weigth (g)'!AE67-'Daily Weigth (g)'!AF67+'Water add (ml)'!AD67&lt;=0,"",'Daily Weigth (g)'!AE67-'Daily Weigth (g)'!AF67+'Water add (ml)'!AD67))</f>
        <v/>
      </c>
      <c r="AF67" s="85" t="str">
        <f>+IF('Daily Weigth (g)'!AG67="","",IF('Daily Weigth (g)'!AF67-'Daily Weigth (g)'!AG67+'Water add (ml)'!AE67&lt;=0,"",'Daily Weigth (g)'!AF67-'Daily Weigth (g)'!AG67+'Water add (ml)'!AE67))</f>
        <v/>
      </c>
      <c r="AG67" s="85">
        <f t="shared" si="1"/>
        <v>601</v>
      </c>
    </row>
    <row r="68" ht="12.75" customHeight="1">
      <c r="A68" s="85">
        <v>767.0</v>
      </c>
      <c r="B68" s="87" t="s">
        <v>217</v>
      </c>
      <c r="C68" s="90" t="s">
        <v>12</v>
      </c>
      <c r="D68" s="85"/>
      <c r="E68" s="96">
        <f>+IF('Daily Weigth (g)'!F68="","",IF('Daily Weigth (g)'!E68-'Daily Weigth (g)'!F68+'Water add (ml)'!D68&lt;=0,"",'Daily Weigth (g)'!E68-'Daily Weigth (g)'!F68+'Water add (ml)'!D68))</f>
        <v>166</v>
      </c>
      <c r="F68" s="96">
        <f>+IF('Daily Weigth (g)'!G68="","",IF('Daily Weigth (g)'!F68-'Daily Weigth (g)'!G68+'Water add (ml)'!E68&lt;=0,"",'Daily Weigth (g)'!F68-'Daily Weigth (g)'!G68+'Water add (ml)'!E68))</f>
        <v>170</v>
      </c>
      <c r="G68" s="96">
        <f>+IF('Daily Weigth (g)'!H68="","",IF('Daily Weigth (g)'!G68-'Daily Weigth (g)'!H68+'Water add (ml)'!F68&lt;=0,"",'Daily Weigth (g)'!G68-'Daily Weigth (g)'!H68+'Water add (ml)'!F68))</f>
        <v>263</v>
      </c>
      <c r="H68" s="96">
        <f>+IF('Daily Weigth (g)'!I68="","",IF('Daily Weigth (g)'!H68-'Daily Weigth (g)'!I68+'Water add (ml)'!G68&lt;=0,"",'Daily Weigth (g)'!H68-'Daily Weigth (g)'!I68+'Water add (ml)'!G68))</f>
        <v>104</v>
      </c>
      <c r="I68" s="96">
        <f>+IF('Daily Weigth (g)'!J68="","",IF('Daily Weigth (g)'!I68-'Daily Weigth (g)'!J68+'Water add (ml)'!H68&lt;=0,"",'Daily Weigth (g)'!I68-'Daily Weigth (g)'!J68+'Water add (ml)'!H68))</f>
        <v>105</v>
      </c>
      <c r="J68" s="85">
        <f>+IF('Daily Weigth (g)'!K68="","",IF('Daily Weigth (g)'!J68-'Daily Weigth (g)'!K68+'Water add (ml)'!I68&lt;=0,"",'Daily Weigth (g)'!J68-'Daily Weigth (g)'!K68+'Water add (ml)'!I68))</f>
        <v>88</v>
      </c>
      <c r="K68" s="85">
        <f>+IF('Daily Weigth (g)'!L68="","",IF('Daily Weigth (g)'!K68-'Daily Weigth (g)'!L68+'Water add (ml)'!J68&lt;=0,"",'Daily Weigth (g)'!K68-'Daily Weigth (g)'!L68+'Water add (ml)'!J68))</f>
        <v>205</v>
      </c>
      <c r="L68" s="85">
        <f>+IF('Daily Weigth (g)'!M68="","",IF('Daily Weigth (g)'!L68-'Daily Weigth (g)'!M68+'Water add (ml)'!K68&lt;=0,"",'Daily Weigth (g)'!L68-'Daily Weigth (g)'!M68+'Water add (ml)'!K68))</f>
        <v>194</v>
      </c>
      <c r="M68" s="85">
        <f>+IF('Daily Weigth (g)'!N68="","",IF('Daily Weigth (g)'!M68-'Daily Weigth (g)'!N68+'Water add (ml)'!L68&lt;=0,"",'Daily Weigth (g)'!M68-'Daily Weigth (g)'!N68+'Water add (ml)'!L68))</f>
        <v>273</v>
      </c>
      <c r="N68" s="85">
        <f>+IF('Daily Weigth (g)'!O68="","",IF('Daily Weigth (g)'!N68-'Daily Weigth (g)'!O68+'Water add (ml)'!M68&lt;=0,"",'Daily Weigth (g)'!N68-'Daily Weigth (g)'!O68+'Water add (ml)'!M68))</f>
        <v>131</v>
      </c>
      <c r="O68" s="85">
        <f>+IF('Daily Weigth (g)'!P68="","",IF('Daily Weigth (g)'!O68-'Daily Weigth (g)'!P68+'Water add (ml)'!N68&lt;=0,"",'Daily Weigth (g)'!O68-'Daily Weigth (g)'!P68+'Water add (ml)'!N68))</f>
        <v>557</v>
      </c>
      <c r="P68" s="85">
        <f>+IF('Daily Weigth (g)'!Q68="","",IF('Daily Weigth (g)'!P68-'Daily Weigth (g)'!Q68+'Water add (ml)'!O68&lt;=0,"",'Daily Weigth (g)'!P68-'Daily Weigth (g)'!Q68+'Water add (ml)'!O68))</f>
        <v>569</v>
      </c>
      <c r="Q68" s="85">
        <f>+IF('Daily Weigth (g)'!R68="","",IF('Daily Weigth (g)'!Q68-'Daily Weigth (g)'!R68+'Water add (ml)'!P68&lt;=0,"",'Daily Weigth (g)'!Q68-'Daily Weigth (g)'!R68+'Water add (ml)'!P68))</f>
        <v>383</v>
      </c>
      <c r="R68" s="85">
        <f>+IF('Daily Weigth (g)'!S68="","",IF('Daily Weigth (g)'!R68-'Daily Weigth (g)'!S68+'Water add (ml)'!Q68&lt;=0,"",'Daily Weigth (g)'!R68-'Daily Weigth (g)'!S68+'Water add (ml)'!Q68))</f>
        <v>274</v>
      </c>
      <c r="S68" s="85">
        <f>+IF('Daily Weigth (g)'!T68="","",IF('Daily Weigth (g)'!S68-'Daily Weigth (g)'!T68+'Water add (ml)'!R68&lt;=0,"",'Daily Weigth (g)'!S68-'Daily Weigth (g)'!T68+'Water add (ml)'!R68))</f>
        <v>242</v>
      </c>
      <c r="T68" s="85">
        <f>+IF('Daily Weigth (g)'!U68="","",IF('Daily Weigth (g)'!T68-'Daily Weigth (g)'!U68+'Water add (ml)'!S68&lt;=0,"",'Daily Weigth (g)'!T68-'Daily Weigth (g)'!U68+'Water add (ml)'!S68))</f>
        <v>323</v>
      </c>
      <c r="U68" s="85">
        <f>+IF('Daily Weigth (g)'!V68="","",IF('Daily Weigth (g)'!U68-'Daily Weigth (g)'!V68+'Water add (ml)'!T68&lt;=0,"",'Daily Weigth (g)'!U68-'Daily Weigth (g)'!V68+'Water add (ml)'!T68))</f>
        <v>374</v>
      </c>
      <c r="V68" s="85">
        <f>+IF('Daily Weigth (g)'!W68="","",IF('Daily Weigth (g)'!V68-'Daily Weigth (g)'!W68+'Water add (ml)'!U68&lt;=0,"",'Daily Weigth (g)'!V68-'Daily Weigth (g)'!W68+'Water add (ml)'!U68))</f>
        <v>397</v>
      </c>
      <c r="W68" s="85">
        <f>+IF('Daily Weigth (g)'!X68="","",IF('Daily Weigth (g)'!W68-'Daily Weigth (g)'!X68+'Water add (ml)'!V68&lt;=0,"",'Daily Weigth (g)'!W68-'Daily Weigth (g)'!X68+'Water add (ml)'!V68))</f>
        <v>116</v>
      </c>
      <c r="X68" s="85">
        <f>+IF('Daily Weigth (g)'!Y68="","",IF('Daily Weigth (g)'!X68-'Daily Weigth (g)'!Y68+'Water add (ml)'!W68&lt;=0,"",'Daily Weigth (g)'!X68-'Daily Weigth (g)'!Y68+'Water add (ml)'!W68))</f>
        <v>120</v>
      </c>
      <c r="Y68" s="85">
        <f>+IF('Daily Weigth (g)'!Z68="","",IF('Daily Weigth (g)'!Y68-'Daily Weigth (g)'!Z68+'Water add (ml)'!X68&lt;=0,"",'Daily Weigth (g)'!Y68-'Daily Weigth (g)'!Z68+'Water add (ml)'!X68))</f>
        <v>144</v>
      </c>
      <c r="Z68" s="85">
        <f>+IF('Daily Weigth (g)'!AA68="","",IF('Daily Weigth (g)'!Z68-'Daily Weigth (g)'!AA68+'Water add (ml)'!Y68&lt;=0,"",'Daily Weigth (g)'!Z68-'Daily Weigth (g)'!AA68+'Water add (ml)'!Y68))</f>
        <v>75</v>
      </c>
      <c r="AA68" s="85">
        <f>+IF('Daily Weigth (g)'!AB68="","",IF('Daily Weigth (g)'!AA68-'Daily Weigth (g)'!AB68+'Water add (ml)'!Z68&lt;=0,"",'Daily Weigth (g)'!AA68-'Daily Weigth (g)'!AB68+'Water add (ml)'!Z68))</f>
        <v>48</v>
      </c>
      <c r="AB68" s="85">
        <f>+IF('Daily Weigth (g)'!AC68="","",IF('Daily Weigth (g)'!AB68-'Daily Weigth (g)'!AC68+'Water add (ml)'!AA68&lt;=0,"",'Daily Weigth (g)'!AB68-'Daily Weigth (g)'!AC68+'Water add (ml)'!AA68))</f>
        <v>82</v>
      </c>
      <c r="AC68" s="85">
        <f>+IF('Daily Weigth (g)'!AD68="","",IF('Daily Weigth (g)'!AC68-'Daily Weigth (g)'!AD68+'Water add (ml)'!AB68&lt;=0,"",'Daily Weigth (g)'!AC68-'Daily Weigth (g)'!AD68+'Water add (ml)'!AB68))</f>
        <v>49</v>
      </c>
      <c r="AD68" s="85">
        <f>+IF('Daily Weigth (g)'!AE68="","",IF('Daily Weigth (g)'!AD68-'Daily Weigth (g)'!AE68+'Water add (ml)'!AC68&lt;=0,"",'Daily Weigth (g)'!AD68-'Daily Weigth (g)'!AE68+'Water add (ml)'!AC68))</f>
        <v>47</v>
      </c>
      <c r="AE68" s="85">
        <f>+IF('Daily Weigth (g)'!AF68="","",IF('Daily Weigth (g)'!AE68-'Daily Weigth (g)'!AF68+'Water add (ml)'!AD68&lt;=0,"",'Daily Weigth (g)'!AE68-'Daily Weigth (g)'!AF68+'Water add (ml)'!AD68))</f>
        <v>90</v>
      </c>
      <c r="AF68" s="85">
        <f>+IF('Daily Weigth (g)'!AG68="","",IF('Daily Weigth (g)'!AF68-'Daily Weigth (g)'!AG68+'Water add (ml)'!AE68&lt;=0,"",'Daily Weigth (g)'!AF68-'Daily Weigth (g)'!AG68+'Water add (ml)'!AE68))</f>
        <v>22</v>
      </c>
      <c r="AG68" s="85">
        <f t="shared" si="1"/>
        <v>5611</v>
      </c>
    </row>
    <row r="69" ht="12.75" customHeight="1">
      <c r="A69" s="85">
        <v>768.0</v>
      </c>
      <c r="B69" s="87" t="s">
        <v>217</v>
      </c>
      <c r="C69" s="90" t="s">
        <v>12</v>
      </c>
      <c r="D69" s="85"/>
      <c r="E69" s="96">
        <f>+IF('Daily Weigth (g)'!F69="","",IF('Daily Weigth (g)'!E69-'Daily Weigth (g)'!F69+'Water add (ml)'!D69&lt;=0,"",'Daily Weigth (g)'!E69-'Daily Weigth (g)'!F69+'Water add (ml)'!D69))</f>
        <v>107</v>
      </c>
      <c r="F69" s="96">
        <f>+IF('Daily Weigth (g)'!G69="","",IF('Daily Weigth (g)'!F69-'Daily Weigth (g)'!G69+'Water add (ml)'!E69&lt;=0,"",'Daily Weigth (g)'!F69-'Daily Weigth (g)'!G69+'Water add (ml)'!E69))</f>
        <v>109</v>
      </c>
      <c r="G69" s="96">
        <f>+IF('Daily Weigth (g)'!H69="","",IF('Daily Weigth (g)'!G69-'Daily Weigth (g)'!H69+'Water add (ml)'!F69&lt;=0,"",'Daily Weigth (g)'!G69-'Daily Weigth (g)'!H69+'Water add (ml)'!F69))</f>
        <v>189</v>
      </c>
      <c r="H69" s="96">
        <f>+IF('Daily Weigth (g)'!I69="","",IF('Daily Weigth (g)'!H69-'Daily Weigth (g)'!I69+'Water add (ml)'!G69&lt;=0,"",'Daily Weigth (g)'!H69-'Daily Weigth (g)'!I69+'Water add (ml)'!G69))</f>
        <v>69</v>
      </c>
      <c r="I69" s="96">
        <f>+IF('Daily Weigth (g)'!J69="","",IF('Daily Weigth (g)'!I69-'Daily Weigth (g)'!J69+'Water add (ml)'!H69&lt;=0,"",'Daily Weigth (g)'!I69-'Daily Weigth (g)'!J69+'Water add (ml)'!H69))</f>
        <v>48</v>
      </c>
      <c r="J69" s="85">
        <f>+IF('Daily Weigth (g)'!K69="","",IF('Daily Weigth (g)'!J69-'Daily Weigth (g)'!K69+'Water add (ml)'!I69&lt;=0,"",'Daily Weigth (g)'!J69-'Daily Weigth (g)'!K69+'Water add (ml)'!I69))</f>
        <v>53</v>
      </c>
      <c r="K69" s="85">
        <f>+IF('Daily Weigth (g)'!L69="","",IF('Daily Weigth (g)'!K69-'Daily Weigth (g)'!L69+'Water add (ml)'!J69&lt;=0,"",'Daily Weigth (g)'!K69-'Daily Weigth (g)'!L69+'Water add (ml)'!J69))</f>
        <v>108</v>
      </c>
      <c r="L69" s="85">
        <f>+IF('Daily Weigth (g)'!M69="","",IF('Daily Weigth (g)'!L69-'Daily Weigth (g)'!M69+'Water add (ml)'!K69&lt;=0,"",'Daily Weigth (g)'!L69-'Daily Weigth (g)'!M69+'Water add (ml)'!K69))</f>
        <v>103</v>
      </c>
      <c r="M69" s="85">
        <f>+IF('Daily Weigth (g)'!N69="","",IF('Daily Weigth (g)'!M69-'Daily Weigth (g)'!N69+'Water add (ml)'!L69&lt;=0,"",'Daily Weigth (g)'!M69-'Daily Weigth (g)'!N69+'Water add (ml)'!L69))</f>
        <v>149</v>
      </c>
      <c r="N69" s="85">
        <f>+IF('Daily Weigth (g)'!O69="","",IF('Daily Weigth (g)'!N69-'Daily Weigth (g)'!O69+'Water add (ml)'!M69&lt;=0,"",'Daily Weigth (g)'!N69-'Daily Weigth (g)'!O69+'Water add (ml)'!M69))</f>
        <v>79</v>
      </c>
      <c r="O69" s="85">
        <f>+IF('Daily Weigth (g)'!P69="","",IF('Daily Weigth (g)'!O69-'Daily Weigth (g)'!P69+'Water add (ml)'!N69&lt;=0,"",'Daily Weigth (g)'!O69-'Daily Weigth (g)'!P69+'Water add (ml)'!N69))</f>
        <v>254</v>
      </c>
      <c r="P69" s="85">
        <f>+IF('Daily Weigth (g)'!Q69="","",IF('Daily Weigth (g)'!P69-'Daily Weigth (g)'!Q69+'Water add (ml)'!O69&lt;=0,"",'Daily Weigth (g)'!P69-'Daily Weigth (g)'!Q69+'Water add (ml)'!O69))</f>
        <v>282</v>
      </c>
      <c r="Q69" s="85">
        <f>+IF('Daily Weigth (g)'!R69="","",IF('Daily Weigth (g)'!Q69-'Daily Weigth (g)'!R69+'Water add (ml)'!P69&lt;=0,"",'Daily Weigth (g)'!Q69-'Daily Weigth (g)'!R69+'Water add (ml)'!P69))</f>
        <v>177</v>
      </c>
      <c r="R69" s="85">
        <f>+IF('Daily Weigth (g)'!S69="","",IF('Daily Weigth (g)'!R69-'Daily Weigth (g)'!S69+'Water add (ml)'!Q69&lt;=0,"",'Daily Weigth (g)'!R69-'Daily Weigth (g)'!S69+'Water add (ml)'!Q69))</f>
        <v>110</v>
      </c>
      <c r="S69" s="85">
        <f>+IF('Daily Weigth (g)'!T69="","",IF('Daily Weigth (g)'!S69-'Daily Weigth (g)'!T69+'Water add (ml)'!R69&lt;=0,"",'Daily Weigth (g)'!S69-'Daily Weigth (g)'!T69+'Water add (ml)'!R69))</f>
        <v>120</v>
      </c>
      <c r="T69" s="85">
        <f>+IF('Daily Weigth (g)'!U69="","",IF('Daily Weigth (g)'!T69-'Daily Weigth (g)'!U69+'Water add (ml)'!S69&lt;=0,"",'Daily Weigth (g)'!T69-'Daily Weigth (g)'!U69+'Water add (ml)'!S69))</f>
        <v>165</v>
      </c>
      <c r="U69" s="85">
        <f>+IF('Daily Weigth (g)'!V69="","",IF('Daily Weigth (g)'!U69-'Daily Weigth (g)'!V69+'Water add (ml)'!T69&lt;=0,"",'Daily Weigth (g)'!U69-'Daily Weigth (g)'!V69+'Water add (ml)'!T69))</f>
        <v>237</v>
      </c>
      <c r="V69" s="85">
        <f>+IF('Daily Weigth (g)'!W69="","",IF('Daily Weigth (g)'!V69-'Daily Weigth (g)'!W69+'Water add (ml)'!U69&lt;=0,"",'Daily Weigth (g)'!V69-'Daily Weigth (g)'!W69+'Water add (ml)'!U69))</f>
        <v>276</v>
      </c>
      <c r="W69" s="85">
        <f>+IF('Daily Weigth (g)'!X69="","",IF('Daily Weigth (g)'!W69-'Daily Weigth (g)'!X69+'Water add (ml)'!V69&lt;=0,"",'Daily Weigth (g)'!W69-'Daily Weigth (g)'!X69+'Water add (ml)'!V69))</f>
        <v>81</v>
      </c>
      <c r="X69" s="85">
        <f>+IF('Daily Weigth (g)'!Y69="","",IF('Daily Weigth (g)'!X69-'Daily Weigth (g)'!Y69+'Water add (ml)'!W69&lt;=0,"",'Daily Weigth (g)'!X69-'Daily Weigth (g)'!Y69+'Water add (ml)'!W69))</f>
        <v>74</v>
      </c>
      <c r="Y69" s="85">
        <f>+IF('Daily Weigth (g)'!Z69="","",IF('Daily Weigth (g)'!Y69-'Daily Weigth (g)'!Z69+'Water add (ml)'!X69&lt;=0,"",'Daily Weigth (g)'!Y69-'Daily Weigth (g)'!Z69+'Water add (ml)'!X69))</f>
        <v>128</v>
      </c>
      <c r="Z69" s="85">
        <f>+IF('Daily Weigth (g)'!AA69="","",IF('Daily Weigth (g)'!Z69-'Daily Weigth (g)'!AA69+'Water add (ml)'!Y69&lt;=0,"",'Daily Weigth (g)'!Z69-'Daily Weigth (g)'!AA69+'Water add (ml)'!Y69))</f>
        <v>56</v>
      </c>
      <c r="AA69" s="85">
        <f>+IF('Daily Weigth (g)'!AB69="","",IF('Daily Weigth (g)'!AA69-'Daily Weigth (g)'!AB69+'Water add (ml)'!Z69&lt;=0,"",'Daily Weigth (g)'!AA69-'Daily Weigth (g)'!AB69+'Water add (ml)'!Z69))</f>
        <v>63</v>
      </c>
      <c r="AB69" s="85">
        <f>+IF('Daily Weigth (g)'!AC69="","",IF('Daily Weigth (g)'!AB69-'Daily Weigth (g)'!AC69+'Water add (ml)'!AA69&lt;=0,"",'Daily Weigth (g)'!AB69-'Daily Weigth (g)'!AC69+'Water add (ml)'!AA69))</f>
        <v>52</v>
      </c>
      <c r="AC69" s="85">
        <f>+IF('Daily Weigth (g)'!AD69="","",IF('Daily Weigth (g)'!AC69-'Daily Weigth (g)'!AD69+'Water add (ml)'!AB69&lt;=0,"",'Daily Weigth (g)'!AC69-'Daily Weigth (g)'!AD69+'Water add (ml)'!AB69))</f>
        <v>69</v>
      </c>
      <c r="AD69" s="85">
        <f>+IF('Daily Weigth (g)'!AE69="","",IF('Daily Weigth (g)'!AD69-'Daily Weigth (g)'!AE69+'Water add (ml)'!AC69&lt;=0,"",'Daily Weigth (g)'!AD69-'Daily Weigth (g)'!AE69+'Water add (ml)'!AC69))</f>
        <v>51</v>
      </c>
      <c r="AE69" s="85">
        <f>+IF('Daily Weigth (g)'!AF69="","",IF('Daily Weigth (g)'!AE69-'Daily Weigth (g)'!AF69+'Water add (ml)'!AD69&lt;=0,"",'Daily Weigth (g)'!AE69-'Daily Weigth (g)'!AF69+'Water add (ml)'!AD69))</f>
        <v>100</v>
      </c>
      <c r="AF69" s="85">
        <f>+IF('Daily Weigth (g)'!AG69="","",IF('Daily Weigth (g)'!AF69-'Daily Weigth (g)'!AG69+'Water add (ml)'!AE69&lt;=0,"",'Daily Weigth (g)'!AF69-'Daily Weigth (g)'!AG69+'Water add (ml)'!AE69))</f>
        <v>62</v>
      </c>
      <c r="AG69" s="85">
        <f t="shared" si="1"/>
        <v>3371</v>
      </c>
    </row>
    <row r="70" ht="12.75" customHeight="1">
      <c r="A70" s="85">
        <v>769.0</v>
      </c>
      <c r="B70" s="87" t="s">
        <v>217</v>
      </c>
      <c r="C70" s="88" t="s">
        <v>241</v>
      </c>
      <c r="D70" s="85"/>
      <c r="E70" s="96">
        <f>+IF('Daily Weigth (g)'!F70="","",IF('Daily Weigth (g)'!E70-'Daily Weigth (g)'!F70+'Water add (ml)'!D70&lt;=0,"",'Daily Weigth (g)'!E70-'Daily Weigth (g)'!F70+'Water add (ml)'!D70))</f>
        <v>148</v>
      </c>
      <c r="F70" s="96">
        <f>+IF('Daily Weigth (g)'!G70="","",IF('Daily Weigth (g)'!F70-'Daily Weigth (g)'!G70+'Water add (ml)'!E70&lt;=0,"",'Daily Weigth (g)'!F70-'Daily Weigth (g)'!G70+'Water add (ml)'!E70))</f>
        <v>155</v>
      </c>
      <c r="G70" s="96">
        <f>+IF('Daily Weigth (g)'!H70="","",IF('Daily Weigth (g)'!G70-'Daily Weigth (g)'!H70+'Water add (ml)'!F70&lt;=0,"",'Daily Weigth (g)'!G70-'Daily Weigth (g)'!H70+'Water add (ml)'!F70))</f>
        <v>234</v>
      </c>
      <c r="H70" s="96">
        <f>+IF('Daily Weigth (g)'!I70="","",IF('Daily Weigth (g)'!H70-'Daily Weigth (g)'!I70+'Water add (ml)'!G70&lt;=0,"",'Daily Weigth (g)'!H70-'Daily Weigth (g)'!I70+'Water add (ml)'!G70))</f>
        <v>107</v>
      </c>
      <c r="I70" s="96">
        <f>+IF('Daily Weigth (g)'!J70="","",IF('Daily Weigth (g)'!I70-'Daily Weigth (g)'!J70+'Water add (ml)'!H70&lt;=0,"",'Daily Weigth (g)'!I70-'Daily Weigth (g)'!J70+'Water add (ml)'!H70))</f>
        <v>80</v>
      </c>
      <c r="J70" s="85">
        <f>+IF('Daily Weigth (g)'!K70="","",IF('Daily Weigth (g)'!J70-'Daily Weigth (g)'!K70+'Water add (ml)'!I70&lt;=0,"",'Daily Weigth (g)'!J70-'Daily Weigth (g)'!K70+'Water add (ml)'!I70))</f>
        <v>83</v>
      </c>
      <c r="K70" s="85">
        <f>+IF('Daily Weigth (g)'!L70="","",IF('Daily Weigth (g)'!K70-'Daily Weigth (g)'!L70+'Water add (ml)'!J70&lt;=0,"",'Daily Weigth (g)'!K70-'Daily Weigth (g)'!L70+'Water add (ml)'!J70))</f>
        <v>167</v>
      </c>
      <c r="L70" s="85">
        <f>+IF('Daily Weigth (g)'!M70="","",IF('Daily Weigth (g)'!L70-'Daily Weigth (g)'!M70+'Water add (ml)'!K70&lt;=0,"",'Daily Weigth (g)'!L70-'Daily Weigth (g)'!M70+'Water add (ml)'!K70))</f>
        <v>195</v>
      </c>
      <c r="M70" s="85">
        <f>+IF('Daily Weigth (g)'!N70="","",IF('Daily Weigth (g)'!M70-'Daily Weigth (g)'!N70+'Water add (ml)'!L70&lt;=0,"",'Daily Weigth (g)'!M70-'Daily Weigth (g)'!N70+'Water add (ml)'!L70))</f>
        <v>288</v>
      </c>
      <c r="N70" s="85">
        <f>+IF('Daily Weigth (g)'!O70="","",IF('Daily Weigth (g)'!N70-'Daily Weigth (g)'!O70+'Water add (ml)'!M70&lt;=0,"",'Daily Weigth (g)'!N70-'Daily Weigth (g)'!O70+'Water add (ml)'!M70))</f>
        <v>146</v>
      </c>
      <c r="O70" s="85">
        <f>+IF('Daily Weigth (g)'!P70="","",IF('Daily Weigth (g)'!O70-'Daily Weigth (g)'!P70+'Water add (ml)'!N70&lt;=0,"",'Daily Weigth (g)'!O70-'Daily Weigth (g)'!P70+'Water add (ml)'!N70))</f>
        <v>690</v>
      </c>
      <c r="P70" s="85">
        <f>+IF('Daily Weigth (g)'!Q70="","",IF('Daily Weigth (g)'!P70-'Daily Weigth (g)'!Q70+'Water add (ml)'!O70&lt;=0,"",'Daily Weigth (g)'!P70-'Daily Weigth (g)'!Q70+'Water add (ml)'!O70))</f>
        <v>764</v>
      </c>
      <c r="Q70" s="85">
        <f>+IF('Daily Weigth (g)'!R70="","",IF('Daily Weigth (g)'!Q70-'Daily Weigth (g)'!R70+'Water add (ml)'!P70&lt;=0,"",'Daily Weigth (g)'!Q70-'Daily Weigth (g)'!R70+'Water add (ml)'!P70))</f>
        <v>430</v>
      </c>
      <c r="R70" s="85">
        <f>+IF('Daily Weigth (g)'!S70="","",IF('Daily Weigth (g)'!R70-'Daily Weigth (g)'!S70+'Water add (ml)'!Q70&lt;=0,"",'Daily Weigth (g)'!R70-'Daily Weigth (g)'!S70+'Water add (ml)'!Q70))</f>
        <v>325</v>
      </c>
      <c r="S70" s="85">
        <f>+IF('Daily Weigth (g)'!T70="","",IF('Daily Weigth (g)'!S70-'Daily Weigth (g)'!T70+'Water add (ml)'!R70&lt;=0,"",'Daily Weigth (g)'!S70-'Daily Weigth (g)'!T70+'Water add (ml)'!R70))</f>
        <v>304</v>
      </c>
      <c r="T70" s="85">
        <f>+IF('Daily Weigth (g)'!U70="","",IF('Daily Weigth (g)'!T70-'Daily Weigth (g)'!U70+'Water add (ml)'!S70&lt;=0,"",'Daily Weigth (g)'!T70-'Daily Weigth (g)'!U70+'Water add (ml)'!S70))</f>
        <v>422</v>
      </c>
      <c r="U70" s="85">
        <f>+IF('Daily Weigth (g)'!V70="","",IF('Daily Weigth (g)'!U70-'Daily Weigth (g)'!V70+'Water add (ml)'!T70&lt;=0,"",'Daily Weigth (g)'!U70-'Daily Weigth (g)'!V70+'Water add (ml)'!T70))</f>
        <v>576</v>
      </c>
      <c r="V70" s="85">
        <f>+IF('Daily Weigth (g)'!W70="","",IF('Daily Weigth (g)'!V70-'Daily Weigth (g)'!W70+'Water add (ml)'!U70&lt;=0,"",'Daily Weigth (g)'!V70-'Daily Weigth (g)'!W70+'Water add (ml)'!U70))</f>
        <v>736</v>
      </c>
      <c r="W70" s="85">
        <f>+IF('Daily Weigth (g)'!X70="","",IF('Daily Weigth (g)'!W70-'Daily Weigth (g)'!X70+'Water add (ml)'!V70&lt;=0,"",'Daily Weigth (g)'!W70-'Daily Weigth (g)'!X70+'Water add (ml)'!V70))</f>
        <v>278</v>
      </c>
      <c r="X70" s="85">
        <f>+IF('Daily Weigth (g)'!Y70="","",IF('Daily Weigth (g)'!X70-'Daily Weigth (g)'!Y70+'Water add (ml)'!W70&lt;=0,"",'Daily Weigth (g)'!X70-'Daily Weigth (g)'!Y70+'Water add (ml)'!W70))</f>
        <v>220</v>
      </c>
      <c r="Y70" s="85">
        <f>+IF('Daily Weigth (g)'!Z70="","",IF('Daily Weigth (g)'!Y70-'Daily Weigth (g)'!Z70+'Water add (ml)'!X70&lt;=0,"",'Daily Weigth (g)'!Y70-'Daily Weigth (g)'!Z70+'Water add (ml)'!X70))</f>
        <v>413</v>
      </c>
      <c r="Z70" s="85">
        <f>+IF('Daily Weigth (g)'!AA70="","",IF('Daily Weigth (g)'!Z70-'Daily Weigth (g)'!AA70+'Water add (ml)'!Y70&lt;=0,"",'Daily Weigth (g)'!Z70-'Daily Weigth (g)'!AA70+'Water add (ml)'!Y70))</f>
        <v>163</v>
      </c>
      <c r="AA70" s="85">
        <f>+IF('Daily Weigth (g)'!AB70="","",IF('Daily Weigth (g)'!AA70-'Daily Weigth (g)'!AB70+'Water add (ml)'!Z70&lt;=0,"",'Daily Weigth (g)'!AA70-'Daily Weigth (g)'!AB70+'Water add (ml)'!Z70))</f>
        <v>234</v>
      </c>
      <c r="AB70" s="85">
        <f>+IF('Daily Weigth (g)'!AC70="","",IF('Daily Weigth (g)'!AB70-'Daily Weigth (g)'!AC70+'Water add (ml)'!AA70&lt;=0,"",'Daily Weigth (g)'!AB70-'Daily Weigth (g)'!AC70+'Water add (ml)'!AA70))</f>
        <v>328</v>
      </c>
      <c r="AC70" s="85">
        <f>+IF('Daily Weigth (g)'!AD70="","",IF('Daily Weigth (g)'!AC70-'Daily Weigth (g)'!AD70+'Water add (ml)'!AB70&lt;=0,"",'Daily Weigth (g)'!AC70-'Daily Weigth (g)'!AD70+'Water add (ml)'!AB70))</f>
        <v>337</v>
      </c>
      <c r="AD70" s="85">
        <f>+IF('Daily Weigth (g)'!AE70="","",IF('Daily Weigth (g)'!AD70-'Daily Weigth (g)'!AE70+'Water add (ml)'!AC70&lt;=0,"",'Daily Weigth (g)'!AD70-'Daily Weigth (g)'!AE70+'Water add (ml)'!AC70))</f>
        <v>276</v>
      </c>
      <c r="AE70" s="85">
        <f>+IF('Daily Weigth (g)'!AF70="","",IF('Daily Weigth (g)'!AE70-'Daily Weigth (g)'!AF70+'Water add (ml)'!AD70&lt;=0,"",'Daily Weigth (g)'!AE70-'Daily Weigth (g)'!AF70+'Water add (ml)'!AD70))</f>
        <v>727</v>
      </c>
      <c r="AF70" s="85">
        <f>+IF('Daily Weigth (g)'!AG70="","",IF('Daily Weigth (g)'!AF70-'Daily Weigth (g)'!AG70+'Water add (ml)'!AE70&lt;=0,"",'Daily Weigth (g)'!AF70-'Daily Weigth (g)'!AG70+'Water add (ml)'!AE70))</f>
        <v>419</v>
      </c>
      <c r="AG70" s="85">
        <f t="shared" si="1"/>
        <v>9245</v>
      </c>
    </row>
    <row r="71" ht="12.75" customHeight="1">
      <c r="A71" s="85">
        <v>770.0</v>
      </c>
      <c r="B71" s="87" t="s">
        <v>217</v>
      </c>
      <c r="C71" s="88" t="s">
        <v>241</v>
      </c>
      <c r="D71" s="85"/>
      <c r="E71" s="96">
        <f>+IF('Daily Weigth (g)'!F71="","",IF('Daily Weigth (g)'!E71-'Daily Weigth (g)'!F71+'Water add (ml)'!D71&lt;=0,"",'Daily Weigth (g)'!E71-'Daily Weigth (g)'!F71+'Water add (ml)'!D71))</f>
        <v>113</v>
      </c>
      <c r="F71" s="96">
        <f>+IF('Daily Weigth (g)'!G71="","",IF('Daily Weigth (g)'!F71-'Daily Weigth (g)'!G71+'Water add (ml)'!E71&lt;=0,"",'Daily Weigth (g)'!F71-'Daily Weigth (g)'!G71+'Water add (ml)'!E71))</f>
        <v>112</v>
      </c>
      <c r="G71" s="96">
        <f>+IF('Daily Weigth (g)'!H71="","",IF('Daily Weigth (g)'!G71-'Daily Weigth (g)'!H71+'Water add (ml)'!F71&lt;=0,"",'Daily Weigth (g)'!G71-'Daily Weigth (g)'!H71+'Water add (ml)'!F71))</f>
        <v>190</v>
      </c>
      <c r="H71" s="96">
        <f>+IF('Daily Weigth (g)'!I71="","",IF('Daily Weigth (g)'!H71-'Daily Weigth (g)'!I71+'Water add (ml)'!G71&lt;=0,"",'Daily Weigth (g)'!H71-'Daily Weigth (g)'!I71+'Water add (ml)'!G71))</f>
        <v>71</v>
      </c>
      <c r="I71" s="96">
        <f>+IF('Daily Weigth (g)'!J71="","",IF('Daily Weigth (g)'!I71-'Daily Weigth (g)'!J71+'Water add (ml)'!H71&lt;=0,"",'Daily Weigth (g)'!I71-'Daily Weigth (g)'!J71+'Water add (ml)'!H71))</f>
        <v>59</v>
      </c>
      <c r="J71" s="85">
        <f>+IF('Daily Weigth (g)'!K71="","",IF('Daily Weigth (g)'!J71-'Daily Weigth (g)'!K71+'Water add (ml)'!I71&lt;=0,"",'Daily Weigth (g)'!J71-'Daily Weigth (g)'!K71+'Water add (ml)'!I71))</f>
        <v>61</v>
      </c>
      <c r="K71" s="85">
        <f>+IF('Daily Weigth (g)'!L71="","",IF('Daily Weigth (g)'!K71-'Daily Weigth (g)'!L71+'Water add (ml)'!J71&lt;=0,"",'Daily Weigth (g)'!K71-'Daily Weigth (g)'!L71+'Water add (ml)'!J71))</f>
        <v>99</v>
      </c>
      <c r="L71" s="85">
        <f>+IF('Daily Weigth (g)'!M71="","",IF('Daily Weigth (g)'!L71-'Daily Weigth (g)'!M71+'Water add (ml)'!K71&lt;=0,"",'Daily Weigth (g)'!L71-'Daily Weigth (g)'!M71+'Water add (ml)'!K71))</f>
        <v>117</v>
      </c>
      <c r="M71" s="85">
        <f>+IF('Daily Weigth (g)'!N71="","",IF('Daily Weigth (g)'!M71-'Daily Weigth (g)'!N71+'Water add (ml)'!L71&lt;=0,"",'Daily Weigth (g)'!M71-'Daily Weigth (g)'!N71+'Water add (ml)'!L71))</f>
        <v>202</v>
      </c>
      <c r="N71" s="85">
        <f>+IF('Daily Weigth (g)'!O71="","",IF('Daily Weigth (g)'!N71-'Daily Weigth (g)'!O71+'Water add (ml)'!M71&lt;=0,"",'Daily Weigth (g)'!N71-'Daily Weigth (g)'!O71+'Water add (ml)'!M71))</f>
        <v>45</v>
      </c>
      <c r="O71" s="85">
        <f>+IF('Daily Weigth (g)'!P71="","",IF('Daily Weigth (g)'!O71-'Daily Weigth (g)'!P71+'Water add (ml)'!N71&lt;=0,"",'Daily Weigth (g)'!O71-'Daily Weigth (g)'!P71+'Water add (ml)'!N71))</f>
        <v>392</v>
      </c>
      <c r="P71" s="85">
        <f>+IF('Daily Weigth (g)'!Q71="","",IF('Daily Weigth (g)'!P71-'Daily Weigth (g)'!Q71+'Water add (ml)'!O71&lt;=0,"",'Daily Weigth (g)'!P71-'Daily Weigth (g)'!Q71+'Water add (ml)'!O71))</f>
        <v>462</v>
      </c>
      <c r="Q71" s="85">
        <f>+IF('Daily Weigth (g)'!R71="","",IF('Daily Weigth (g)'!Q71-'Daily Weigth (g)'!R71+'Water add (ml)'!P71&lt;=0,"",'Daily Weigth (g)'!Q71-'Daily Weigth (g)'!R71+'Water add (ml)'!P71))</f>
        <v>303</v>
      </c>
      <c r="R71" s="85">
        <f>+IF('Daily Weigth (g)'!S71="","",IF('Daily Weigth (g)'!R71-'Daily Weigth (g)'!S71+'Water add (ml)'!Q71&lt;=0,"",'Daily Weigth (g)'!R71-'Daily Weigth (g)'!S71+'Water add (ml)'!Q71))</f>
        <v>228</v>
      </c>
      <c r="S71" s="85">
        <f>+IF('Daily Weigth (g)'!T71="","",IF('Daily Weigth (g)'!S71-'Daily Weigth (g)'!T71+'Water add (ml)'!R71&lt;=0,"",'Daily Weigth (g)'!S71-'Daily Weigth (g)'!T71+'Water add (ml)'!R71))</f>
        <v>260</v>
      </c>
      <c r="T71" s="85">
        <f>+IF('Daily Weigth (g)'!U71="","",IF('Daily Weigth (g)'!T71-'Daily Weigth (g)'!U71+'Water add (ml)'!S71&lt;=0,"",'Daily Weigth (g)'!T71-'Daily Weigth (g)'!U71+'Water add (ml)'!S71))</f>
        <v>345</v>
      </c>
      <c r="U71" s="85">
        <f>+IF('Daily Weigth (g)'!V71="","",IF('Daily Weigth (g)'!U71-'Daily Weigth (g)'!V71+'Water add (ml)'!T71&lt;=0,"",'Daily Weigth (g)'!U71-'Daily Weigth (g)'!V71+'Water add (ml)'!T71))</f>
        <v>527</v>
      </c>
      <c r="V71" s="85">
        <f>+IF('Daily Weigth (g)'!W71="","",IF('Daily Weigth (g)'!V71-'Daily Weigth (g)'!W71+'Water add (ml)'!U71&lt;=0,"",'Daily Weigth (g)'!V71-'Daily Weigth (g)'!W71+'Water add (ml)'!U71))</f>
        <v>666</v>
      </c>
      <c r="W71" s="85">
        <f>+IF('Daily Weigth (g)'!X71="","",IF('Daily Weigth (g)'!W71-'Daily Weigth (g)'!X71+'Water add (ml)'!V71&lt;=0,"",'Daily Weigth (g)'!W71-'Daily Weigth (g)'!X71+'Water add (ml)'!V71))</f>
        <v>277</v>
      </c>
      <c r="X71" s="85">
        <f>+IF('Daily Weigth (g)'!Y71="","",IF('Daily Weigth (g)'!X71-'Daily Weigth (g)'!Y71+'Water add (ml)'!W71&lt;=0,"",'Daily Weigth (g)'!X71-'Daily Weigth (g)'!Y71+'Water add (ml)'!W71))</f>
        <v>227</v>
      </c>
      <c r="Y71" s="85">
        <f>+IF('Daily Weigth (g)'!Z71="","",IF('Daily Weigth (g)'!Y71-'Daily Weigth (g)'!Z71+'Water add (ml)'!X71&lt;=0,"",'Daily Weigth (g)'!Y71-'Daily Weigth (g)'!Z71+'Water add (ml)'!X71))</f>
        <v>390</v>
      </c>
      <c r="Z71" s="85">
        <f>+IF('Daily Weigth (g)'!AA71="","",IF('Daily Weigth (g)'!Z71-'Daily Weigth (g)'!AA71+'Water add (ml)'!Y71&lt;=0,"",'Daily Weigth (g)'!Z71-'Daily Weigth (g)'!AA71+'Water add (ml)'!Y71))</f>
        <v>186</v>
      </c>
      <c r="AA71" s="85">
        <f>+IF('Daily Weigth (g)'!AB71="","",IF('Daily Weigth (g)'!AA71-'Daily Weigth (g)'!AB71+'Water add (ml)'!Z71&lt;=0,"",'Daily Weigth (g)'!AA71-'Daily Weigth (g)'!AB71+'Water add (ml)'!Z71))</f>
        <v>247</v>
      </c>
      <c r="AB71" s="85">
        <f>+IF('Daily Weigth (g)'!AC71="","",IF('Daily Weigth (g)'!AB71-'Daily Weigth (g)'!AC71+'Water add (ml)'!AA71&lt;=0,"",'Daily Weigth (g)'!AB71-'Daily Weigth (g)'!AC71+'Water add (ml)'!AA71))</f>
        <v>331</v>
      </c>
      <c r="AC71" s="85">
        <f>+IF('Daily Weigth (g)'!AD71="","",IF('Daily Weigth (g)'!AC71-'Daily Weigth (g)'!AD71+'Water add (ml)'!AB71&lt;=0,"",'Daily Weigth (g)'!AC71-'Daily Weigth (g)'!AD71+'Water add (ml)'!AB71))</f>
        <v>352</v>
      </c>
      <c r="AD71" s="85">
        <f>+IF('Daily Weigth (g)'!AE71="","",IF('Daily Weigth (g)'!AD71-'Daily Weigth (g)'!AE71+'Water add (ml)'!AC71&lt;=0,"",'Daily Weigth (g)'!AD71-'Daily Weigth (g)'!AE71+'Water add (ml)'!AC71))</f>
        <v>260</v>
      </c>
      <c r="AE71" s="85">
        <f>+IF('Daily Weigth (g)'!AF71="","",IF('Daily Weigth (g)'!AE71-'Daily Weigth (g)'!AF71+'Water add (ml)'!AD71&lt;=0,"",'Daily Weigth (g)'!AE71-'Daily Weigth (g)'!AF71+'Water add (ml)'!AD71))</f>
        <v>717</v>
      </c>
      <c r="AF71" s="85">
        <f>+IF('Daily Weigth (g)'!AG71="","",IF('Daily Weigth (g)'!AF71-'Daily Weigth (g)'!AG71+'Water add (ml)'!AE71&lt;=0,"",'Daily Weigth (g)'!AF71-'Daily Weigth (g)'!AG71+'Water add (ml)'!AE71))</f>
        <v>427</v>
      </c>
      <c r="AG71" s="85">
        <f t="shared" si="1"/>
        <v>7666</v>
      </c>
    </row>
    <row r="72" ht="12.75" customHeight="1">
      <c r="A72" s="85">
        <v>771.0</v>
      </c>
      <c r="B72" s="87" t="s">
        <v>217</v>
      </c>
      <c r="C72" s="88" t="s">
        <v>241</v>
      </c>
      <c r="D72" s="85"/>
      <c r="E72" s="96">
        <f>+IF('Daily Weigth (g)'!F72="","",IF('Daily Weigth (g)'!E72-'Daily Weigth (g)'!F72+'Water add (ml)'!D72&lt;=0,"",'Daily Weigth (g)'!E72-'Daily Weigth (g)'!F72+'Water add (ml)'!D72))</f>
        <v>149</v>
      </c>
      <c r="F72" s="96">
        <f>+IF('Daily Weigth (g)'!G72="","",IF('Daily Weigth (g)'!F72-'Daily Weigth (g)'!G72+'Water add (ml)'!E72&lt;=0,"",'Daily Weigth (g)'!F72-'Daily Weigth (g)'!G72+'Water add (ml)'!E72))</f>
        <v>158</v>
      </c>
      <c r="G72" s="96">
        <f>+IF('Daily Weigth (g)'!H72="","",IF('Daily Weigth (g)'!G72-'Daily Weigth (g)'!H72+'Water add (ml)'!F72&lt;=0,"",'Daily Weigth (g)'!G72-'Daily Weigth (g)'!H72+'Water add (ml)'!F72))</f>
        <v>288</v>
      </c>
      <c r="H72" s="96">
        <f>+IF('Daily Weigth (g)'!I72="","",IF('Daily Weigth (g)'!H72-'Daily Weigth (g)'!I72+'Water add (ml)'!G72&lt;=0,"",'Daily Weigth (g)'!H72-'Daily Weigth (g)'!I72+'Water add (ml)'!G72))</f>
        <v>112</v>
      </c>
      <c r="I72" s="96">
        <f>+IF('Daily Weigth (g)'!J72="","",IF('Daily Weigth (g)'!I72-'Daily Weigth (g)'!J72+'Water add (ml)'!H72&lt;=0,"",'Daily Weigth (g)'!I72-'Daily Weigth (g)'!J72+'Water add (ml)'!H72))</f>
        <v>114</v>
      </c>
      <c r="J72" s="85">
        <f>+IF('Daily Weigth (g)'!K72="","",IF('Daily Weigth (g)'!J72-'Daily Weigth (g)'!K72+'Water add (ml)'!I72&lt;=0,"",'Daily Weigth (g)'!J72-'Daily Weigth (g)'!K72+'Water add (ml)'!I72))</f>
        <v>89</v>
      </c>
      <c r="K72" s="85">
        <f>+IF('Daily Weigth (g)'!L72="","",IF('Daily Weigth (g)'!K72-'Daily Weigth (g)'!L72+'Water add (ml)'!J72&lt;=0,"",'Daily Weigth (g)'!K72-'Daily Weigth (g)'!L72+'Water add (ml)'!J72))</f>
        <v>185</v>
      </c>
      <c r="L72" s="85">
        <f>+IF('Daily Weigth (g)'!M72="","",IF('Daily Weigth (g)'!L72-'Daily Weigth (g)'!M72+'Water add (ml)'!K72&lt;=0,"",'Daily Weigth (g)'!L72-'Daily Weigth (g)'!M72+'Water add (ml)'!K72))</f>
        <v>214</v>
      </c>
      <c r="M72" s="85">
        <f>+IF('Daily Weigth (g)'!N72="","",IF('Daily Weigth (g)'!M72-'Daily Weigth (g)'!N72+'Water add (ml)'!L72&lt;=0,"",'Daily Weigth (g)'!M72-'Daily Weigth (g)'!N72+'Water add (ml)'!L72))</f>
        <v>310</v>
      </c>
      <c r="N72" s="85">
        <f>+IF('Daily Weigth (g)'!O72="","",IF('Daily Weigth (g)'!N72-'Daily Weigth (g)'!O72+'Water add (ml)'!M72&lt;=0,"",'Daily Weigth (g)'!N72-'Daily Weigth (g)'!O72+'Water add (ml)'!M72))</f>
        <v>160</v>
      </c>
      <c r="O72" s="85">
        <f>+IF('Daily Weigth (g)'!P72="","",IF('Daily Weigth (g)'!O72-'Daily Weigth (g)'!P72+'Water add (ml)'!N72&lt;=0,"",'Daily Weigth (g)'!O72-'Daily Weigth (g)'!P72+'Water add (ml)'!N72))</f>
        <v>634</v>
      </c>
      <c r="P72" s="85">
        <f>+IF('Daily Weigth (g)'!Q72="","",IF('Daily Weigth (g)'!P72-'Daily Weigth (g)'!Q72+'Water add (ml)'!O72&lt;=0,"",'Daily Weigth (g)'!P72-'Daily Weigth (g)'!Q72+'Water add (ml)'!O72))</f>
        <v>680</v>
      </c>
      <c r="Q72" s="85">
        <f>+IF('Daily Weigth (g)'!R72="","",IF('Daily Weigth (g)'!Q72-'Daily Weigth (g)'!R72+'Water add (ml)'!P72&lt;=0,"",'Daily Weigth (g)'!Q72-'Daily Weigth (g)'!R72+'Water add (ml)'!P72))</f>
        <v>396</v>
      </c>
      <c r="R72" s="85">
        <f>+IF('Daily Weigth (g)'!S72="","",IF('Daily Weigth (g)'!R72-'Daily Weigth (g)'!S72+'Water add (ml)'!Q72&lt;=0,"",'Daily Weigth (g)'!R72-'Daily Weigth (g)'!S72+'Water add (ml)'!Q72))</f>
        <v>341</v>
      </c>
      <c r="S72" s="85">
        <f>+IF('Daily Weigth (g)'!T72="","",IF('Daily Weigth (g)'!S72-'Daily Weigth (g)'!T72+'Water add (ml)'!R72&lt;=0,"",'Daily Weigth (g)'!S72-'Daily Weigth (g)'!T72+'Water add (ml)'!R72))</f>
        <v>340</v>
      </c>
      <c r="T72" s="85">
        <f>+IF('Daily Weigth (g)'!U72="","",IF('Daily Weigth (g)'!T72-'Daily Weigth (g)'!U72+'Water add (ml)'!S72&lt;=0,"",'Daily Weigth (g)'!T72-'Daily Weigth (g)'!U72+'Water add (ml)'!S72))</f>
        <v>452</v>
      </c>
      <c r="U72" s="85">
        <f>+IF('Daily Weigth (g)'!V72="","",IF('Daily Weigth (g)'!U72-'Daily Weigth (g)'!V72+'Water add (ml)'!T72&lt;=0,"",'Daily Weigth (g)'!U72-'Daily Weigth (g)'!V72+'Water add (ml)'!T72))</f>
        <v>737</v>
      </c>
      <c r="V72" s="85">
        <f>+IF('Daily Weigth (g)'!W72="","",IF('Daily Weigth (g)'!V72-'Daily Weigth (g)'!W72+'Water add (ml)'!U72&lt;=0,"",'Daily Weigth (g)'!V72-'Daily Weigth (g)'!W72+'Water add (ml)'!U72))</f>
        <v>697</v>
      </c>
      <c r="W72" s="85">
        <f>+IF('Daily Weigth (g)'!X72="","",IF('Daily Weigth (g)'!W72-'Daily Weigth (g)'!X72+'Water add (ml)'!V72&lt;=0,"",'Daily Weigth (g)'!W72-'Daily Weigth (g)'!X72+'Water add (ml)'!V72))</f>
        <v>283</v>
      </c>
      <c r="X72" s="85">
        <f>+IF('Daily Weigth (g)'!Y72="","",IF('Daily Weigth (g)'!X72-'Daily Weigth (g)'!Y72+'Water add (ml)'!W72&lt;=0,"",'Daily Weigth (g)'!X72-'Daily Weigth (g)'!Y72+'Water add (ml)'!W72))</f>
        <v>243</v>
      </c>
      <c r="Y72" s="85">
        <f>+IF('Daily Weigth (g)'!Z72="","",IF('Daily Weigth (g)'!Y72-'Daily Weigth (g)'!Z72+'Water add (ml)'!X72&lt;=0,"",'Daily Weigth (g)'!Y72-'Daily Weigth (g)'!Z72+'Water add (ml)'!X72))</f>
        <v>419</v>
      </c>
      <c r="Z72" s="85">
        <f>+IF('Daily Weigth (g)'!AA72="","",IF('Daily Weigth (g)'!Z72-'Daily Weigth (g)'!AA72+'Water add (ml)'!Y72&lt;=0,"",'Daily Weigth (g)'!Z72-'Daily Weigth (g)'!AA72+'Water add (ml)'!Y72))</f>
        <v>208</v>
      </c>
      <c r="AA72" s="85">
        <f>+IF('Daily Weigth (g)'!AB72="","",IF('Daily Weigth (g)'!AA72-'Daily Weigth (g)'!AB72+'Water add (ml)'!Z72&lt;=0,"",'Daily Weigth (g)'!AA72-'Daily Weigth (g)'!AB72+'Water add (ml)'!Z72))</f>
        <v>277</v>
      </c>
      <c r="AB72" s="85">
        <f>+IF('Daily Weigth (g)'!AC72="","",IF('Daily Weigth (g)'!AB72-'Daily Weigth (g)'!AC72+'Water add (ml)'!AA72&lt;=0,"",'Daily Weigth (g)'!AB72-'Daily Weigth (g)'!AC72+'Water add (ml)'!AA72))</f>
        <v>284</v>
      </c>
      <c r="AC72" s="85">
        <f>+IF('Daily Weigth (g)'!AD72="","",IF('Daily Weigth (g)'!AC72-'Daily Weigth (g)'!AD72+'Water add (ml)'!AB72&lt;=0,"",'Daily Weigth (g)'!AC72-'Daily Weigth (g)'!AD72+'Water add (ml)'!AB72))</f>
        <v>368</v>
      </c>
      <c r="AD72" s="85">
        <f>+IF('Daily Weigth (g)'!AE72="","",IF('Daily Weigth (g)'!AD72-'Daily Weigth (g)'!AE72+'Water add (ml)'!AC72&lt;=0,"",'Daily Weigth (g)'!AD72-'Daily Weigth (g)'!AE72+'Water add (ml)'!AC72))</f>
        <v>247</v>
      </c>
      <c r="AE72" s="85">
        <f>+IF('Daily Weigth (g)'!AF72="","",IF('Daily Weigth (g)'!AE72-'Daily Weigth (g)'!AF72+'Water add (ml)'!AD72&lt;=0,"",'Daily Weigth (g)'!AE72-'Daily Weigth (g)'!AF72+'Water add (ml)'!AD72))</f>
        <v>618</v>
      </c>
      <c r="AF72" s="85">
        <f>+IF('Daily Weigth (g)'!AG72="","",IF('Daily Weigth (g)'!AF72-'Daily Weigth (g)'!AG72+'Water add (ml)'!AE72&lt;=0,"",'Daily Weigth (g)'!AF72-'Daily Weigth (g)'!AG72+'Water add (ml)'!AE72))</f>
        <v>352</v>
      </c>
      <c r="AG72" s="85">
        <f t="shared" si="1"/>
        <v>9355</v>
      </c>
    </row>
    <row r="73" ht="12.75" customHeight="1">
      <c r="A73" s="85">
        <v>772.0</v>
      </c>
      <c r="B73" s="87" t="s">
        <v>217</v>
      </c>
      <c r="C73" s="85" t="s">
        <v>383</v>
      </c>
      <c r="D73" s="85"/>
      <c r="E73" s="96">
        <f>+IF('Daily Weigth (g)'!F73="","",IF('Daily Weigth (g)'!E73-'Daily Weigth (g)'!F73+'Water add (ml)'!D73&lt;=0,"",'Daily Weigth (g)'!E73-'Daily Weigth (g)'!F73+'Water add (ml)'!D73))</f>
        <v>149</v>
      </c>
      <c r="F73" s="96">
        <f>+IF('Daily Weigth (g)'!G73="","",IF('Daily Weigth (g)'!F73-'Daily Weigth (g)'!G73+'Water add (ml)'!E73&lt;=0,"",'Daily Weigth (g)'!F73-'Daily Weigth (g)'!G73+'Water add (ml)'!E73))</f>
        <v>156</v>
      </c>
      <c r="G73" s="96">
        <f>+IF('Daily Weigth (g)'!H73="","",IF('Daily Weigth (g)'!G73-'Daily Weigth (g)'!H73+'Water add (ml)'!F73&lt;=0,"",'Daily Weigth (g)'!G73-'Daily Weigth (g)'!H73+'Water add (ml)'!F73))</f>
        <v>221</v>
      </c>
      <c r="H73" s="96">
        <f>+IF('Daily Weigth (g)'!I73="","",IF('Daily Weigth (g)'!H73-'Daily Weigth (g)'!I73+'Water add (ml)'!G73&lt;=0,"",'Daily Weigth (g)'!H73-'Daily Weigth (g)'!I73+'Water add (ml)'!G73))</f>
        <v>114</v>
      </c>
      <c r="I73" s="96">
        <f>+IF('Daily Weigth (g)'!J73="","",IF('Daily Weigth (g)'!I73-'Daily Weigth (g)'!J73+'Water add (ml)'!H73&lt;=0,"",'Daily Weigth (g)'!I73-'Daily Weigth (g)'!J73+'Water add (ml)'!H73))</f>
        <v>85</v>
      </c>
      <c r="J73" s="85" t="str">
        <f>+IF('Daily Weigth (g)'!K73="","",IF('Daily Weigth (g)'!J73-'Daily Weigth (g)'!K73+'Water add (ml)'!I73&lt;=0,"",'Daily Weigth (g)'!J73-'Daily Weigth (g)'!K73+'Water add (ml)'!I73))</f>
        <v/>
      </c>
      <c r="K73" s="85" t="str">
        <f>+IF('Daily Weigth (g)'!L73="","",IF('Daily Weigth (g)'!K73-'Daily Weigth (g)'!L73+'Water add (ml)'!J73&lt;=0,"",'Daily Weigth (g)'!K73-'Daily Weigth (g)'!L73+'Water add (ml)'!J73))</f>
        <v/>
      </c>
      <c r="L73" s="85" t="str">
        <f>+IF('Daily Weigth (g)'!M73="","",IF('Daily Weigth (g)'!L73-'Daily Weigth (g)'!M73+'Water add (ml)'!K73&lt;=0,"",'Daily Weigth (g)'!L73-'Daily Weigth (g)'!M73+'Water add (ml)'!K73))</f>
        <v/>
      </c>
      <c r="M73" s="85" t="str">
        <f>+IF('Daily Weigth (g)'!N73="","",IF('Daily Weigth (g)'!M73-'Daily Weigth (g)'!N73+'Water add (ml)'!L73&lt;=0,"",'Daily Weigth (g)'!M73-'Daily Weigth (g)'!N73+'Water add (ml)'!L73))</f>
        <v/>
      </c>
      <c r="N73" s="85" t="str">
        <f>+IF('Daily Weigth (g)'!O73="","",IF('Daily Weigth (g)'!N73-'Daily Weigth (g)'!O73+'Water add (ml)'!M73&lt;=0,"",'Daily Weigth (g)'!N73-'Daily Weigth (g)'!O73+'Water add (ml)'!M73))</f>
        <v/>
      </c>
      <c r="O73" s="85" t="str">
        <f>+IF('Daily Weigth (g)'!P73="","",IF('Daily Weigth (g)'!O73-'Daily Weigth (g)'!P73+'Water add (ml)'!N73&lt;=0,"",'Daily Weigth (g)'!O73-'Daily Weigth (g)'!P73+'Water add (ml)'!N73))</f>
        <v/>
      </c>
      <c r="P73" s="85" t="str">
        <f>+IF('Daily Weigth (g)'!Q73="","",IF('Daily Weigth (g)'!P73-'Daily Weigth (g)'!Q73+'Water add (ml)'!O73&lt;=0,"",'Daily Weigth (g)'!P73-'Daily Weigth (g)'!Q73+'Water add (ml)'!O73))</f>
        <v/>
      </c>
      <c r="Q73" s="85" t="str">
        <f>+IF('Daily Weigth (g)'!R73="","",IF('Daily Weigth (g)'!Q73-'Daily Weigth (g)'!R73+'Water add (ml)'!P73&lt;=0,"",'Daily Weigth (g)'!Q73-'Daily Weigth (g)'!R73+'Water add (ml)'!P73))</f>
        <v/>
      </c>
      <c r="R73" s="85" t="str">
        <f>+IF('Daily Weigth (g)'!S73="","",IF('Daily Weigth (g)'!R73-'Daily Weigth (g)'!S73+'Water add (ml)'!Q73&lt;=0,"",'Daily Weigth (g)'!R73-'Daily Weigth (g)'!S73+'Water add (ml)'!Q73))</f>
        <v/>
      </c>
      <c r="S73" s="85" t="str">
        <f>+IF('Daily Weigth (g)'!T73="","",IF('Daily Weigth (g)'!S73-'Daily Weigth (g)'!T73+'Water add (ml)'!R73&lt;=0,"",'Daily Weigth (g)'!S73-'Daily Weigth (g)'!T73+'Water add (ml)'!R73))</f>
        <v/>
      </c>
      <c r="T73" s="85" t="str">
        <f>+IF('Daily Weigth (g)'!U73="","",IF('Daily Weigth (g)'!T73-'Daily Weigth (g)'!U73+'Water add (ml)'!S73&lt;=0,"",'Daily Weigth (g)'!T73-'Daily Weigth (g)'!U73+'Water add (ml)'!S73))</f>
        <v/>
      </c>
      <c r="U73" s="85" t="str">
        <f>+IF('Daily Weigth (g)'!V73="","",IF('Daily Weigth (g)'!U73-'Daily Weigth (g)'!V73+'Water add (ml)'!T73&lt;=0,"",'Daily Weigth (g)'!U73-'Daily Weigth (g)'!V73+'Water add (ml)'!T73))</f>
        <v/>
      </c>
      <c r="V73" s="85" t="str">
        <f>+IF('Daily Weigth (g)'!W73="","",IF('Daily Weigth (g)'!V73-'Daily Weigth (g)'!W73+'Water add (ml)'!U73&lt;=0,"",'Daily Weigth (g)'!V73-'Daily Weigth (g)'!W73+'Water add (ml)'!U73))</f>
        <v/>
      </c>
      <c r="W73" s="85" t="str">
        <f>+IF('Daily Weigth (g)'!X73="","",IF('Daily Weigth (g)'!W73-'Daily Weigth (g)'!X73+'Water add (ml)'!V73&lt;=0,"",'Daily Weigth (g)'!W73-'Daily Weigth (g)'!X73+'Water add (ml)'!V73))</f>
        <v/>
      </c>
      <c r="X73" s="85" t="str">
        <f>+IF('Daily Weigth (g)'!Y73="","",IF('Daily Weigth (g)'!X73-'Daily Weigth (g)'!Y73+'Water add (ml)'!W73&lt;=0,"",'Daily Weigth (g)'!X73-'Daily Weigth (g)'!Y73+'Water add (ml)'!W73))</f>
        <v/>
      </c>
      <c r="Y73" s="85" t="str">
        <f>+IF('Daily Weigth (g)'!Z73="","",IF('Daily Weigth (g)'!Y73-'Daily Weigth (g)'!Z73+'Water add (ml)'!X73&lt;=0,"",'Daily Weigth (g)'!Y73-'Daily Weigth (g)'!Z73+'Water add (ml)'!X73))</f>
        <v/>
      </c>
      <c r="Z73" s="85" t="str">
        <f>+IF('Daily Weigth (g)'!AA73="","",IF('Daily Weigth (g)'!Z73-'Daily Weigth (g)'!AA73+'Water add (ml)'!Y73&lt;=0,"",'Daily Weigth (g)'!Z73-'Daily Weigth (g)'!AA73+'Water add (ml)'!Y73))</f>
        <v/>
      </c>
      <c r="AA73" s="85" t="str">
        <f>+IF('Daily Weigth (g)'!AB73="","",IF('Daily Weigth (g)'!AA73-'Daily Weigth (g)'!AB73+'Water add (ml)'!Z73&lt;=0,"",'Daily Weigth (g)'!AA73-'Daily Weigth (g)'!AB73+'Water add (ml)'!Z73))</f>
        <v/>
      </c>
      <c r="AB73" s="85" t="str">
        <f>+IF('Daily Weigth (g)'!AC73="","",IF('Daily Weigth (g)'!AB73-'Daily Weigth (g)'!AC73+'Water add (ml)'!AA73&lt;=0,"",'Daily Weigth (g)'!AB73-'Daily Weigth (g)'!AC73+'Water add (ml)'!AA73))</f>
        <v/>
      </c>
      <c r="AC73" s="85" t="str">
        <f>+IF('Daily Weigth (g)'!AD73="","",IF('Daily Weigth (g)'!AC73-'Daily Weigth (g)'!AD73+'Water add (ml)'!AB73&lt;=0,"",'Daily Weigth (g)'!AC73-'Daily Weigth (g)'!AD73+'Water add (ml)'!AB73))</f>
        <v/>
      </c>
      <c r="AD73" s="85" t="str">
        <f>+IF('Daily Weigth (g)'!AE73="","",IF('Daily Weigth (g)'!AD73-'Daily Weigth (g)'!AE73+'Water add (ml)'!AC73&lt;=0,"",'Daily Weigth (g)'!AD73-'Daily Weigth (g)'!AE73+'Water add (ml)'!AC73))</f>
        <v/>
      </c>
      <c r="AE73" s="85" t="str">
        <f>+IF('Daily Weigth (g)'!AF73="","",IF('Daily Weigth (g)'!AE73-'Daily Weigth (g)'!AF73+'Water add (ml)'!AD73&lt;=0,"",'Daily Weigth (g)'!AE73-'Daily Weigth (g)'!AF73+'Water add (ml)'!AD73))</f>
        <v/>
      </c>
      <c r="AF73" s="85" t="str">
        <f>+IF('Daily Weigth (g)'!AG73="","",IF('Daily Weigth (g)'!AF73-'Daily Weigth (g)'!AG73+'Water add (ml)'!AE73&lt;=0,"",'Daily Weigth (g)'!AF73-'Daily Weigth (g)'!AG73+'Water add (ml)'!AE73))</f>
        <v/>
      </c>
      <c r="AG73" s="85">
        <f t="shared" si="1"/>
        <v>725</v>
      </c>
    </row>
    <row r="74" ht="12.75" customHeight="1">
      <c r="A74" s="85">
        <v>773.0</v>
      </c>
      <c r="B74" s="87" t="s">
        <v>217</v>
      </c>
      <c r="C74" s="90" t="s">
        <v>12</v>
      </c>
      <c r="D74" s="85"/>
      <c r="E74" s="96">
        <f>+IF('Daily Weigth (g)'!F74="","",IF('Daily Weigth (g)'!E74-'Daily Weigth (g)'!F74+'Water add (ml)'!D74&lt;=0,"",'Daily Weigth (g)'!E74-'Daily Weigth (g)'!F74+'Water add (ml)'!D74))</f>
        <v>138</v>
      </c>
      <c r="F74" s="96">
        <f>+IF('Daily Weigth (g)'!G74="","",IF('Daily Weigth (g)'!F74-'Daily Weigth (g)'!G74+'Water add (ml)'!E74&lt;=0,"",'Daily Weigth (g)'!F74-'Daily Weigth (g)'!G74+'Water add (ml)'!E74))</f>
        <v>150</v>
      </c>
      <c r="G74" s="96">
        <f>+IF('Daily Weigth (g)'!H74="","",IF('Daily Weigth (g)'!G74-'Daily Weigth (g)'!H74+'Water add (ml)'!F74&lt;=0,"",'Daily Weigth (g)'!G74-'Daily Weigth (g)'!H74+'Water add (ml)'!F74))</f>
        <v>269</v>
      </c>
      <c r="H74" s="96">
        <f>+IF('Daily Weigth (g)'!I74="","",IF('Daily Weigth (g)'!H74-'Daily Weigth (g)'!I74+'Water add (ml)'!G74&lt;=0,"",'Daily Weigth (g)'!H74-'Daily Weigth (g)'!I74+'Water add (ml)'!G74))</f>
        <v>101</v>
      </c>
      <c r="I74" s="96">
        <f>+IF('Daily Weigth (g)'!J74="","",IF('Daily Weigth (g)'!I74-'Daily Weigth (g)'!J74+'Water add (ml)'!H74&lt;=0,"",'Daily Weigth (g)'!I74-'Daily Weigth (g)'!J74+'Water add (ml)'!H74))</f>
        <v>90</v>
      </c>
      <c r="J74" s="85">
        <f>+IF('Daily Weigth (g)'!K74="","",IF('Daily Weigth (g)'!J74-'Daily Weigth (g)'!K74+'Water add (ml)'!I74&lt;=0,"",'Daily Weigth (g)'!J74-'Daily Weigth (g)'!K74+'Water add (ml)'!I74))</f>
        <v>85</v>
      </c>
      <c r="K74" s="85">
        <f>+IF('Daily Weigth (g)'!L74="","",IF('Daily Weigth (g)'!K74-'Daily Weigth (g)'!L74+'Water add (ml)'!J74&lt;=0,"",'Daily Weigth (g)'!K74-'Daily Weigth (g)'!L74+'Water add (ml)'!J74))</f>
        <v>170</v>
      </c>
      <c r="L74" s="85">
        <f>+IF('Daily Weigth (g)'!M74="","",IF('Daily Weigth (g)'!L74-'Daily Weigth (g)'!M74+'Water add (ml)'!K74&lt;=0,"",'Daily Weigth (g)'!L74-'Daily Weigth (g)'!M74+'Water add (ml)'!K74))</f>
        <v>168</v>
      </c>
      <c r="M74" s="85">
        <f>+IF('Daily Weigth (g)'!N74="","",IF('Daily Weigth (g)'!M74-'Daily Weigth (g)'!N74+'Water add (ml)'!L74&lt;=0,"",'Daily Weigth (g)'!M74-'Daily Weigth (g)'!N74+'Water add (ml)'!L74))</f>
        <v>238</v>
      </c>
      <c r="N74" s="85">
        <f>+IF('Daily Weigth (g)'!O74="","",IF('Daily Weigth (g)'!N74-'Daily Weigth (g)'!O74+'Water add (ml)'!M74&lt;=0,"",'Daily Weigth (g)'!N74-'Daily Weigth (g)'!O74+'Water add (ml)'!M74))</f>
        <v>118</v>
      </c>
      <c r="O74" s="85">
        <f>+IF('Daily Weigth (g)'!P74="","",IF('Daily Weigth (g)'!O74-'Daily Weigth (g)'!P74+'Water add (ml)'!N74&lt;=0,"",'Daily Weigth (g)'!O74-'Daily Weigth (g)'!P74+'Water add (ml)'!N74))</f>
        <v>463</v>
      </c>
      <c r="P74" s="85">
        <f>+IF('Daily Weigth (g)'!Q74="","",IF('Daily Weigth (g)'!P74-'Daily Weigth (g)'!Q74+'Water add (ml)'!O74&lt;=0,"",'Daily Weigth (g)'!P74-'Daily Weigth (g)'!Q74+'Water add (ml)'!O74))</f>
        <v>491</v>
      </c>
      <c r="Q74" s="85">
        <f>+IF('Daily Weigth (g)'!R74="","",IF('Daily Weigth (g)'!Q74-'Daily Weigth (g)'!R74+'Water add (ml)'!P74&lt;=0,"",'Daily Weigth (g)'!Q74-'Daily Weigth (g)'!R74+'Water add (ml)'!P74))</f>
        <v>320</v>
      </c>
      <c r="R74" s="85">
        <f>+IF('Daily Weigth (g)'!S74="","",IF('Daily Weigth (g)'!R74-'Daily Weigth (g)'!S74+'Water add (ml)'!Q74&lt;=0,"",'Daily Weigth (g)'!R74-'Daily Weigth (g)'!S74+'Water add (ml)'!Q74))</f>
        <v>208</v>
      </c>
      <c r="S74" s="85">
        <f>+IF('Daily Weigth (g)'!T74="","",IF('Daily Weigth (g)'!S74-'Daily Weigth (g)'!T74+'Water add (ml)'!R74&lt;=0,"",'Daily Weigth (g)'!S74-'Daily Weigth (g)'!T74+'Water add (ml)'!R74))</f>
        <v>198</v>
      </c>
      <c r="T74" s="85">
        <f>+IF('Daily Weigth (g)'!U74="","",IF('Daily Weigth (g)'!T74-'Daily Weigth (g)'!U74+'Water add (ml)'!S74&lt;=0,"",'Daily Weigth (g)'!T74-'Daily Weigth (g)'!U74+'Water add (ml)'!S74))</f>
        <v>235</v>
      </c>
      <c r="U74" s="85">
        <f>+IF('Daily Weigth (g)'!V74="","",IF('Daily Weigth (g)'!U74-'Daily Weigth (g)'!V74+'Water add (ml)'!T74&lt;=0,"",'Daily Weigth (g)'!U74-'Daily Weigth (g)'!V74+'Water add (ml)'!T74))</f>
        <v>305</v>
      </c>
      <c r="V74" s="85">
        <f>+IF('Daily Weigth (g)'!W74="","",IF('Daily Weigth (g)'!V74-'Daily Weigth (g)'!W74+'Water add (ml)'!U74&lt;=0,"",'Daily Weigth (g)'!V74-'Daily Weigth (g)'!W74+'Water add (ml)'!U74))</f>
        <v>284</v>
      </c>
      <c r="W74" s="85">
        <f>+IF('Daily Weigth (g)'!X74="","",IF('Daily Weigth (g)'!W74-'Daily Weigth (g)'!X74+'Water add (ml)'!V74&lt;=0,"",'Daily Weigth (g)'!W74-'Daily Weigth (g)'!X74+'Water add (ml)'!V74))</f>
        <v>96</v>
      </c>
      <c r="X74" s="85">
        <f>+IF('Daily Weigth (g)'!Y74="","",IF('Daily Weigth (g)'!X74-'Daily Weigth (g)'!Y74+'Water add (ml)'!W74&lt;=0,"",'Daily Weigth (g)'!X74-'Daily Weigth (g)'!Y74+'Water add (ml)'!W74))</f>
        <v>73</v>
      </c>
      <c r="Y74" s="85">
        <f>+IF('Daily Weigth (g)'!Z74="","",IF('Daily Weigth (g)'!Y74-'Daily Weigth (g)'!Z74+'Water add (ml)'!X74&lt;=0,"",'Daily Weigth (g)'!Y74-'Daily Weigth (g)'!Z74+'Water add (ml)'!X74))</f>
        <v>97</v>
      </c>
      <c r="Z74" s="85">
        <f>+IF('Daily Weigth (g)'!AA74="","",IF('Daily Weigth (g)'!Z74-'Daily Weigth (g)'!AA74+'Water add (ml)'!Y74&lt;=0,"",'Daily Weigth (g)'!Z74-'Daily Weigth (g)'!AA74+'Water add (ml)'!Y74))</f>
        <v>49</v>
      </c>
      <c r="AA74" s="85">
        <f>+IF('Daily Weigth (g)'!AB74="","",IF('Daily Weigth (g)'!AA74-'Daily Weigth (g)'!AB74+'Water add (ml)'!Z74&lt;=0,"",'Daily Weigth (g)'!AA74-'Daily Weigth (g)'!AB74+'Water add (ml)'!Z74))</f>
        <v>46</v>
      </c>
      <c r="AB74" s="85">
        <f>+IF('Daily Weigth (g)'!AC74="","",IF('Daily Weigth (g)'!AB74-'Daily Weigth (g)'!AC74+'Water add (ml)'!AA74&lt;=0,"",'Daily Weigth (g)'!AB74-'Daily Weigth (g)'!AC74+'Water add (ml)'!AA74))</f>
        <v>64</v>
      </c>
      <c r="AC74" s="85">
        <f>+IF('Daily Weigth (g)'!AD74="","",IF('Daily Weigth (g)'!AC74-'Daily Weigth (g)'!AD74+'Water add (ml)'!AB74&lt;=0,"",'Daily Weigth (g)'!AC74-'Daily Weigth (g)'!AD74+'Water add (ml)'!AB74))</f>
        <v>64</v>
      </c>
      <c r="AD74" s="85">
        <f>+IF('Daily Weigth (g)'!AE74="","",IF('Daily Weigth (g)'!AD74-'Daily Weigth (g)'!AE74+'Water add (ml)'!AC74&lt;=0,"",'Daily Weigth (g)'!AD74-'Daily Weigth (g)'!AE74+'Water add (ml)'!AC74))</f>
        <v>42</v>
      </c>
      <c r="AE74" s="85">
        <f>+IF('Daily Weigth (g)'!AF74="","",IF('Daily Weigth (g)'!AE74-'Daily Weigth (g)'!AF74+'Water add (ml)'!AD74&lt;=0,"",'Daily Weigth (g)'!AE74-'Daily Weigth (g)'!AF74+'Water add (ml)'!AD74))</f>
        <v>80</v>
      </c>
      <c r="AF74" s="85">
        <f>+IF('Daily Weigth (g)'!AG74="","",IF('Daily Weigth (g)'!AF74-'Daily Weigth (g)'!AG74+'Water add (ml)'!AE74&lt;=0,"",'Daily Weigth (g)'!AF74-'Daily Weigth (g)'!AG74+'Water add (ml)'!AE74))</f>
        <v>43</v>
      </c>
      <c r="AG74" s="85">
        <f t="shared" si="1"/>
        <v>4685</v>
      </c>
    </row>
    <row r="75" ht="12.75" customHeight="1">
      <c r="A75" s="85">
        <v>774.0</v>
      </c>
      <c r="B75" s="87" t="s">
        <v>217</v>
      </c>
      <c r="C75" s="90" t="s">
        <v>12</v>
      </c>
      <c r="D75" s="85"/>
      <c r="E75" s="96">
        <f>+IF('Daily Weigth (g)'!F75="","",IF('Daily Weigth (g)'!E75-'Daily Weigth (g)'!F75+'Water add (ml)'!D75&lt;=0,"",'Daily Weigth (g)'!E75-'Daily Weigth (g)'!F75+'Water add (ml)'!D75))</f>
        <v>141</v>
      </c>
      <c r="F75" s="96">
        <f>+IF('Daily Weigth (g)'!G75="","",IF('Daily Weigth (g)'!F75-'Daily Weigth (g)'!G75+'Water add (ml)'!E75&lt;=0,"",'Daily Weigth (g)'!F75-'Daily Weigth (g)'!G75+'Water add (ml)'!E75))</f>
        <v>135</v>
      </c>
      <c r="G75" s="96">
        <f>+IF('Daily Weigth (g)'!H75="","",IF('Daily Weigth (g)'!G75-'Daily Weigth (g)'!H75+'Water add (ml)'!F75&lt;=0,"",'Daily Weigth (g)'!G75-'Daily Weigth (g)'!H75+'Water add (ml)'!F75))</f>
        <v>223</v>
      </c>
      <c r="H75" s="96">
        <f>+IF('Daily Weigth (g)'!I75="","",IF('Daily Weigth (g)'!H75-'Daily Weigth (g)'!I75+'Water add (ml)'!G75&lt;=0,"",'Daily Weigth (g)'!H75-'Daily Weigth (g)'!I75+'Water add (ml)'!G75))</f>
        <v>95</v>
      </c>
      <c r="I75" s="96">
        <f>+IF('Daily Weigth (g)'!J75="","",IF('Daily Weigth (g)'!I75-'Daily Weigth (g)'!J75+'Water add (ml)'!H75&lt;=0,"",'Daily Weigth (g)'!I75-'Daily Weigth (g)'!J75+'Water add (ml)'!H75))</f>
        <v>92</v>
      </c>
      <c r="J75" s="85">
        <f>+IF('Daily Weigth (g)'!K75="","",IF('Daily Weigth (g)'!J75-'Daily Weigth (g)'!K75+'Water add (ml)'!I75&lt;=0,"",'Daily Weigth (g)'!J75-'Daily Weigth (g)'!K75+'Water add (ml)'!I75))</f>
        <v>69</v>
      </c>
      <c r="K75" s="85">
        <f>+IF('Daily Weigth (g)'!L75="","",IF('Daily Weigth (g)'!K75-'Daily Weigth (g)'!L75+'Water add (ml)'!J75&lt;=0,"",'Daily Weigth (g)'!K75-'Daily Weigth (g)'!L75+'Water add (ml)'!J75))</f>
        <v>156</v>
      </c>
      <c r="L75" s="85">
        <f>+IF('Daily Weigth (g)'!M75="","",IF('Daily Weigth (g)'!L75-'Daily Weigth (g)'!M75+'Water add (ml)'!K75&lt;=0,"",'Daily Weigth (g)'!L75-'Daily Weigth (g)'!M75+'Water add (ml)'!K75))</f>
        <v>150</v>
      </c>
      <c r="M75" s="85">
        <f>+IF('Daily Weigth (g)'!N75="","",IF('Daily Weigth (g)'!M75-'Daily Weigth (g)'!N75+'Water add (ml)'!L75&lt;=0,"",'Daily Weigth (g)'!M75-'Daily Weigth (g)'!N75+'Water add (ml)'!L75))</f>
        <v>234</v>
      </c>
      <c r="N75" s="85">
        <f>+IF('Daily Weigth (g)'!O75="","",IF('Daily Weigth (g)'!N75-'Daily Weigth (g)'!O75+'Water add (ml)'!M75&lt;=0,"",'Daily Weigth (g)'!N75-'Daily Weigth (g)'!O75+'Water add (ml)'!M75))</f>
        <v>118</v>
      </c>
      <c r="O75" s="85">
        <f>+IF('Daily Weigth (g)'!P75="","",IF('Daily Weigth (g)'!O75-'Daily Weigth (g)'!P75+'Water add (ml)'!N75&lt;=0,"",'Daily Weigth (g)'!O75-'Daily Weigth (g)'!P75+'Water add (ml)'!N75))</f>
        <v>411</v>
      </c>
      <c r="P75" s="85">
        <f>+IF('Daily Weigth (g)'!Q75="","",IF('Daily Weigth (g)'!P75-'Daily Weigth (g)'!Q75+'Water add (ml)'!O75&lt;=0,"",'Daily Weigth (g)'!P75-'Daily Weigth (g)'!Q75+'Water add (ml)'!O75))</f>
        <v>460</v>
      </c>
      <c r="Q75" s="85">
        <f>+IF('Daily Weigth (g)'!R75="","",IF('Daily Weigth (g)'!Q75-'Daily Weigth (g)'!R75+'Water add (ml)'!P75&lt;=0,"",'Daily Weigth (g)'!Q75-'Daily Weigth (g)'!R75+'Water add (ml)'!P75))</f>
        <v>307</v>
      </c>
      <c r="R75" s="85">
        <f>+IF('Daily Weigth (g)'!S75="","",IF('Daily Weigth (g)'!R75-'Daily Weigth (g)'!S75+'Water add (ml)'!Q75&lt;=0,"",'Daily Weigth (g)'!R75-'Daily Weigth (g)'!S75+'Water add (ml)'!Q75))</f>
        <v>222</v>
      </c>
      <c r="S75" s="85">
        <f>+IF('Daily Weigth (g)'!T75="","",IF('Daily Weigth (g)'!S75-'Daily Weigth (g)'!T75+'Water add (ml)'!R75&lt;=0,"",'Daily Weigth (g)'!S75-'Daily Weigth (g)'!T75+'Water add (ml)'!R75))</f>
        <v>261</v>
      </c>
      <c r="T75" s="85">
        <f>+IF('Daily Weigth (g)'!U75="","",IF('Daily Weigth (g)'!T75-'Daily Weigth (g)'!U75+'Water add (ml)'!S75&lt;=0,"",'Daily Weigth (g)'!T75-'Daily Weigth (g)'!U75+'Water add (ml)'!S75))</f>
        <v>230</v>
      </c>
      <c r="U75" s="85">
        <f>+IF('Daily Weigth (g)'!V75="","",IF('Daily Weigth (g)'!U75-'Daily Weigth (g)'!V75+'Water add (ml)'!T75&lt;=0,"",'Daily Weigth (g)'!U75-'Daily Weigth (g)'!V75+'Water add (ml)'!T75))</f>
        <v>341</v>
      </c>
      <c r="V75" s="85">
        <f>+IF('Daily Weigth (g)'!W75="","",IF('Daily Weigth (g)'!V75-'Daily Weigth (g)'!W75+'Water add (ml)'!U75&lt;=0,"",'Daily Weigth (g)'!V75-'Daily Weigth (g)'!W75+'Water add (ml)'!U75))</f>
        <v>326</v>
      </c>
      <c r="W75" s="85">
        <f>+IF('Daily Weigth (g)'!X75="","",IF('Daily Weigth (g)'!W75-'Daily Weigth (g)'!X75+'Water add (ml)'!V75&lt;=0,"",'Daily Weigth (g)'!W75-'Daily Weigth (g)'!X75+'Water add (ml)'!V75))</f>
        <v>97</v>
      </c>
      <c r="X75" s="85">
        <f>+IF('Daily Weigth (g)'!Y75="","",IF('Daily Weigth (g)'!X75-'Daily Weigth (g)'!Y75+'Water add (ml)'!W75&lt;=0,"",'Daily Weigth (g)'!X75-'Daily Weigth (g)'!Y75+'Water add (ml)'!W75))</f>
        <v>71</v>
      </c>
      <c r="Y75" s="85">
        <f>+IF('Daily Weigth (g)'!Z75="","",IF('Daily Weigth (g)'!Y75-'Daily Weigth (g)'!Z75+'Water add (ml)'!X75&lt;=0,"",'Daily Weigth (g)'!Y75-'Daily Weigth (g)'!Z75+'Water add (ml)'!X75))</f>
        <v>132</v>
      </c>
      <c r="Z75" s="85">
        <f>+IF('Daily Weigth (g)'!AA75="","",IF('Daily Weigth (g)'!Z75-'Daily Weigth (g)'!AA75+'Water add (ml)'!Y75&lt;=0,"",'Daily Weigth (g)'!Z75-'Daily Weigth (g)'!AA75+'Water add (ml)'!Y75))</f>
        <v>62</v>
      </c>
      <c r="AA75" s="85">
        <f>+IF('Daily Weigth (g)'!AB75="","",IF('Daily Weigth (g)'!AA75-'Daily Weigth (g)'!AB75+'Water add (ml)'!Z75&lt;=0,"",'Daily Weigth (g)'!AA75-'Daily Weigth (g)'!AB75+'Water add (ml)'!Z75))</f>
        <v>61</v>
      </c>
      <c r="AB75" s="85">
        <f>+IF('Daily Weigth (g)'!AC75="","",IF('Daily Weigth (g)'!AB75-'Daily Weigth (g)'!AC75+'Water add (ml)'!AA75&lt;=0,"",'Daily Weigth (g)'!AB75-'Daily Weigth (g)'!AC75+'Water add (ml)'!AA75))</f>
        <v>60</v>
      </c>
      <c r="AC75" s="85">
        <f>+IF('Daily Weigth (g)'!AD75="","",IF('Daily Weigth (g)'!AC75-'Daily Weigth (g)'!AD75+'Water add (ml)'!AB75&lt;=0,"",'Daily Weigth (g)'!AC75-'Daily Weigth (g)'!AD75+'Water add (ml)'!AB75))</f>
        <v>72</v>
      </c>
      <c r="AD75" s="85">
        <f>+IF('Daily Weigth (g)'!AE75="","",IF('Daily Weigth (g)'!AD75-'Daily Weigth (g)'!AE75+'Water add (ml)'!AC75&lt;=0,"",'Daily Weigth (g)'!AD75-'Daily Weigth (g)'!AE75+'Water add (ml)'!AC75))</f>
        <v>52</v>
      </c>
      <c r="AE75" s="85">
        <f>+IF('Daily Weigth (g)'!AF75="","",IF('Daily Weigth (g)'!AE75-'Daily Weigth (g)'!AF75+'Water add (ml)'!AD75&lt;=0,"",'Daily Weigth (g)'!AE75-'Daily Weigth (g)'!AF75+'Water add (ml)'!AD75))</f>
        <v>88</v>
      </c>
      <c r="AF75" s="85">
        <f>+IF('Daily Weigth (g)'!AG75="","",IF('Daily Weigth (g)'!AF75-'Daily Weigth (g)'!AG75+'Water add (ml)'!AE75&lt;=0,"",'Daily Weigth (g)'!AF75-'Daily Weigth (g)'!AG75+'Water add (ml)'!AE75))</f>
        <v>53</v>
      </c>
      <c r="AG75" s="85">
        <f t="shared" si="1"/>
        <v>4719</v>
      </c>
    </row>
    <row r="76" ht="12.75" customHeight="1">
      <c r="A76" s="85">
        <v>775.0</v>
      </c>
      <c r="B76" s="87" t="s">
        <v>217</v>
      </c>
      <c r="C76" s="88" t="s">
        <v>241</v>
      </c>
      <c r="D76" s="85"/>
      <c r="E76" s="96">
        <f>+IF('Daily Weigth (g)'!F76="","",IF('Daily Weigth (g)'!E76-'Daily Weigth (g)'!F76+'Water add (ml)'!D76&lt;=0,"",'Daily Weigth (g)'!E76-'Daily Weigth (g)'!F76+'Water add (ml)'!D76))</f>
        <v>174</v>
      </c>
      <c r="F76" s="96">
        <f>+IF('Daily Weigth (g)'!G76="","",IF('Daily Weigth (g)'!F76-'Daily Weigth (g)'!G76+'Water add (ml)'!E76&lt;=0,"",'Daily Weigth (g)'!F76-'Daily Weigth (g)'!G76+'Water add (ml)'!E76))</f>
        <v>185</v>
      </c>
      <c r="G76" s="96">
        <f>+IF('Daily Weigth (g)'!H76="","",IF('Daily Weigth (g)'!G76-'Daily Weigth (g)'!H76+'Water add (ml)'!F76&lt;=0,"",'Daily Weigth (g)'!G76-'Daily Weigth (g)'!H76+'Water add (ml)'!F76))</f>
        <v>328</v>
      </c>
      <c r="H76" s="96">
        <f>+IF('Daily Weigth (g)'!I76="","",IF('Daily Weigth (g)'!H76-'Daily Weigth (g)'!I76+'Water add (ml)'!G76&lt;=0,"",'Daily Weigth (g)'!H76-'Daily Weigth (g)'!I76+'Water add (ml)'!G76))</f>
        <v>145</v>
      </c>
      <c r="I76" s="96">
        <f>+IF('Daily Weigth (g)'!J76="","",IF('Daily Weigth (g)'!I76-'Daily Weigth (g)'!J76+'Water add (ml)'!H76&lt;=0,"",'Daily Weigth (g)'!I76-'Daily Weigth (g)'!J76+'Water add (ml)'!H76))</f>
        <v>111</v>
      </c>
      <c r="J76" s="85">
        <f>+IF('Daily Weigth (g)'!K76="","",IF('Daily Weigth (g)'!J76-'Daily Weigth (g)'!K76+'Water add (ml)'!I76&lt;=0,"",'Daily Weigth (g)'!J76-'Daily Weigth (g)'!K76+'Water add (ml)'!I76))</f>
        <v>91</v>
      </c>
      <c r="K76" s="85">
        <f>+IF('Daily Weigth (g)'!L76="","",IF('Daily Weigth (g)'!K76-'Daily Weigth (g)'!L76+'Water add (ml)'!J76&lt;=0,"",'Daily Weigth (g)'!K76-'Daily Weigth (g)'!L76+'Water add (ml)'!J76))</f>
        <v>231</v>
      </c>
      <c r="L76" s="85">
        <f>+IF('Daily Weigth (g)'!M76="","",IF('Daily Weigth (g)'!L76-'Daily Weigth (g)'!M76+'Water add (ml)'!K76&lt;=0,"",'Daily Weigth (g)'!L76-'Daily Weigth (g)'!M76+'Water add (ml)'!K76))</f>
        <v>244</v>
      </c>
      <c r="M76" s="85">
        <f>+IF('Daily Weigth (g)'!N76="","",IF('Daily Weigth (g)'!M76-'Daily Weigth (g)'!N76+'Water add (ml)'!L76&lt;=0,"",'Daily Weigth (g)'!M76-'Daily Weigth (g)'!N76+'Water add (ml)'!L76))</f>
        <v>370</v>
      </c>
      <c r="N76" s="85">
        <f>+IF('Daily Weigth (g)'!O76="","",IF('Daily Weigth (g)'!N76-'Daily Weigth (g)'!O76+'Water add (ml)'!M76&lt;=0,"",'Daily Weigth (g)'!N76-'Daily Weigth (g)'!O76+'Water add (ml)'!M76))</f>
        <v>171</v>
      </c>
      <c r="O76" s="85">
        <f>+IF('Daily Weigth (g)'!P76="","",IF('Daily Weigth (g)'!O76-'Daily Weigth (g)'!P76+'Water add (ml)'!N76&lt;=0,"",'Daily Weigth (g)'!O76-'Daily Weigth (g)'!P76+'Water add (ml)'!N76))</f>
        <v>688</v>
      </c>
      <c r="P76" s="85">
        <f>+IF('Daily Weigth (g)'!Q76="","",IF('Daily Weigth (g)'!P76-'Daily Weigth (g)'!Q76+'Water add (ml)'!O76&lt;=0,"",'Daily Weigth (g)'!P76-'Daily Weigth (g)'!Q76+'Water add (ml)'!O76))</f>
        <v>663</v>
      </c>
      <c r="Q76" s="85">
        <f>+IF('Daily Weigth (g)'!R76="","",IF('Daily Weigth (g)'!Q76-'Daily Weigth (g)'!R76+'Water add (ml)'!P76&lt;=0,"",'Daily Weigth (g)'!Q76-'Daily Weigth (g)'!R76+'Water add (ml)'!P76))</f>
        <v>501</v>
      </c>
      <c r="R76" s="85">
        <f>+IF('Daily Weigth (g)'!S76="","",IF('Daily Weigth (g)'!R76-'Daily Weigth (g)'!S76+'Water add (ml)'!Q76&lt;=0,"",'Daily Weigth (g)'!R76-'Daily Weigth (g)'!S76+'Water add (ml)'!Q76))</f>
        <v>257</v>
      </c>
      <c r="S76" s="85">
        <f>+IF('Daily Weigth (g)'!T76="","",IF('Daily Weigth (g)'!S76-'Daily Weigth (g)'!T76+'Water add (ml)'!R76&lt;=0,"",'Daily Weigth (g)'!S76-'Daily Weigth (g)'!T76+'Water add (ml)'!R76))</f>
        <v>297</v>
      </c>
      <c r="T76" s="85">
        <f>+IF('Daily Weigth (g)'!U76="","",IF('Daily Weigth (g)'!T76-'Daily Weigth (g)'!U76+'Water add (ml)'!S76&lt;=0,"",'Daily Weigth (g)'!T76-'Daily Weigth (g)'!U76+'Water add (ml)'!S76))</f>
        <v>427</v>
      </c>
      <c r="U76" s="85">
        <f>+IF('Daily Weigth (g)'!V76="","",IF('Daily Weigth (g)'!U76-'Daily Weigth (g)'!V76+'Water add (ml)'!T76&lt;=0,"",'Daily Weigth (g)'!U76-'Daily Weigth (g)'!V76+'Water add (ml)'!T76))</f>
        <v>610</v>
      </c>
      <c r="V76" s="85">
        <f>+IF('Daily Weigth (g)'!W76="","",IF('Daily Weigth (g)'!V76-'Daily Weigth (g)'!W76+'Water add (ml)'!U76&lt;=0,"",'Daily Weigth (g)'!V76-'Daily Weigth (g)'!W76+'Water add (ml)'!U76))</f>
        <v>747</v>
      </c>
      <c r="W76" s="85">
        <f>+IF('Daily Weigth (g)'!X76="","",IF('Daily Weigth (g)'!W76-'Daily Weigth (g)'!X76+'Water add (ml)'!V76&lt;=0,"",'Daily Weigth (g)'!W76-'Daily Weigth (g)'!X76+'Water add (ml)'!V76))</f>
        <v>250</v>
      </c>
      <c r="X76" s="85">
        <f>+IF('Daily Weigth (g)'!Y76="","",IF('Daily Weigth (g)'!X76-'Daily Weigth (g)'!Y76+'Water add (ml)'!W76&lt;=0,"",'Daily Weigth (g)'!X76-'Daily Weigth (g)'!Y76+'Water add (ml)'!W76))</f>
        <v>180</v>
      </c>
      <c r="Y76" s="85">
        <f>+IF('Daily Weigth (g)'!Z76="","",IF('Daily Weigth (g)'!Y76-'Daily Weigth (g)'!Z76+'Water add (ml)'!X76&lt;=0,"",'Daily Weigth (g)'!Y76-'Daily Weigth (g)'!Z76+'Water add (ml)'!X76))</f>
        <v>362</v>
      </c>
      <c r="Z76" s="85">
        <f>+IF('Daily Weigth (g)'!AA76="","",IF('Daily Weigth (g)'!Z76-'Daily Weigth (g)'!AA76+'Water add (ml)'!Y76&lt;=0,"",'Daily Weigth (g)'!Z76-'Daily Weigth (g)'!AA76+'Water add (ml)'!Y76))</f>
        <v>145</v>
      </c>
      <c r="AA76" s="85">
        <f>+IF('Daily Weigth (g)'!AB76="","",IF('Daily Weigth (g)'!AA76-'Daily Weigth (g)'!AB76+'Water add (ml)'!Z76&lt;=0,"",'Daily Weigth (g)'!AA76-'Daily Weigth (g)'!AB76+'Water add (ml)'!Z76))</f>
        <v>235</v>
      </c>
      <c r="AB76" s="85">
        <f>+IF('Daily Weigth (g)'!AC76="","",IF('Daily Weigth (g)'!AB76-'Daily Weigth (g)'!AC76+'Water add (ml)'!AA76&lt;=0,"",'Daily Weigth (g)'!AB76-'Daily Weigth (g)'!AC76+'Water add (ml)'!AA76))</f>
        <v>205</v>
      </c>
      <c r="AC76" s="85">
        <f>+IF('Daily Weigth (g)'!AD76="","",IF('Daily Weigth (g)'!AC76-'Daily Weigth (g)'!AD76+'Water add (ml)'!AB76&lt;=0,"",'Daily Weigth (g)'!AC76-'Daily Weigth (g)'!AD76+'Water add (ml)'!AB76))</f>
        <v>374</v>
      </c>
      <c r="AD76" s="85">
        <f>+IF('Daily Weigth (g)'!AE76="","",IF('Daily Weigth (g)'!AD76-'Daily Weigth (g)'!AE76+'Water add (ml)'!AC76&lt;=0,"",'Daily Weigth (g)'!AD76-'Daily Weigth (g)'!AE76+'Water add (ml)'!AC76))</f>
        <v>158</v>
      </c>
      <c r="AE76" s="85">
        <f>+IF('Daily Weigth (g)'!AF76="","",IF('Daily Weigth (g)'!AE76-'Daily Weigth (g)'!AF76+'Water add (ml)'!AD76&lt;=0,"",'Daily Weigth (g)'!AE76-'Daily Weigth (g)'!AF76+'Water add (ml)'!AD76))</f>
        <v>701</v>
      </c>
      <c r="AF76" s="85">
        <f>+IF('Daily Weigth (g)'!AG76="","",IF('Daily Weigth (g)'!AF76-'Daily Weigth (g)'!AG76+'Water add (ml)'!AE76&lt;=0,"",'Daily Weigth (g)'!AF76-'Daily Weigth (g)'!AG76+'Water add (ml)'!AE76))</f>
        <v>387</v>
      </c>
      <c r="AG76" s="85">
        <f t="shared" si="1"/>
        <v>9237</v>
      </c>
    </row>
    <row r="77" ht="12.75" customHeight="1">
      <c r="A77" s="85">
        <v>776.0</v>
      </c>
      <c r="B77" s="87" t="s">
        <v>153</v>
      </c>
      <c r="C77" s="90" t="s">
        <v>12</v>
      </c>
      <c r="D77" s="85"/>
      <c r="E77" s="96">
        <f>+IF('Daily Weigth (g)'!F77="","",IF('Daily Weigth (g)'!E77-'Daily Weigth (g)'!F77+'Water add (ml)'!D77&lt;=0,"",'Daily Weigth (g)'!E77-'Daily Weigth (g)'!F77+'Water add (ml)'!D77))</f>
        <v>162</v>
      </c>
      <c r="F77" s="96">
        <f>+IF('Daily Weigth (g)'!G77="","",IF('Daily Weigth (g)'!F77-'Daily Weigth (g)'!G77+'Water add (ml)'!E77&lt;=0,"",'Daily Weigth (g)'!F77-'Daily Weigth (g)'!G77+'Water add (ml)'!E77))</f>
        <v>171</v>
      </c>
      <c r="G77" s="96">
        <f>+IF('Daily Weigth (g)'!H77="","",IF('Daily Weigth (g)'!G77-'Daily Weigth (g)'!H77+'Water add (ml)'!F77&lt;=0,"",'Daily Weigth (g)'!G77-'Daily Weigth (g)'!H77+'Water add (ml)'!F77))</f>
        <v>321</v>
      </c>
      <c r="H77" s="96">
        <f>+IF('Daily Weigth (g)'!I77="","",IF('Daily Weigth (g)'!H77-'Daily Weigth (g)'!I77+'Water add (ml)'!G77&lt;=0,"",'Daily Weigth (g)'!H77-'Daily Weigth (g)'!I77+'Water add (ml)'!G77))</f>
        <v>123</v>
      </c>
      <c r="I77" s="96">
        <f>+IF('Daily Weigth (g)'!J77="","",IF('Daily Weigth (g)'!I77-'Daily Weigth (g)'!J77+'Water add (ml)'!H77&lt;=0,"",'Daily Weigth (g)'!I77-'Daily Weigth (g)'!J77+'Water add (ml)'!H77))</f>
        <v>126</v>
      </c>
      <c r="J77" s="85">
        <f>+IF('Daily Weigth (g)'!K77="","",IF('Daily Weigth (g)'!J77-'Daily Weigth (g)'!K77+'Water add (ml)'!I77&lt;=0,"",'Daily Weigth (g)'!J77-'Daily Weigth (g)'!K77+'Water add (ml)'!I77))</f>
        <v>116</v>
      </c>
      <c r="K77" s="85">
        <f>+IF('Daily Weigth (g)'!L77="","",IF('Daily Weigth (g)'!K77-'Daily Weigth (g)'!L77+'Water add (ml)'!J77&lt;=0,"",'Daily Weigth (g)'!K77-'Daily Weigth (g)'!L77+'Water add (ml)'!J77))</f>
        <v>210</v>
      </c>
      <c r="L77" s="85">
        <f>+IF('Daily Weigth (g)'!M77="","",IF('Daily Weigth (g)'!L77-'Daily Weigth (g)'!M77+'Water add (ml)'!K77&lt;=0,"",'Daily Weigth (g)'!L77-'Daily Weigth (g)'!M77+'Water add (ml)'!K77))</f>
        <v>210</v>
      </c>
      <c r="M77" s="85">
        <f>+IF('Daily Weigth (g)'!N77="","",IF('Daily Weigth (g)'!M77-'Daily Weigth (g)'!N77+'Water add (ml)'!L77&lt;=0,"",'Daily Weigth (g)'!M77-'Daily Weigth (g)'!N77+'Water add (ml)'!L77))</f>
        <v>300</v>
      </c>
      <c r="N77" s="85">
        <f>+IF('Daily Weigth (g)'!O77="","",IF('Daily Weigth (g)'!N77-'Daily Weigth (g)'!O77+'Water add (ml)'!M77&lt;=0,"",'Daily Weigth (g)'!N77-'Daily Weigth (g)'!O77+'Water add (ml)'!M77))</f>
        <v>138</v>
      </c>
      <c r="O77" s="85">
        <f>+IF('Daily Weigth (g)'!P77="","",IF('Daily Weigth (g)'!O77-'Daily Weigth (g)'!P77+'Water add (ml)'!N77&lt;=0,"",'Daily Weigth (g)'!O77-'Daily Weigth (g)'!P77+'Water add (ml)'!N77))</f>
        <v>509</v>
      </c>
      <c r="P77" s="85">
        <f>+IF('Daily Weigth (g)'!Q77="","",IF('Daily Weigth (g)'!P77-'Daily Weigth (g)'!Q77+'Water add (ml)'!O77&lt;=0,"",'Daily Weigth (g)'!P77-'Daily Weigth (g)'!Q77+'Water add (ml)'!O77))</f>
        <v>549</v>
      </c>
      <c r="Q77" s="85">
        <f>+IF('Daily Weigth (g)'!R77="","",IF('Daily Weigth (g)'!Q77-'Daily Weigth (g)'!R77+'Water add (ml)'!P77&lt;=0,"",'Daily Weigth (g)'!Q77-'Daily Weigth (g)'!R77+'Water add (ml)'!P77))</f>
        <v>346</v>
      </c>
      <c r="R77" s="85">
        <f>+IF('Daily Weigth (g)'!S77="","",IF('Daily Weigth (g)'!R77-'Daily Weigth (g)'!S77+'Water add (ml)'!Q77&lt;=0,"",'Daily Weigth (g)'!R77-'Daily Weigth (g)'!S77+'Water add (ml)'!Q77))</f>
        <v>246</v>
      </c>
      <c r="S77" s="85">
        <f>+IF('Daily Weigth (g)'!T77="","",IF('Daily Weigth (g)'!S77-'Daily Weigth (g)'!T77+'Water add (ml)'!R77&lt;=0,"",'Daily Weigth (g)'!S77-'Daily Weigth (g)'!T77+'Water add (ml)'!R77))</f>
        <v>235</v>
      </c>
      <c r="T77" s="85">
        <f>+IF('Daily Weigth (g)'!U77="","",IF('Daily Weigth (g)'!T77-'Daily Weigth (g)'!U77+'Water add (ml)'!S77&lt;=0,"",'Daily Weigth (g)'!T77-'Daily Weigth (g)'!U77+'Water add (ml)'!S77))</f>
        <v>243</v>
      </c>
      <c r="U77" s="85">
        <f>+IF('Daily Weigth (g)'!V77="","",IF('Daily Weigth (g)'!U77-'Daily Weigth (g)'!V77+'Water add (ml)'!T77&lt;=0,"",'Daily Weigth (g)'!U77-'Daily Weigth (g)'!V77+'Water add (ml)'!T77))</f>
        <v>287</v>
      </c>
      <c r="V77" s="85">
        <f>+IF('Daily Weigth (g)'!W77="","",IF('Daily Weigth (g)'!V77-'Daily Weigth (g)'!W77+'Water add (ml)'!U77&lt;=0,"",'Daily Weigth (g)'!V77-'Daily Weigth (g)'!W77+'Water add (ml)'!U77))</f>
        <v>273</v>
      </c>
      <c r="W77" s="85">
        <f>+IF('Daily Weigth (g)'!X77="","",IF('Daily Weigth (g)'!W77-'Daily Weigth (g)'!X77+'Water add (ml)'!V77&lt;=0,"",'Daily Weigth (g)'!W77-'Daily Weigth (g)'!X77+'Water add (ml)'!V77))</f>
        <v>77</v>
      </c>
      <c r="X77" s="85">
        <f>+IF('Daily Weigth (g)'!Y77="","",IF('Daily Weigth (g)'!X77-'Daily Weigth (g)'!Y77+'Water add (ml)'!W77&lt;=0,"",'Daily Weigth (g)'!X77-'Daily Weigth (g)'!Y77+'Water add (ml)'!W77))</f>
        <v>74</v>
      </c>
      <c r="Y77" s="85">
        <f>+IF('Daily Weigth (g)'!Z77="","",IF('Daily Weigth (g)'!Y77-'Daily Weigth (g)'!Z77+'Water add (ml)'!X77&lt;=0,"",'Daily Weigth (g)'!Y77-'Daily Weigth (g)'!Z77+'Water add (ml)'!X77))</f>
        <v>88</v>
      </c>
      <c r="Z77" s="85">
        <f>+IF('Daily Weigth (g)'!AA77="","",IF('Daily Weigth (g)'!Z77-'Daily Weigth (g)'!AA77+'Water add (ml)'!Y77&lt;=0,"",'Daily Weigth (g)'!Z77-'Daily Weigth (g)'!AA77+'Water add (ml)'!Y77))</f>
        <v>45</v>
      </c>
      <c r="AA77" s="85">
        <f>+IF('Daily Weigth (g)'!AB77="","",IF('Daily Weigth (g)'!AA77-'Daily Weigth (g)'!AB77+'Water add (ml)'!Z77&lt;=0,"",'Daily Weigth (g)'!AA77-'Daily Weigth (g)'!AB77+'Water add (ml)'!Z77))</f>
        <v>59</v>
      </c>
      <c r="AB77" s="85">
        <f>+IF('Daily Weigth (g)'!AC77="","",IF('Daily Weigth (g)'!AB77-'Daily Weigth (g)'!AC77+'Water add (ml)'!AA77&lt;=0,"",'Daily Weigth (g)'!AB77-'Daily Weigth (g)'!AC77+'Water add (ml)'!AA77))</f>
        <v>60</v>
      </c>
      <c r="AC77" s="85">
        <f>+IF('Daily Weigth (g)'!AD77="","",IF('Daily Weigth (g)'!AC77-'Daily Weigth (g)'!AD77+'Water add (ml)'!AB77&lt;=0,"",'Daily Weigth (g)'!AC77-'Daily Weigth (g)'!AD77+'Water add (ml)'!AB77))</f>
        <v>50</v>
      </c>
      <c r="AD77" s="85">
        <f>+IF('Daily Weigth (g)'!AE77="","",IF('Daily Weigth (g)'!AD77-'Daily Weigth (g)'!AE77+'Water add (ml)'!AC77&lt;=0,"",'Daily Weigth (g)'!AD77-'Daily Weigth (g)'!AE77+'Water add (ml)'!AC77))</f>
        <v>34</v>
      </c>
      <c r="AE77" s="85">
        <f>+IF('Daily Weigth (g)'!AF77="","",IF('Daily Weigth (g)'!AE77-'Daily Weigth (g)'!AF77+'Water add (ml)'!AD77&lt;=0,"",'Daily Weigth (g)'!AE77-'Daily Weigth (g)'!AF77+'Water add (ml)'!AD77))</f>
        <v>68</v>
      </c>
      <c r="AF77" s="85">
        <f>+IF('Daily Weigth (g)'!AG77="","",IF('Daily Weigth (g)'!AF77-'Daily Weigth (g)'!AG77+'Water add (ml)'!AE77&lt;=0,"",'Daily Weigth (g)'!AF77-'Daily Weigth (g)'!AG77+'Water add (ml)'!AE77))</f>
        <v>39</v>
      </c>
      <c r="AG77" s="85">
        <f t="shared" si="1"/>
        <v>5159</v>
      </c>
    </row>
    <row r="78" ht="12.75" customHeight="1">
      <c r="A78" s="85">
        <v>777.0</v>
      </c>
      <c r="B78" s="87" t="s">
        <v>153</v>
      </c>
      <c r="C78" s="90" t="s">
        <v>12</v>
      </c>
      <c r="D78" s="85"/>
      <c r="E78" s="96">
        <f>+IF('Daily Weigth (g)'!F78="","",IF('Daily Weigth (g)'!E78-'Daily Weigth (g)'!F78+'Water add (ml)'!D78&lt;=0,"",'Daily Weigth (g)'!E78-'Daily Weigth (g)'!F78+'Water add (ml)'!D78))</f>
        <v>124</v>
      </c>
      <c r="F78" s="96">
        <f>+IF('Daily Weigth (g)'!G78="","",IF('Daily Weigth (g)'!F78-'Daily Weigth (g)'!G78+'Water add (ml)'!E78&lt;=0,"",'Daily Weigth (g)'!F78-'Daily Weigth (g)'!G78+'Water add (ml)'!E78))</f>
        <v>135</v>
      </c>
      <c r="G78" s="96">
        <f>+IF('Daily Weigth (g)'!H78="","",IF('Daily Weigth (g)'!G78-'Daily Weigth (g)'!H78+'Water add (ml)'!F78&lt;=0,"",'Daily Weigth (g)'!G78-'Daily Weigth (g)'!H78+'Water add (ml)'!F78))</f>
        <v>264</v>
      </c>
      <c r="H78" s="96">
        <f>+IF('Daily Weigth (g)'!I78="","",IF('Daily Weigth (g)'!H78-'Daily Weigth (g)'!I78+'Water add (ml)'!G78&lt;=0,"",'Daily Weigth (g)'!H78-'Daily Weigth (g)'!I78+'Water add (ml)'!G78))</f>
        <v>116</v>
      </c>
      <c r="I78" s="96">
        <f>+IF('Daily Weigth (g)'!J78="","",IF('Daily Weigth (g)'!I78-'Daily Weigth (g)'!J78+'Water add (ml)'!H78&lt;=0,"",'Daily Weigth (g)'!I78-'Daily Weigth (g)'!J78+'Water add (ml)'!H78))</f>
        <v>103</v>
      </c>
      <c r="J78" s="85">
        <f>+IF('Daily Weigth (g)'!K78="","",IF('Daily Weigth (g)'!J78-'Daily Weigth (g)'!K78+'Water add (ml)'!I78&lt;=0,"",'Daily Weigth (g)'!J78-'Daily Weigth (g)'!K78+'Water add (ml)'!I78))</f>
        <v>80</v>
      </c>
      <c r="K78" s="85">
        <f>+IF('Daily Weigth (g)'!L78="","",IF('Daily Weigth (g)'!K78-'Daily Weigth (g)'!L78+'Water add (ml)'!J78&lt;=0,"",'Daily Weigth (g)'!K78-'Daily Weigth (g)'!L78+'Water add (ml)'!J78))</f>
        <v>170</v>
      </c>
      <c r="L78" s="85">
        <f>+IF('Daily Weigth (g)'!M78="","",IF('Daily Weigth (g)'!L78-'Daily Weigth (g)'!M78+'Water add (ml)'!K78&lt;=0,"",'Daily Weigth (g)'!L78-'Daily Weigth (g)'!M78+'Water add (ml)'!K78))</f>
        <v>152</v>
      </c>
      <c r="M78" s="85">
        <f>+IF('Daily Weigth (g)'!N78="","",IF('Daily Weigth (g)'!M78-'Daily Weigth (g)'!N78+'Water add (ml)'!L78&lt;=0,"",'Daily Weigth (g)'!M78-'Daily Weigth (g)'!N78+'Water add (ml)'!L78))</f>
        <v>241</v>
      </c>
      <c r="N78" s="85">
        <f>+IF('Daily Weigth (g)'!O78="","",IF('Daily Weigth (g)'!N78-'Daily Weigth (g)'!O78+'Water add (ml)'!M78&lt;=0,"",'Daily Weigth (g)'!N78-'Daily Weigth (g)'!O78+'Water add (ml)'!M78))</f>
        <v>117</v>
      </c>
      <c r="O78" s="85">
        <f>+IF('Daily Weigth (g)'!P78="","",IF('Daily Weigth (g)'!O78-'Daily Weigth (g)'!P78+'Water add (ml)'!N78&lt;=0,"",'Daily Weigth (g)'!O78-'Daily Weigth (g)'!P78+'Water add (ml)'!N78))</f>
        <v>465</v>
      </c>
      <c r="P78" s="85">
        <f>+IF('Daily Weigth (g)'!Q78="","",IF('Daily Weigth (g)'!P78-'Daily Weigth (g)'!Q78+'Water add (ml)'!O78&lt;=0,"",'Daily Weigth (g)'!P78-'Daily Weigth (g)'!Q78+'Water add (ml)'!O78))</f>
        <v>468</v>
      </c>
      <c r="Q78" s="85">
        <f>+IF('Daily Weigth (g)'!R78="","",IF('Daily Weigth (g)'!Q78-'Daily Weigth (g)'!R78+'Water add (ml)'!P78&lt;=0,"",'Daily Weigth (g)'!Q78-'Daily Weigth (g)'!R78+'Water add (ml)'!P78))</f>
        <v>326</v>
      </c>
      <c r="R78" s="85">
        <f>+IF('Daily Weigth (g)'!S78="","",IF('Daily Weigth (g)'!R78-'Daily Weigth (g)'!S78+'Water add (ml)'!Q78&lt;=0,"",'Daily Weigth (g)'!R78-'Daily Weigth (g)'!S78+'Water add (ml)'!Q78))</f>
        <v>242</v>
      </c>
      <c r="S78" s="85">
        <f>+IF('Daily Weigth (g)'!T78="","",IF('Daily Weigth (g)'!S78-'Daily Weigth (g)'!T78+'Water add (ml)'!R78&lt;=0,"",'Daily Weigth (g)'!S78-'Daily Weigth (g)'!T78+'Water add (ml)'!R78))</f>
        <v>251</v>
      </c>
      <c r="T78" s="85">
        <f>+IF('Daily Weigth (g)'!U78="","",IF('Daily Weigth (g)'!T78-'Daily Weigth (g)'!U78+'Water add (ml)'!S78&lt;=0,"",'Daily Weigth (g)'!T78-'Daily Weigth (g)'!U78+'Water add (ml)'!S78))</f>
        <v>293</v>
      </c>
      <c r="U78" s="85">
        <f>+IF('Daily Weigth (g)'!V78="","",IF('Daily Weigth (g)'!U78-'Daily Weigth (g)'!V78+'Water add (ml)'!T78&lt;=0,"",'Daily Weigth (g)'!U78-'Daily Weigth (g)'!V78+'Water add (ml)'!T78))</f>
        <v>352</v>
      </c>
      <c r="V78" s="85">
        <f>+IF('Daily Weigth (g)'!W78="","",IF('Daily Weigth (g)'!V78-'Daily Weigth (g)'!W78+'Water add (ml)'!U78&lt;=0,"",'Daily Weigth (g)'!V78-'Daily Weigth (g)'!W78+'Water add (ml)'!U78))</f>
        <v>384</v>
      </c>
      <c r="W78" s="85">
        <f>+IF('Daily Weigth (g)'!X78="","",IF('Daily Weigth (g)'!W78-'Daily Weigth (g)'!X78+'Water add (ml)'!V78&lt;=0,"",'Daily Weigth (g)'!W78-'Daily Weigth (g)'!X78+'Water add (ml)'!V78))</f>
        <v>151</v>
      </c>
      <c r="X78" s="85">
        <f>+IF('Daily Weigth (g)'!Y78="","",IF('Daily Weigth (g)'!X78-'Daily Weigth (g)'!Y78+'Water add (ml)'!W78&lt;=0,"",'Daily Weigth (g)'!X78-'Daily Weigth (g)'!Y78+'Water add (ml)'!W78))</f>
        <v>94</v>
      </c>
      <c r="Y78" s="85">
        <f>+IF('Daily Weigth (g)'!Z78="","",IF('Daily Weigth (g)'!Y78-'Daily Weigth (g)'!Z78+'Water add (ml)'!X78&lt;=0,"",'Daily Weigth (g)'!Y78-'Daily Weigth (g)'!Z78+'Water add (ml)'!X78))</f>
        <v>121</v>
      </c>
      <c r="Z78" s="85">
        <f>+IF('Daily Weigth (g)'!AA78="","",IF('Daily Weigth (g)'!Z78-'Daily Weigth (g)'!AA78+'Water add (ml)'!Y78&lt;=0,"",'Daily Weigth (g)'!Z78-'Daily Weigth (g)'!AA78+'Water add (ml)'!Y78))</f>
        <v>57</v>
      </c>
      <c r="AA78" s="85">
        <f>+IF('Daily Weigth (g)'!AB78="","",IF('Daily Weigth (g)'!AA78-'Daily Weigth (g)'!AB78+'Water add (ml)'!Z78&lt;=0,"",'Daily Weigth (g)'!AA78-'Daily Weigth (g)'!AB78+'Water add (ml)'!Z78))</f>
        <v>70</v>
      </c>
      <c r="AB78" s="85">
        <f>+IF('Daily Weigth (g)'!AC78="","",IF('Daily Weigth (g)'!AB78-'Daily Weigth (g)'!AC78+'Water add (ml)'!AA78&lt;=0,"",'Daily Weigth (g)'!AB78-'Daily Weigth (g)'!AC78+'Water add (ml)'!AA78))</f>
        <v>80</v>
      </c>
      <c r="AC78" s="85">
        <f>+IF('Daily Weigth (g)'!AD78="","",IF('Daily Weigth (g)'!AC78-'Daily Weigth (g)'!AD78+'Water add (ml)'!AB78&lt;=0,"",'Daily Weigth (g)'!AC78-'Daily Weigth (g)'!AD78+'Water add (ml)'!AB78))</f>
        <v>53</v>
      </c>
      <c r="AD78" s="85">
        <f>+IF('Daily Weigth (g)'!AE78="","",IF('Daily Weigth (g)'!AD78-'Daily Weigth (g)'!AE78+'Water add (ml)'!AC78&lt;=0,"",'Daily Weigth (g)'!AD78-'Daily Weigth (g)'!AE78+'Water add (ml)'!AC78))</f>
        <v>47</v>
      </c>
      <c r="AE78" s="85">
        <f>+IF('Daily Weigth (g)'!AF78="","",IF('Daily Weigth (g)'!AE78-'Daily Weigth (g)'!AF78+'Water add (ml)'!AD78&lt;=0,"",'Daily Weigth (g)'!AE78-'Daily Weigth (g)'!AF78+'Water add (ml)'!AD78))</f>
        <v>75</v>
      </c>
      <c r="AF78" s="85">
        <f>+IF('Daily Weigth (g)'!AG78="","",IF('Daily Weigth (g)'!AF78-'Daily Weigth (g)'!AG78+'Water add (ml)'!AE78&lt;=0,"",'Daily Weigth (g)'!AF78-'Daily Weigth (g)'!AG78+'Water add (ml)'!AE78))</f>
        <v>35</v>
      </c>
      <c r="AG78" s="85">
        <f t="shared" si="1"/>
        <v>5066</v>
      </c>
    </row>
    <row r="79" ht="12.75" customHeight="1">
      <c r="A79" s="85">
        <v>778.0</v>
      </c>
      <c r="B79" s="87" t="s">
        <v>153</v>
      </c>
      <c r="C79" s="88" t="s">
        <v>241</v>
      </c>
      <c r="D79" s="85"/>
      <c r="E79" s="96">
        <f>+IF('Daily Weigth (g)'!F79="","",IF('Daily Weigth (g)'!E79-'Daily Weigth (g)'!F79+'Water add (ml)'!D79&lt;=0,"",'Daily Weigth (g)'!E79-'Daily Weigth (g)'!F79+'Water add (ml)'!D79))</f>
        <v>136</v>
      </c>
      <c r="F79" s="96">
        <f>+IF('Daily Weigth (g)'!G79="","",IF('Daily Weigth (g)'!F79-'Daily Weigth (g)'!G79+'Water add (ml)'!E79&lt;=0,"",'Daily Weigth (g)'!F79-'Daily Weigth (g)'!G79+'Water add (ml)'!E79))</f>
        <v>149</v>
      </c>
      <c r="G79" s="96">
        <f>+IF('Daily Weigth (g)'!H79="","",IF('Daily Weigth (g)'!G79-'Daily Weigth (g)'!H79+'Water add (ml)'!F79&lt;=0,"",'Daily Weigth (g)'!G79-'Daily Weigth (g)'!H79+'Water add (ml)'!F79))</f>
        <v>264</v>
      </c>
      <c r="H79" s="96">
        <f>+IF('Daily Weigth (g)'!I79="","",IF('Daily Weigth (g)'!H79-'Daily Weigth (g)'!I79+'Water add (ml)'!G79&lt;=0,"",'Daily Weigth (g)'!H79-'Daily Weigth (g)'!I79+'Water add (ml)'!G79))</f>
        <v>118</v>
      </c>
      <c r="I79" s="96">
        <f>+IF('Daily Weigth (g)'!J79="","",IF('Daily Weigth (g)'!I79-'Daily Weigth (g)'!J79+'Water add (ml)'!H79&lt;=0,"",'Daily Weigth (g)'!I79-'Daily Weigth (g)'!J79+'Water add (ml)'!H79))</f>
        <v>125</v>
      </c>
      <c r="J79" s="85">
        <f>+IF('Daily Weigth (g)'!K79="","",IF('Daily Weigth (g)'!J79-'Daily Weigth (g)'!K79+'Water add (ml)'!I79&lt;=0,"",'Daily Weigth (g)'!J79-'Daily Weigth (g)'!K79+'Water add (ml)'!I79))</f>
        <v>84</v>
      </c>
      <c r="K79" s="85">
        <f>+IF('Daily Weigth (g)'!L79="","",IF('Daily Weigth (g)'!K79-'Daily Weigth (g)'!L79+'Water add (ml)'!J79&lt;=0,"",'Daily Weigth (g)'!K79-'Daily Weigth (g)'!L79+'Water add (ml)'!J79))</f>
        <v>176</v>
      </c>
      <c r="L79" s="85">
        <f>+IF('Daily Weigth (g)'!M79="","",IF('Daily Weigth (g)'!L79-'Daily Weigth (g)'!M79+'Water add (ml)'!K79&lt;=0,"",'Daily Weigth (g)'!L79-'Daily Weigth (g)'!M79+'Water add (ml)'!K79))</f>
        <v>216</v>
      </c>
      <c r="M79" s="85">
        <f>+IF('Daily Weigth (g)'!N79="","",IF('Daily Weigth (g)'!M79-'Daily Weigth (g)'!N79+'Water add (ml)'!L79&lt;=0,"",'Daily Weigth (g)'!M79-'Daily Weigth (g)'!N79+'Water add (ml)'!L79))</f>
        <v>305</v>
      </c>
      <c r="N79" s="85">
        <f>+IF('Daily Weigth (g)'!O79="","",IF('Daily Weigth (g)'!N79-'Daily Weigth (g)'!O79+'Water add (ml)'!M79&lt;=0,"",'Daily Weigth (g)'!N79-'Daily Weigth (g)'!O79+'Water add (ml)'!M79))</f>
        <v>150</v>
      </c>
      <c r="O79" s="85">
        <f>+IF('Daily Weigth (g)'!P79="","",IF('Daily Weigth (g)'!O79-'Daily Weigth (g)'!P79+'Water add (ml)'!N79&lt;=0,"",'Daily Weigth (g)'!O79-'Daily Weigth (g)'!P79+'Water add (ml)'!N79))</f>
        <v>594</v>
      </c>
      <c r="P79" s="85">
        <f>+IF('Daily Weigth (g)'!Q79="","",IF('Daily Weigth (g)'!P79-'Daily Weigth (g)'!Q79+'Water add (ml)'!O79&lt;=0,"",'Daily Weigth (g)'!P79-'Daily Weigth (g)'!Q79+'Water add (ml)'!O79))</f>
        <v>663</v>
      </c>
      <c r="Q79" s="85">
        <f>+IF('Daily Weigth (g)'!R79="","",IF('Daily Weigth (g)'!Q79-'Daily Weigth (g)'!R79+'Water add (ml)'!P79&lt;=0,"",'Daily Weigth (g)'!Q79-'Daily Weigth (g)'!R79+'Water add (ml)'!P79))</f>
        <v>391</v>
      </c>
      <c r="R79" s="85">
        <f>+IF('Daily Weigth (g)'!S79="","",IF('Daily Weigth (g)'!R79-'Daily Weigth (g)'!S79+'Water add (ml)'!Q79&lt;=0,"",'Daily Weigth (g)'!R79-'Daily Weigth (g)'!S79+'Water add (ml)'!Q79))</f>
        <v>273</v>
      </c>
      <c r="S79" s="85">
        <f>+IF('Daily Weigth (g)'!T79="","",IF('Daily Weigth (g)'!S79-'Daily Weigth (g)'!T79+'Water add (ml)'!R79&lt;=0,"",'Daily Weigth (g)'!S79-'Daily Weigth (g)'!T79+'Water add (ml)'!R79))</f>
        <v>288</v>
      </c>
      <c r="T79" s="85">
        <f>+IF('Daily Weigth (g)'!U79="","",IF('Daily Weigth (g)'!T79-'Daily Weigth (g)'!U79+'Water add (ml)'!S79&lt;=0,"",'Daily Weigth (g)'!T79-'Daily Weigth (g)'!U79+'Water add (ml)'!S79))</f>
        <v>378</v>
      </c>
      <c r="U79" s="85">
        <f>+IF('Daily Weigth (g)'!V79="","",IF('Daily Weigth (g)'!U79-'Daily Weigth (g)'!V79+'Water add (ml)'!T79&lt;=0,"",'Daily Weigth (g)'!U79-'Daily Weigth (g)'!V79+'Water add (ml)'!T79))</f>
        <v>576</v>
      </c>
      <c r="V79" s="85">
        <f>+IF('Daily Weigth (g)'!W79="","",IF('Daily Weigth (g)'!V79-'Daily Weigth (g)'!W79+'Water add (ml)'!U79&lt;=0,"",'Daily Weigth (g)'!V79-'Daily Weigth (g)'!W79+'Water add (ml)'!U79))</f>
        <v>665</v>
      </c>
      <c r="W79" s="85">
        <f>+IF('Daily Weigth (g)'!X79="","",IF('Daily Weigth (g)'!W79-'Daily Weigth (g)'!X79+'Water add (ml)'!V79&lt;=0,"",'Daily Weigth (g)'!W79-'Daily Weigth (g)'!X79+'Water add (ml)'!V79))</f>
        <v>271</v>
      </c>
      <c r="X79" s="85">
        <f>+IF('Daily Weigth (g)'!Y79="","",IF('Daily Weigth (g)'!X79-'Daily Weigth (g)'!Y79+'Water add (ml)'!W79&lt;=0,"",'Daily Weigth (g)'!X79-'Daily Weigth (g)'!Y79+'Water add (ml)'!W79))</f>
        <v>257</v>
      </c>
      <c r="Y79" s="85">
        <f>+IF('Daily Weigth (g)'!Z79="","",IF('Daily Weigth (g)'!Y79-'Daily Weigth (g)'!Z79+'Water add (ml)'!X79&lt;=0,"",'Daily Weigth (g)'!Y79-'Daily Weigth (g)'!Z79+'Water add (ml)'!X79))</f>
        <v>333</v>
      </c>
      <c r="Z79" s="85">
        <f>+IF('Daily Weigth (g)'!AA79="","",IF('Daily Weigth (g)'!Z79-'Daily Weigth (g)'!AA79+'Water add (ml)'!Y79&lt;=0,"",'Daily Weigth (g)'!Z79-'Daily Weigth (g)'!AA79+'Water add (ml)'!Y79))</f>
        <v>151</v>
      </c>
      <c r="AA79" s="85">
        <f>+IF('Daily Weigth (g)'!AB79="","",IF('Daily Weigth (g)'!AA79-'Daily Weigth (g)'!AB79+'Water add (ml)'!Z79&lt;=0,"",'Daily Weigth (g)'!AA79-'Daily Weigth (g)'!AB79+'Water add (ml)'!Z79))</f>
        <v>159</v>
      </c>
      <c r="AB79" s="85">
        <f>+IF('Daily Weigth (g)'!AC79="","",IF('Daily Weigth (g)'!AB79-'Daily Weigth (g)'!AC79+'Water add (ml)'!AA79&lt;=0,"",'Daily Weigth (g)'!AB79-'Daily Weigth (g)'!AC79+'Water add (ml)'!AA79))</f>
        <v>213</v>
      </c>
      <c r="AC79" s="85">
        <f>+IF('Daily Weigth (g)'!AD79="","",IF('Daily Weigth (g)'!AC79-'Daily Weigth (g)'!AD79+'Water add (ml)'!AB79&lt;=0,"",'Daily Weigth (g)'!AC79-'Daily Weigth (g)'!AD79+'Water add (ml)'!AB79))</f>
        <v>278</v>
      </c>
      <c r="AD79" s="85">
        <f>+IF('Daily Weigth (g)'!AE79="","",IF('Daily Weigth (g)'!AD79-'Daily Weigth (g)'!AE79+'Water add (ml)'!AC79&lt;=0,"",'Daily Weigth (g)'!AD79-'Daily Weigth (g)'!AE79+'Water add (ml)'!AC79))</f>
        <v>190</v>
      </c>
      <c r="AE79" s="85">
        <f>+IF('Daily Weigth (g)'!AF79="","",IF('Daily Weigth (g)'!AE79-'Daily Weigth (g)'!AF79+'Water add (ml)'!AD79&lt;=0,"",'Daily Weigth (g)'!AE79-'Daily Weigth (g)'!AF79+'Water add (ml)'!AD79))</f>
        <v>534</v>
      </c>
      <c r="AF79" s="85">
        <f>+IF('Daily Weigth (g)'!AG79="","",IF('Daily Weigth (g)'!AF79-'Daily Weigth (g)'!AG79+'Water add (ml)'!AE79&lt;=0,"",'Daily Weigth (g)'!AF79-'Daily Weigth (g)'!AG79+'Water add (ml)'!AE79))</f>
        <v>271</v>
      </c>
      <c r="AG79" s="85">
        <f t="shared" si="1"/>
        <v>8208</v>
      </c>
    </row>
    <row r="80" ht="12.75" customHeight="1">
      <c r="A80" s="85">
        <v>779.0</v>
      </c>
      <c r="B80" s="87" t="s">
        <v>153</v>
      </c>
      <c r="C80" s="85" t="s">
        <v>383</v>
      </c>
      <c r="D80" s="85"/>
      <c r="E80" s="96">
        <f>+IF('Daily Weigth (g)'!F80="","",IF('Daily Weigth (g)'!E80-'Daily Weigth (g)'!F80+'Water add (ml)'!D80&lt;=0,"",'Daily Weigth (g)'!E80-'Daily Weigth (g)'!F80+'Water add (ml)'!D80))</f>
        <v>139</v>
      </c>
      <c r="F80" s="96">
        <f>+IF('Daily Weigth (g)'!G80="","",IF('Daily Weigth (g)'!F80-'Daily Weigth (g)'!G80+'Water add (ml)'!E80&lt;=0,"",'Daily Weigth (g)'!F80-'Daily Weigth (g)'!G80+'Water add (ml)'!E80))</f>
        <v>129</v>
      </c>
      <c r="G80" s="96">
        <f>+IF('Daily Weigth (g)'!H80="","",IF('Daily Weigth (g)'!G80-'Daily Weigth (g)'!H80+'Water add (ml)'!F80&lt;=0,"",'Daily Weigth (g)'!G80-'Daily Weigth (g)'!H80+'Water add (ml)'!F80))</f>
        <v>260</v>
      </c>
      <c r="H80" s="96">
        <f>+IF('Daily Weigth (g)'!I80="","",IF('Daily Weigth (g)'!H80-'Daily Weigth (g)'!I80+'Water add (ml)'!G80&lt;=0,"",'Daily Weigth (g)'!H80-'Daily Weigth (g)'!I80+'Water add (ml)'!G80))</f>
        <v>97</v>
      </c>
      <c r="I80" s="96">
        <f>+IF('Daily Weigth (g)'!J80="","",IF('Daily Weigth (g)'!I80-'Daily Weigth (g)'!J80+'Water add (ml)'!H80&lt;=0,"",'Daily Weigth (g)'!I80-'Daily Weigth (g)'!J80+'Water add (ml)'!H80))</f>
        <v>91</v>
      </c>
      <c r="J80" s="85" t="str">
        <f>+IF('Daily Weigth (g)'!K80="","",IF('Daily Weigth (g)'!J80-'Daily Weigth (g)'!K80+'Water add (ml)'!I80&lt;=0,"",'Daily Weigth (g)'!J80-'Daily Weigth (g)'!K80+'Water add (ml)'!I80))</f>
        <v/>
      </c>
      <c r="K80" s="85" t="str">
        <f>+IF('Daily Weigth (g)'!L80="","",IF('Daily Weigth (g)'!K80-'Daily Weigth (g)'!L80+'Water add (ml)'!J80&lt;=0,"",'Daily Weigth (g)'!K80-'Daily Weigth (g)'!L80+'Water add (ml)'!J80))</f>
        <v/>
      </c>
      <c r="L80" s="85" t="str">
        <f>+IF('Daily Weigth (g)'!M80="","",IF('Daily Weigth (g)'!L80-'Daily Weigth (g)'!M80+'Water add (ml)'!K80&lt;=0,"",'Daily Weigth (g)'!L80-'Daily Weigth (g)'!M80+'Water add (ml)'!K80))</f>
        <v/>
      </c>
      <c r="M80" s="85" t="str">
        <f>+IF('Daily Weigth (g)'!N80="","",IF('Daily Weigth (g)'!M80-'Daily Weigth (g)'!N80+'Water add (ml)'!L80&lt;=0,"",'Daily Weigth (g)'!M80-'Daily Weigth (g)'!N80+'Water add (ml)'!L80))</f>
        <v/>
      </c>
      <c r="N80" s="85" t="str">
        <f>+IF('Daily Weigth (g)'!O80="","",IF('Daily Weigth (g)'!N80-'Daily Weigth (g)'!O80+'Water add (ml)'!M80&lt;=0,"",'Daily Weigth (g)'!N80-'Daily Weigth (g)'!O80+'Water add (ml)'!M80))</f>
        <v/>
      </c>
      <c r="O80" s="85" t="str">
        <f>+IF('Daily Weigth (g)'!P80="","",IF('Daily Weigth (g)'!O80-'Daily Weigth (g)'!P80+'Water add (ml)'!N80&lt;=0,"",'Daily Weigth (g)'!O80-'Daily Weigth (g)'!P80+'Water add (ml)'!N80))</f>
        <v/>
      </c>
      <c r="P80" s="85" t="str">
        <f>+IF('Daily Weigth (g)'!Q80="","",IF('Daily Weigth (g)'!P80-'Daily Weigth (g)'!Q80+'Water add (ml)'!O80&lt;=0,"",'Daily Weigth (g)'!P80-'Daily Weigth (g)'!Q80+'Water add (ml)'!O80))</f>
        <v/>
      </c>
      <c r="Q80" s="85" t="str">
        <f>+IF('Daily Weigth (g)'!R80="","",IF('Daily Weigth (g)'!Q80-'Daily Weigth (g)'!R80+'Water add (ml)'!P80&lt;=0,"",'Daily Weigth (g)'!Q80-'Daily Weigth (g)'!R80+'Water add (ml)'!P80))</f>
        <v/>
      </c>
      <c r="R80" s="85" t="str">
        <f>+IF('Daily Weigth (g)'!S80="","",IF('Daily Weigth (g)'!R80-'Daily Weigth (g)'!S80+'Water add (ml)'!Q80&lt;=0,"",'Daily Weigth (g)'!R80-'Daily Weigth (g)'!S80+'Water add (ml)'!Q80))</f>
        <v/>
      </c>
      <c r="S80" s="85" t="str">
        <f>+IF('Daily Weigth (g)'!T80="","",IF('Daily Weigth (g)'!S80-'Daily Weigth (g)'!T80+'Water add (ml)'!R80&lt;=0,"",'Daily Weigth (g)'!S80-'Daily Weigth (g)'!T80+'Water add (ml)'!R80))</f>
        <v/>
      </c>
      <c r="T80" s="85" t="str">
        <f>+IF('Daily Weigth (g)'!U80="","",IF('Daily Weigth (g)'!T80-'Daily Weigth (g)'!U80+'Water add (ml)'!S80&lt;=0,"",'Daily Weigth (g)'!T80-'Daily Weigth (g)'!U80+'Water add (ml)'!S80))</f>
        <v/>
      </c>
      <c r="U80" s="85" t="str">
        <f>+IF('Daily Weigth (g)'!V80="","",IF('Daily Weigth (g)'!U80-'Daily Weigth (g)'!V80+'Water add (ml)'!T80&lt;=0,"",'Daily Weigth (g)'!U80-'Daily Weigth (g)'!V80+'Water add (ml)'!T80))</f>
        <v/>
      </c>
      <c r="V80" s="85" t="str">
        <f>+IF('Daily Weigth (g)'!W80="","",IF('Daily Weigth (g)'!V80-'Daily Weigth (g)'!W80+'Water add (ml)'!U80&lt;=0,"",'Daily Weigth (g)'!V80-'Daily Weigth (g)'!W80+'Water add (ml)'!U80))</f>
        <v/>
      </c>
      <c r="W80" s="85" t="str">
        <f>+IF('Daily Weigth (g)'!X80="","",IF('Daily Weigth (g)'!W80-'Daily Weigth (g)'!X80+'Water add (ml)'!V80&lt;=0,"",'Daily Weigth (g)'!W80-'Daily Weigth (g)'!X80+'Water add (ml)'!V80))</f>
        <v/>
      </c>
      <c r="X80" s="85" t="str">
        <f>+IF('Daily Weigth (g)'!Y80="","",IF('Daily Weigth (g)'!X80-'Daily Weigth (g)'!Y80+'Water add (ml)'!W80&lt;=0,"",'Daily Weigth (g)'!X80-'Daily Weigth (g)'!Y80+'Water add (ml)'!W80))</f>
        <v/>
      </c>
      <c r="Y80" s="85" t="str">
        <f>+IF('Daily Weigth (g)'!Z80="","",IF('Daily Weigth (g)'!Y80-'Daily Weigth (g)'!Z80+'Water add (ml)'!X80&lt;=0,"",'Daily Weigth (g)'!Y80-'Daily Weigth (g)'!Z80+'Water add (ml)'!X80))</f>
        <v/>
      </c>
      <c r="Z80" s="85" t="str">
        <f>+IF('Daily Weigth (g)'!AA80="","",IF('Daily Weigth (g)'!Z80-'Daily Weigth (g)'!AA80+'Water add (ml)'!Y80&lt;=0,"",'Daily Weigth (g)'!Z80-'Daily Weigth (g)'!AA80+'Water add (ml)'!Y80))</f>
        <v/>
      </c>
      <c r="AA80" s="85" t="str">
        <f>+IF('Daily Weigth (g)'!AB80="","",IF('Daily Weigth (g)'!AA80-'Daily Weigth (g)'!AB80+'Water add (ml)'!Z80&lt;=0,"",'Daily Weigth (g)'!AA80-'Daily Weigth (g)'!AB80+'Water add (ml)'!Z80))</f>
        <v/>
      </c>
      <c r="AB80" s="85" t="str">
        <f>+IF('Daily Weigth (g)'!AC80="","",IF('Daily Weigth (g)'!AB80-'Daily Weigth (g)'!AC80+'Water add (ml)'!AA80&lt;=0,"",'Daily Weigth (g)'!AB80-'Daily Weigth (g)'!AC80+'Water add (ml)'!AA80))</f>
        <v/>
      </c>
      <c r="AC80" s="85" t="str">
        <f>+IF('Daily Weigth (g)'!AD80="","",IF('Daily Weigth (g)'!AC80-'Daily Weigth (g)'!AD80+'Water add (ml)'!AB80&lt;=0,"",'Daily Weigth (g)'!AC80-'Daily Weigth (g)'!AD80+'Water add (ml)'!AB80))</f>
        <v/>
      </c>
      <c r="AD80" s="85" t="str">
        <f>+IF('Daily Weigth (g)'!AE80="","",IF('Daily Weigth (g)'!AD80-'Daily Weigth (g)'!AE80+'Water add (ml)'!AC80&lt;=0,"",'Daily Weigth (g)'!AD80-'Daily Weigth (g)'!AE80+'Water add (ml)'!AC80))</f>
        <v/>
      </c>
      <c r="AE80" s="85" t="str">
        <f>+IF('Daily Weigth (g)'!AF80="","",IF('Daily Weigth (g)'!AE80-'Daily Weigth (g)'!AF80+'Water add (ml)'!AD80&lt;=0,"",'Daily Weigth (g)'!AE80-'Daily Weigth (g)'!AF80+'Water add (ml)'!AD80))</f>
        <v/>
      </c>
      <c r="AF80" s="85" t="str">
        <f>+IF('Daily Weigth (g)'!AG80="","",IF('Daily Weigth (g)'!AF80-'Daily Weigth (g)'!AG80+'Water add (ml)'!AE80&lt;=0,"",'Daily Weigth (g)'!AF80-'Daily Weigth (g)'!AG80+'Water add (ml)'!AE80))</f>
        <v/>
      </c>
      <c r="AG80" s="85">
        <f t="shared" si="1"/>
        <v>716</v>
      </c>
    </row>
    <row r="81" ht="12.75" customHeight="1">
      <c r="A81" s="85">
        <v>780.0</v>
      </c>
      <c r="B81" s="87" t="s">
        <v>153</v>
      </c>
      <c r="C81" s="88" t="s">
        <v>241</v>
      </c>
      <c r="D81" s="85"/>
      <c r="E81" s="96">
        <f>+IF('Daily Weigth (g)'!F81="","",IF('Daily Weigth (g)'!E81-'Daily Weigth (g)'!F81+'Water add (ml)'!D81&lt;=0,"",'Daily Weigth (g)'!E81-'Daily Weigth (g)'!F81+'Water add (ml)'!D81))</f>
        <v>185</v>
      </c>
      <c r="F81" s="96">
        <f>+IF('Daily Weigth (g)'!G81="","",IF('Daily Weigth (g)'!F81-'Daily Weigth (g)'!G81+'Water add (ml)'!E81&lt;=0,"",'Daily Weigth (g)'!F81-'Daily Weigth (g)'!G81+'Water add (ml)'!E81))</f>
        <v>161</v>
      </c>
      <c r="G81" s="96">
        <f>+IF('Daily Weigth (g)'!H81="","",IF('Daily Weigth (g)'!G81-'Daily Weigth (g)'!H81+'Water add (ml)'!F81&lt;=0,"",'Daily Weigth (g)'!G81-'Daily Weigth (g)'!H81+'Water add (ml)'!F81))</f>
        <v>325</v>
      </c>
      <c r="H81" s="96">
        <f>+IF('Daily Weigth (g)'!I81="","",IF('Daily Weigth (g)'!H81-'Daily Weigth (g)'!I81+'Water add (ml)'!G81&lt;=0,"",'Daily Weigth (g)'!H81-'Daily Weigth (g)'!I81+'Water add (ml)'!G81))</f>
        <v>155</v>
      </c>
      <c r="I81" s="96">
        <f>+IF('Daily Weigth (g)'!J81="","",IF('Daily Weigth (g)'!I81-'Daily Weigth (g)'!J81+'Water add (ml)'!H81&lt;=0,"",'Daily Weigth (g)'!I81-'Daily Weigth (g)'!J81+'Water add (ml)'!H81))</f>
        <v>128</v>
      </c>
      <c r="J81" s="85">
        <f>+IF('Daily Weigth (g)'!K81="","",IF('Daily Weigth (g)'!J81-'Daily Weigth (g)'!K81+'Water add (ml)'!I81&lt;=0,"",'Daily Weigth (g)'!J81-'Daily Weigth (g)'!K81+'Water add (ml)'!I81))</f>
        <v>116</v>
      </c>
      <c r="K81" s="85">
        <f>+IF('Daily Weigth (g)'!L81="","",IF('Daily Weigth (g)'!K81-'Daily Weigth (g)'!L81+'Water add (ml)'!J81&lt;=0,"",'Daily Weigth (g)'!K81-'Daily Weigth (g)'!L81+'Water add (ml)'!J81))</f>
        <v>238</v>
      </c>
      <c r="L81" s="85">
        <f>+IF('Daily Weigth (g)'!M81="","",IF('Daily Weigth (g)'!L81-'Daily Weigth (g)'!M81+'Water add (ml)'!K81&lt;=0,"",'Daily Weigth (g)'!L81-'Daily Weigth (g)'!M81+'Water add (ml)'!K81))</f>
        <v>255</v>
      </c>
      <c r="M81" s="85">
        <f>+IF('Daily Weigth (g)'!N81="","",IF('Daily Weigth (g)'!M81-'Daily Weigth (g)'!N81+'Water add (ml)'!L81&lt;=0,"",'Daily Weigth (g)'!M81-'Daily Weigth (g)'!N81+'Water add (ml)'!L81))</f>
        <v>371</v>
      </c>
      <c r="N81" s="85">
        <f>+IF('Daily Weigth (g)'!O81="","",IF('Daily Weigth (g)'!N81-'Daily Weigth (g)'!O81+'Water add (ml)'!M81&lt;=0,"",'Daily Weigth (g)'!N81-'Daily Weigth (g)'!O81+'Water add (ml)'!M81))</f>
        <v>189</v>
      </c>
      <c r="O81" s="85">
        <f>+IF('Daily Weigth (g)'!P81="","",IF('Daily Weigth (g)'!O81-'Daily Weigth (g)'!P81+'Water add (ml)'!N81&lt;=0,"",'Daily Weigth (g)'!O81-'Daily Weigth (g)'!P81+'Water add (ml)'!N81))</f>
        <v>859</v>
      </c>
      <c r="P81" s="85">
        <f>+IF('Daily Weigth (g)'!Q81="","",IF('Daily Weigth (g)'!P81-'Daily Weigth (g)'!Q81+'Water add (ml)'!O81&lt;=0,"",'Daily Weigth (g)'!P81-'Daily Weigth (g)'!Q81+'Water add (ml)'!O81))</f>
        <v>826</v>
      </c>
      <c r="Q81" s="85">
        <f>+IF('Daily Weigth (g)'!R81="","",IF('Daily Weigth (g)'!Q81-'Daily Weigth (g)'!R81+'Water add (ml)'!P81&lt;=0,"",'Daily Weigth (g)'!Q81-'Daily Weigth (g)'!R81+'Water add (ml)'!P81))</f>
        <v>562</v>
      </c>
      <c r="R81" s="85">
        <f>+IF('Daily Weigth (g)'!S81="","",IF('Daily Weigth (g)'!R81-'Daily Weigth (g)'!S81+'Water add (ml)'!Q81&lt;=0,"",'Daily Weigth (g)'!R81-'Daily Weigth (g)'!S81+'Water add (ml)'!Q81))</f>
        <v>440</v>
      </c>
      <c r="S81" s="85">
        <f>+IF('Daily Weigth (g)'!T81="","",IF('Daily Weigth (g)'!S81-'Daily Weigth (g)'!T81+'Water add (ml)'!R81&lt;=0,"",'Daily Weigth (g)'!S81-'Daily Weigth (g)'!T81+'Water add (ml)'!R81))</f>
        <v>420</v>
      </c>
      <c r="T81" s="85">
        <f>+IF('Daily Weigth (g)'!U81="","",IF('Daily Weigth (g)'!T81-'Daily Weigth (g)'!U81+'Water add (ml)'!S81&lt;=0,"",'Daily Weigth (g)'!T81-'Daily Weigth (g)'!U81+'Water add (ml)'!S81))</f>
        <v>580</v>
      </c>
      <c r="U81" s="85">
        <f>+IF('Daily Weigth (g)'!V81="","",IF('Daily Weigth (g)'!U81-'Daily Weigth (g)'!V81+'Water add (ml)'!T81&lt;=0,"",'Daily Weigth (g)'!U81-'Daily Weigth (g)'!V81+'Water add (ml)'!T81))</f>
        <v>889</v>
      </c>
      <c r="V81" s="85">
        <f>+IF('Daily Weigth (g)'!W81="","",IF('Daily Weigth (g)'!V81-'Daily Weigth (g)'!W81+'Water add (ml)'!U81&lt;=0,"",'Daily Weigth (g)'!V81-'Daily Weigth (g)'!W81+'Water add (ml)'!U81))</f>
        <v>939</v>
      </c>
      <c r="W81" s="85">
        <f>+IF('Daily Weigth (g)'!X81="","",IF('Daily Weigth (g)'!W81-'Daily Weigth (g)'!X81+'Water add (ml)'!V81&lt;=0,"",'Daily Weigth (g)'!W81-'Daily Weigth (g)'!X81+'Water add (ml)'!V81))</f>
        <v>357</v>
      </c>
      <c r="X81" s="85">
        <f>+IF('Daily Weigth (g)'!Y81="","",IF('Daily Weigth (g)'!X81-'Daily Weigth (g)'!Y81+'Water add (ml)'!W81&lt;=0,"",'Daily Weigth (g)'!X81-'Daily Weigth (g)'!Y81+'Water add (ml)'!W81))</f>
        <v>356</v>
      </c>
      <c r="Y81" s="85">
        <f>+IF('Daily Weigth (g)'!Z81="","",IF('Daily Weigth (g)'!Y81-'Daily Weigth (g)'!Z81+'Water add (ml)'!X81&lt;=0,"",'Daily Weigth (g)'!Y81-'Daily Weigth (g)'!Z81+'Water add (ml)'!X81))</f>
        <v>559</v>
      </c>
      <c r="Z81" s="85">
        <f>+IF('Daily Weigth (g)'!AA81="","",IF('Daily Weigth (g)'!Z81-'Daily Weigth (g)'!AA81+'Water add (ml)'!Y81&lt;=0,"",'Daily Weigth (g)'!Z81-'Daily Weigth (g)'!AA81+'Water add (ml)'!Y81))</f>
        <v>314</v>
      </c>
      <c r="AA81" s="85">
        <f>+IF('Daily Weigth (g)'!AB81="","",IF('Daily Weigth (g)'!AA81-'Daily Weigth (g)'!AB81+'Water add (ml)'!Z81&lt;=0,"",'Daily Weigth (g)'!AA81-'Daily Weigth (g)'!AB81+'Water add (ml)'!Z81))</f>
        <v>326</v>
      </c>
      <c r="AB81" s="85">
        <f>+IF('Daily Weigth (g)'!AC81="","",IF('Daily Weigth (g)'!AB81-'Daily Weigth (g)'!AC81+'Water add (ml)'!AA81&lt;=0,"",'Daily Weigth (g)'!AB81-'Daily Weigth (g)'!AC81+'Water add (ml)'!AA81))</f>
        <v>394</v>
      </c>
      <c r="AC81" s="85">
        <f>+IF('Daily Weigth (g)'!AD81="","",IF('Daily Weigth (g)'!AC81-'Daily Weigth (g)'!AD81+'Water add (ml)'!AB81&lt;=0,"",'Daily Weigth (g)'!AC81-'Daily Weigth (g)'!AD81+'Water add (ml)'!AB81))</f>
        <v>444</v>
      </c>
      <c r="AD81" s="85">
        <f>+IF('Daily Weigth (g)'!AE81="","",IF('Daily Weigth (g)'!AD81-'Daily Weigth (g)'!AE81+'Water add (ml)'!AC81&lt;=0,"",'Daily Weigth (g)'!AD81-'Daily Weigth (g)'!AE81+'Water add (ml)'!AC81))</f>
        <v>330</v>
      </c>
      <c r="AE81" s="85">
        <f>+IF('Daily Weigth (g)'!AF81="","",IF('Daily Weigth (g)'!AE81-'Daily Weigth (g)'!AF81+'Water add (ml)'!AD81&lt;=0,"",'Daily Weigth (g)'!AE81-'Daily Weigth (g)'!AF81+'Water add (ml)'!AD81))</f>
        <v>688</v>
      </c>
      <c r="AF81" s="85">
        <f>+IF('Daily Weigth (g)'!AG81="","",IF('Daily Weigth (g)'!AF81-'Daily Weigth (g)'!AG81+'Water add (ml)'!AE81&lt;=0,"",'Daily Weigth (g)'!AF81-'Daily Weigth (g)'!AG81+'Water add (ml)'!AE81))</f>
        <v>339</v>
      </c>
      <c r="AG81" s="85">
        <f t="shared" si="1"/>
        <v>11745</v>
      </c>
    </row>
    <row r="82" ht="12.75" customHeight="1">
      <c r="A82" s="85">
        <v>781.0</v>
      </c>
      <c r="B82" s="87" t="s">
        <v>153</v>
      </c>
      <c r="C82" s="88" t="s">
        <v>241</v>
      </c>
      <c r="D82" s="85"/>
      <c r="E82" s="96">
        <f>+IF('Daily Weigth (g)'!F82="","",IF('Daily Weigth (g)'!E82-'Daily Weigth (g)'!F82+'Water add (ml)'!D82&lt;=0,"",'Daily Weigth (g)'!E82-'Daily Weigth (g)'!F82+'Water add (ml)'!D82))</f>
        <v>166</v>
      </c>
      <c r="F82" s="96">
        <f>+IF('Daily Weigth (g)'!G82="","",IF('Daily Weigth (g)'!F82-'Daily Weigth (g)'!G82+'Water add (ml)'!E82&lt;=0,"",'Daily Weigth (g)'!F82-'Daily Weigth (g)'!G82+'Water add (ml)'!E82))</f>
        <v>78</v>
      </c>
      <c r="G82" s="96">
        <f>+IF('Daily Weigth (g)'!H82="","",IF('Daily Weigth (g)'!G82-'Daily Weigth (g)'!H82+'Water add (ml)'!F82&lt;=0,"",'Daily Weigth (g)'!G82-'Daily Weigth (g)'!H82+'Water add (ml)'!F82))</f>
        <v>323</v>
      </c>
      <c r="H82" s="96">
        <f>+IF('Daily Weigth (g)'!I82="","",IF('Daily Weigth (g)'!H82-'Daily Weigth (g)'!I82+'Water add (ml)'!G82&lt;=0,"",'Daily Weigth (g)'!H82-'Daily Weigth (g)'!I82+'Water add (ml)'!G82))</f>
        <v>151</v>
      </c>
      <c r="I82" s="96">
        <f>+IF('Daily Weigth (g)'!J82="","",IF('Daily Weigth (g)'!I82-'Daily Weigth (g)'!J82+'Water add (ml)'!H82&lt;=0,"",'Daily Weigth (g)'!I82-'Daily Weigth (g)'!J82+'Water add (ml)'!H82))</f>
        <v>112</v>
      </c>
      <c r="J82" s="85">
        <f>+IF('Daily Weigth (g)'!K82="","",IF('Daily Weigth (g)'!J82-'Daily Weigth (g)'!K82+'Water add (ml)'!I82&lt;=0,"",'Daily Weigth (g)'!J82-'Daily Weigth (g)'!K82+'Water add (ml)'!I82))</f>
        <v>94</v>
      </c>
      <c r="K82" s="85">
        <f>+IF('Daily Weigth (g)'!L82="","",IF('Daily Weigth (g)'!K82-'Daily Weigth (g)'!L82+'Water add (ml)'!J82&lt;=0,"",'Daily Weigth (g)'!K82-'Daily Weigth (g)'!L82+'Water add (ml)'!J82))</f>
        <v>218</v>
      </c>
      <c r="L82" s="85">
        <f>+IF('Daily Weigth (g)'!M82="","",IF('Daily Weigth (g)'!L82-'Daily Weigth (g)'!M82+'Water add (ml)'!K82&lt;=0,"",'Daily Weigth (g)'!L82-'Daily Weigth (g)'!M82+'Water add (ml)'!K82))</f>
        <v>229</v>
      </c>
      <c r="M82" s="85">
        <f>+IF('Daily Weigth (g)'!N82="","",IF('Daily Weigth (g)'!M82-'Daily Weigth (g)'!N82+'Water add (ml)'!L82&lt;=0,"",'Daily Weigth (g)'!M82-'Daily Weigth (g)'!N82+'Water add (ml)'!L82))</f>
        <v>337</v>
      </c>
      <c r="N82" s="85">
        <f>+IF('Daily Weigth (g)'!O82="","",IF('Daily Weigth (g)'!N82-'Daily Weigth (g)'!O82+'Water add (ml)'!M82&lt;=0,"",'Daily Weigth (g)'!N82-'Daily Weigth (g)'!O82+'Water add (ml)'!M82))</f>
        <v>142</v>
      </c>
      <c r="O82" s="85">
        <f>+IF('Daily Weigth (g)'!P82="","",IF('Daily Weigth (g)'!O82-'Daily Weigth (g)'!P82+'Water add (ml)'!N82&lt;=0,"",'Daily Weigth (g)'!O82-'Daily Weigth (g)'!P82+'Water add (ml)'!N82))</f>
        <v>748</v>
      </c>
      <c r="P82" s="85">
        <f>+IF('Daily Weigth (g)'!Q82="","",IF('Daily Weigth (g)'!P82-'Daily Weigth (g)'!Q82+'Water add (ml)'!O82&lt;=0,"",'Daily Weigth (g)'!P82-'Daily Weigth (g)'!Q82+'Water add (ml)'!O82))</f>
        <v>769</v>
      </c>
      <c r="Q82" s="85">
        <f>+IF('Daily Weigth (g)'!R82="","",IF('Daily Weigth (g)'!Q82-'Daily Weigth (g)'!R82+'Water add (ml)'!P82&lt;=0,"",'Daily Weigth (g)'!Q82-'Daily Weigth (g)'!R82+'Water add (ml)'!P82))</f>
        <v>502</v>
      </c>
      <c r="R82" s="85">
        <f>+IF('Daily Weigth (g)'!S82="","",IF('Daily Weigth (g)'!R82-'Daily Weigth (g)'!S82+'Water add (ml)'!Q82&lt;=0,"",'Daily Weigth (g)'!R82-'Daily Weigth (g)'!S82+'Water add (ml)'!Q82))</f>
        <v>383</v>
      </c>
      <c r="S82" s="85">
        <f>+IF('Daily Weigth (g)'!T82="","",IF('Daily Weigth (g)'!S82-'Daily Weigth (g)'!T82+'Water add (ml)'!R82&lt;=0,"",'Daily Weigth (g)'!S82-'Daily Weigth (g)'!T82+'Water add (ml)'!R82))</f>
        <v>361</v>
      </c>
      <c r="T82" s="85">
        <f>+IF('Daily Weigth (g)'!U82="","",IF('Daily Weigth (g)'!T82-'Daily Weigth (g)'!U82+'Water add (ml)'!S82&lt;=0,"",'Daily Weigth (g)'!T82-'Daily Weigth (g)'!U82+'Water add (ml)'!S82))</f>
        <v>502</v>
      </c>
      <c r="U82" s="85">
        <f>+IF('Daily Weigth (g)'!V82="","",IF('Daily Weigth (g)'!U82-'Daily Weigth (g)'!V82+'Water add (ml)'!T82&lt;=0,"",'Daily Weigth (g)'!U82-'Daily Weigth (g)'!V82+'Water add (ml)'!T82))</f>
        <v>696</v>
      </c>
      <c r="V82" s="85">
        <f>+IF('Daily Weigth (g)'!W82="","",IF('Daily Weigth (g)'!V82-'Daily Weigth (g)'!W82+'Water add (ml)'!U82&lt;=0,"",'Daily Weigth (g)'!V82-'Daily Weigth (g)'!W82+'Water add (ml)'!U82))</f>
        <v>958</v>
      </c>
      <c r="W82" s="85">
        <f>+IF('Daily Weigth (g)'!X82="","",IF('Daily Weigth (g)'!W82-'Daily Weigth (g)'!X82+'Water add (ml)'!V82&lt;=0,"",'Daily Weigth (g)'!W82-'Daily Weigth (g)'!X82+'Water add (ml)'!V82))</f>
        <v>300</v>
      </c>
      <c r="X82" s="85">
        <f>+IF('Daily Weigth (g)'!Y82="","",IF('Daily Weigth (g)'!X82-'Daily Weigth (g)'!Y82+'Water add (ml)'!W82&lt;=0,"",'Daily Weigth (g)'!X82-'Daily Weigth (g)'!Y82+'Water add (ml)'!W82))</f>
        <v>249</v>
      </c>
      <c r="Y82" s="85">
        <f>+IF('Daily Weigth (g)'!Z82="","",IF('Daily Weigth (g)'!Y82-'Daily Weigth (g)'!Z82+'Water add (ml)'!X82&lt;=0,"",'Daily Weigth (g)'!Y82-'Daily Weigth (g)'!Z82+'Water add (ml)'!X82))</f>
        <v>396</v>
      </c>
      <c r="Z82" s="85">
        <f>+IF('Daily Weigth (g)'!AA82="","",IF('Daily Weigth (g)'!Z82-'Daily Weigth (g)'!AA82+'Water add (ml)'!Y82&lt;=0,"",'Daily Weigth (g)'!Z82-'Daily Weigth (g)'!AA82+'Water add (ml)'!Y82))</f>
        <v>222</v>
      </c>
      <c r="AA82" s="85">
        <f>+IF('Daily Weigth (g)'!AB82="","",IF('Daily Weigth (g)'!AA82-'Daily Weigth (g)'!AB82+'Water add (ml)'!Z82&lt;=0,"",'Daily Weigth (g)'!AA82-'Daily Weigth (g)'!AB82+'Water add (ml)'!Z82))</f>
        <v>260</v>
      </c>
      <c r="AB82" s="85">
        <f>+IF('Daily Weigth (g)'!AC82="","",IF('Daily Weigth (g)'!AB82-'Daily Weigth (g)'!AC82+'Water add (ml)'!AA82&lt;=0,"",'Daily Weigth (g)'!AB82-'Daily Weigth (g)'!AC82+'Water add (ml)'!AA82))</f>
        <v>263</v>
      </c>
      <c r="AC82" s="85">
        <f>+IF('Daily Weigth (g)'!AD82="","",IF('Daily Weigth (g)'!AC82-'Daily Weigth (g)'!AD82+'Water add (ml)'!AB82&lt;=0,"",'Daily Weigth (g)'!AC82-'Daily Weigth (g)'!AD82+'Water add (ml)'!AB82))</f>
        <v>297</v>
      </c>
      <c r="AD82" s="85">
        <f>+IF('Daily Weigth (g)'!AE82="","",IF('Daily Weigth (g)'!AD82-'Daily Weigth (g)'!AE82+'Water add (ml)'!AC82&lt;=0,"",'Daily Weigth (g)'!AD82-'Daily Weigth (g)'!AE82+'Water add (ml)'!AC82))</f>
        <v>272</v>
      </c>
      <c r="AE82" s="85">
        <f>+IF('Daily Weigth (g)'!AF82="","",IF('Daily Weigth (g)'!AE82-'Daily Weigth (g)'!AF82+'Water add (ml)'!AD82&lt;=0,"",'Daily Weigth (g)'!AE82-'Daily Weigth (g)'!AF82+'Water add (ml)'!AD82))</f>
        <v>642</v>
      </c>
      <c r="AF82" s="85">
        <f>+IF('Daily Weigth (g)'!AG82="","",IF('Daily Weigth (g)'!AF82-'Daily Weigth (g)'!AG82+'Water add (ml)'!AE82&lt;=0,"",'Daily Weigth (g)'!AF82-'Daily Weigth (g)'!AG82+'Water add (ml)'!AE82))</f>
        <v>497</v>
      </c>
      <c r="AG82" s="85">
        <f t="shared" si="1"/>
        <v>10167</v>
      </c>
    </row>
    <row r="83" ht="12.75" customHeight="1">
      <c r="A83" s="85">
        <v>782.0</v>
      </c>
      <c r="B83" s="87" t="s">
        <v>153</v>
      </c>
      <c r="C83" s="85" t="s">
        <v>383</v>
      </c>
      <c r="D83" s="85"/>
      <c r="E83" s="96">
        <f>+IF('Daily Weigth (g)'!F83="","",IF('Daily Weigth (g)'!E83-'Daily Weigth (g)'!F83+'Water add (ml)'!D83&lt;=0,"",'Daily Weigth (g)'!E83-'Daily Weigth (g)'!F83+'Water add (ml)'!D83))</f>
        <v>168</v>
      </c>
      <c r="F83" s="96">
        <f>+IF('Daily Weigth (g)'!G83="","",IF('Daily Weigth (g)'!F83-'Daily Weigth (g)'!G83+'Water add (ml)'!E83&lt;=0,"",'Daily Weigth (g)'!F83-'Daily Weigth (g)'!G83+'Water add (ml)'!E83))</f>
        <v>146</v>
      </c>
      <c r="G83" s="96">
        <f>+IF('Daily Weigth (g)'!H83="","",IF('Daily Weigth (g)'!G83-'Daily Weigth (g)'!H83+'Water add (ml)'!F83&lt;=0,"",'Daily Weigth (g)'!G83-'Daily Weigth (g)'!H83+'Water add (ml)'!F83))</f>
        <v>286</v>
      </c>
      <c r="H83" s="96">
        <f>+IF('Daily Weigth (g)'!I83="","",IF('Daily Weigth (g)'!H83-'Daily Weigth (g)'!I83+'Water add (ml)'!G83&lt;=0,"",'Daily Weigth (g)'!H83-'Daily Weigth (g)'!I83+'Water add (ml)'!G83))</f>
        <v>107</v>
      </c>
      <c r="I83" s="96">
        <f>+IF('Daily Weigth (g)'!J83="","",IF('Daily Weigth (g)'!I83-'Daily Weigth (g)'!J83+'Water add (ml)'!H83&lt;=0,"",'Daily Weigth (g)'!I83-'Daily Weigth (g)'!J83+'Water add (ml)'!H83))</f>
        <v>105</v>
      </c>
      <c r="J83" s="85" t="str">
        <f>+IF('Daily Weigth (g)'!K83="","",IF('Daily Weigth (g)'!J83-'Daily Weigth (g)'!K83+'Water add (ml)'!I83&lt;=0,"",'Daily Weigth (g)'!J83-'Daily Weigth (g)'!K83+'Water add (ml)'!I83))</f>
        <v/>
      </c>
      <c r="K83" s="85" t="str">
        <f>+IF('Daily Weigth (g)'!L83="","",IF('Daily Weigth (g)'!K83-'Daily Weigth (g)'!L83+'Water add (ml)'!J83&lt;=0,"",'Daily Weigth (g)'!K83-'Daily Weigth (g)'!L83+'Water add (ml)'!J83))</f>
        <v/>
      </c>
      <c r="L83" s="85" t="str">
        <f>+IF('Daily Weigth (g)'!M83="","",IF('Daily Weigth (g)'!L83-'Daily Weigth (g)'!M83+'Water add (ml)'!K83&lt;=0,"",'Daily Weigth (g)'!L83-'Daily Weigth (g)'!M83+'Water add (ml)'!K83))</f>
        <v/>
      </c>
      <c r="M83" s="85" t="str">
        <f>+IF('Daily Weigth (g)'!N83="","",IF('Daily Weigth (g)'!M83-'Daily Weigth (g)'!N83+'Water add (ml)'!L83&lt;=0,"",'Daily Weigth (g)'!M83-'Daily Weigth (g)'!N83+'Water add (ml)'!L83))</f>
        <v/>
      </c>
      <c r="N83" s="85" t="str">
        <f>+IF('Daily Weigth (g)'!O83="","",IF('Daily Weigth (g)'!N83-'Daily Weigth (g)'!O83+'Water add (ml)'!M83&lt;=0,"",'Daily Weigth (g)'!N83-'Daily Weigth (g)'!O83+'Water add (ml)'!M83))</f>
        <v/>
      </c>
      <c r="O83" s="85" t="str">
        <f>+IF('Daily Weigth (g)'!P83="","",IF('Daily Weigth (g)'!O83-'Daily Weigth (g)'!P83+'Water add (ml)'!N83&lt;=0,"",'Daily Weigth (g)'!O83-'Daily Weigth (g)'!P83+'Water add (ml)'!N83))</f>
        <v/>
      </c>
      <c r="P83" s="85" t="str">
        <f>+IF('Daily Weigth (g)'!Q83="","",IF('Daily Weigth (g)'!P83-'Daily Weigth (g)'!Q83+'Water add (ml)'!O83&lt;=0,"",'Daily Weigth (g)'!P83-'Daily Weigth (g)'!Q83+'Water add (ml)'!O83))</f>
        <v/>
      </c>
      <c r="Q83" s="85" t="str">
        <f>+IF('Daily Weigth (g)'!R83="","",IF('Daily Weigth (g)'!Q83-'Daily Weigth (g)'!R83+'Water add (ml)'!P83&lt;=0,"",'Daily Weigth (g)'!Q83-'Daily Weigth (g)'!R83+'Water add (ml)'!P83))</f>
        <v/>
      </c>
      <c r="R83" s="85" t="str">
        <f>+IF('Daily Weigth (g)'!S83="","",IF('Daily Weigth (g)'!R83-'Daily Weigth (g)'!S83+'Water add (ml)'!Q83&lt;=0,"",'Daily Weigth (g)'!R83-'Daily Weigth (g)'!S83+'Water add (ml)'!Q83))</f>
        <v/>
      </c>
      <c r="S83" s="85" t="str">
        <f>+IF('Daily Weigth (g)'!T83="","",IF('Daily Weigth (g)'!S83-'Daily Weigth (g)'!T83+'Water add (ml)'!R83&lt;=0,"",'Daily Weigth (g)'!S83-'Daily Weigth (g)'!T83+'Water add (ml)'!R83))</f>
        <v/>
      </c>
      <c r="T83" s="85" t="str">
        <f>+IF('Daily Weigth (g)'!U83="","",IF('Daily Weigth (g)'!T83-'Daily Weigth (g)'!U83+'Water add (ml)'!S83&lt;=0,"",'Daily Weigth (g)'!T83-'Daily Weigth (g)'!U83+'Water add (ml)'!S83))</f>
        <v/>
      </c>
      <c r="U83" s="85" t="str">
        <f>+IF('Daily Weigth (g)'!V83="","",IF('Daily Weigth (g)'!U83-'Daily Weigth (g)'!V83+'Water add (ml)'!T83&lt;=0,"",'Daily Weigth (g)'!U83-'Daily Weigth (g)'!V83+'Water add (ml)'!T83))</f>
        <v/>
      </c>
      <c r="V83" s="85" t="str">
        <f>+IF('Daily Weigth (g)'!W83="","",IF('Daily Weigth (g)'!V83-'Daily Weigth (g)'!W83+'Water add (ml)'!U83&lt;=0,"",'Daily Weigth (g)'!V83-'Daily Weigth (g)'!W83+'Water add (ml)'!U83))</f>
        <v/>
      </c>
      <c r="W83" s="85" t="str">
        <f>+IF('Daily Weigth (g)'!X83="","",IF('Daily Weigth (g)'!W83-'Daily Weigth (g)'!X83+'Water add (ml)'!V83&lt;=0,"",'Daily Weigth (g)'!W83-'Daily Weigth (g)'!X83+'Water add (ml)'!V83))</f>
        <v/>
      </c>
      <c r="X83" s="85" t="str">
        <f>+IF('Daily Weigth (g)'!Y83="","",IF('Daily Weigth (g)'!X83-'Daily Weigth (g)'!Y83+'Water add (ml)'!W83&lt;=0,"",'Daily Weigth (g)'!X83-'Daily Weigth (g)'!Y83+'Water add (ml)'!W83))</f>
        <v/>
      </c>
      <c r="Y83" s="85" t="str">
        <f>+IF('Daily Weigth (g)'!Z83="","",IF('Daily Weigth (g)'!Y83-'Daily Weigth (g)'!Z83+'Water add (ml)'!X83&lt;=0,"",'Daily Weigth (g)'!Y83-'Daily Weigth (g)'!Z83+'Water add (ml)'!X83))</f>
        <v/>
      </c>
      <c r="Z83" s="85" t="str">
        <f>+IF('Daily Weigth (g)'!AA83="","",IF('Daily Weigth (g)'!Z83-'Daily Weigth (g)'!AA83+'Water add (ml)'!Y83&lt;=0,"",'Daily Weigth (g)'!Z83-'Daily Weigth (g)'!AA83+'Water add (ml)'!Y83))</f>
        <v/>
      </c>
      <c r="AA83" s="85" t="str">
        <f>+IF('Daily Weigth (g)'!AB83="","",IF('Daily Weigth (g)'!AA83-'Daily Weigth (g)'!AB83+'Water add (ml)'!Z83&lt;=0,"",'Daily Weigth (g)'!AA83-'Daily Weigth (g)'!AB83+'Water add (ml)'!Z83))</f>
        <v/>
      </c>
      <c r="AB83" s="85" t="str">
        <f>+IF('Daily Weigth (g)'!AC83="","",IF('Daily Weigth (g)'!AB83-'Daily Weigth (g)'!AC83+'Water add (ml)'!AA83&lt;=0,"",'Daily Weigth (g)'!AB83-'Daily Weigth (g)'!AC83+'Water add (ml)'!AA83))</f>
        <v/>
      </c>
      <c r="AC83" s="85" t="str">
        <f>+IF('Daily Weigth (g)'!AD83="","",IF('Daily Weigth (g)'!AC83-'Daily Weigth (g)'!AD83+'Water add (ml)'!AB83&lt;=0,"",'Daily Weigth (g)'!AC83-'Daily Weigth (g)'!AD83+'Water add (ml)'!AB83))</f>
        <v/>
      </c>
      <c r="AD83" s="85" t="str">
        <f>+IF('Daily Weigth (g)'!AE83="","",IF('Daily Weigth (g)'!AD83-'Daily Weigth (g)'!AE83+'Water add (ml)'!AC83&lt;=0,"",'Daily Weigth (g)'!AD83-'Daily Weigth (g)'!AE83+'Water add (ml)'!AC83))</f>
        <v/>
      </c>
      <c r="AE83" s="85" t="str">
        <f>+IF('Daily Weigth (g)'!AF83="","",IF('Daily Weigth (g)'!AE83-'Daily Weigth (g)'!AF83+'Water add (ml)'!AD83&lt;=0,"",'Daily Weigth (g)'!AE83-'Daily Weigth (g)'!AF83+'Water add (ml)'!AD83))</f>
        <v/>
      </c>
      <c r="AF83" s="85" t="str">
        <f>+IF('Daily Weigth (g)'!AG83="","",IF('Daily Weigth (g)'!AF83-'Daily Weigth (g)'!AG83+'Water add (ml)'!AE83&lt;=0,"",'Daily Weigth (g)'!AF83-'Daily Weigth (g)'!AG83+'Water add (ml)'!AE83))</f>
        <v/>
      </c>
      <c r="AG83" s="85">
        <f t="shared" si="1"/>
        <v>812</v>
      </c>
    </row>
    <row r="84" ht="12.75" customHeight="1">
      <c r="A84" s="85">
        <v>783.0</v>
      </c>
      <c r="B84" s="87" t="s">
        <v>153</v>
      </c>
      <c r="C84" s="85" t="s">
        <v>383</v>
      </c>
      <c r="D84" s="85"/>
      <c r="E84" s="96">
        <f>+IF('Daily Weigth (g)'!F84="","",IF('Daily Weigth (g)'!E84-'Daily Weigth (g)'!F84+'Water add (ml)'!D84&lt;=0,"",'Daily Weigth (g)'!E84-'Daily Weigth (g)'!F84+'Water add (ml)'!D84))</f>
        <v>84</v>
      </c>
      <c r="F84" s="96">
        <f>+IF('Daily Weigth (g)'!G84="","",IF('Daily Weigth (g)'!F84-'Daily Weigth (g)'!G84+'Water add (ml)'!E84&lt;=0,"",'Daily Weigth (g)'!F84-'Daily Weigth (g)'!G84+'Water add (ml)'!E84))</f>
        <v>72</v>
      </c>
      <c r="G84" s="96">
        <f>+IF('Daily Weigth (g)'!H84="","",IF('Daily Weigth (g)'!G84-'Daily Weigth (g)'!H84+'Water add (ml)'!F84&lt;=0,"",'Daily Weigth (g)'!G84-'Daily Weigth (g)'!H84+'Water add (ml)'!F84))</f>
        <v>116</v>
      </c>
      <c r="H84" s="96">
        <f>+IF('Daily Weigth (g)'!I84="","",IF('Daily Weigth (g)'!H84-'Daily Weigth (g)'!I84+'Water add (ml)'!G84&lt;=0,"",'Daily Weigth (g)'!H84-'Daily Weigth (g)'!I84+'Water add (ml)'!G84))</f>
        <v>65</v>
      </c>
      <c r="I84" s="96">
        <f>+IF('Daily Weigth (g)'!J84="","",IF('Daily Weigth (g)'!I84-'Daily Weigth (g)'!J84+'Water add (ml)'!H84&lt;=0,"",'Daily Weigth (g)'!I84-'Daily Weigth (g)'!J84+'Water add (ml)'!H84))</f>
        <v>49</v>
      </c>
      <c r="J84" s="85" t="str">
        <f>+IF('Daily Weigth (g)'!K84="","",IF('Daily Weigth (g)'!J84-'Daily Weigth (g)'!K84+'Water add (ml)'!I84&lt;=0,"",'Daily Weigth (g)'!J84-'Daily Weigth (g)'!K84+'Water add (ml)'!I84))</f>
        <v/>
      </c>
      <c r="K84" s="85" t="str">
        <f>+IF('Daily Weigth (g)'!L84="","",IF('Daily Weigth (g)'!K84-'Daily Weigth (g)'!L84+'Water add (ml)'!J84&lt;=0,"",'Daily Weigth (g)'!K84-'Daily Weigth (g)'!L84+'Water add (ml)'!J84))</f>
        <v/>
      </c>
      <c r="L84" s="85" t="str">
        <f>+IF('Daily Weigth (g)'!M84="","",IF('Daily Weigth (g)'!L84-'Daily Weigth (g)'!M84+'Water add (ml)'!K84&lt;=0,"",'Daily Weigth (g)'!L84-'Daily Weigth (g)'!M84+'Water add (ml)'!K84))</f>
        <v/>
      </c>
      <c r="M84" s="85" t="str">
        <f>+IF('Daily Weigth (g)'!N84="","",IF('Daily Weigth (g)'!M84-'Daily Weigth (g)'!N84+'Water add (ml)'!L84&lt;=0,"",'Daily Weigth (g)'!M84-'Daily Weigth (g)'!N84+'Water add (ml)'!L84))</f>
        <v/>
      </c>
      <c r="N84" s="85" t="str">
        <f>+IF('Daily Weigth (g)'!O84="","",IF('Daily Weigth (g)'!N84-'Daily Weigth (g)'!O84+'Water add (ml)'!M84&lt;=0,"",'Daily Weigth (g)'!N84-'Daily Weigth (g)'!O84+'Water add (ml)'!M84))</f>
        <v/>
      </c>
      <c r="O84" s="85" t="str">
        <f>+IF('Daily Weigth (g)'!P84="","",IF('Daily Weigth (g)'!O84-'Daily Weigth (g)'!P84+'Water add (ml)'!N84&lt;=0,"",'Daily Weigth (g)'!O84-'Daily Weigth (g)'!P84+'Water add (ml)'!N84))</f>
        <v/>
      </c>
      <c r="P84" s="85" t="str">
        <f>+IF('Daily Weigth (g)'!Q84="","",IF('Daily Weigth (g)'!P84-'Daily Weigth (g)'!Q84+'Water add (ml)'!O84&lt;=0,"",'Daily Weigth (g)'!P84-'Daily Weigth (g)'!Q84+'Water add (ml)'!O84))</f>
        <v/>
      </c>
      <c r="Q84" s="85" t="str">
        <f>+IF('Daily Weigth (g)'!R84="","",IF('Daily Weigth (g)'!Q84-'Daily Weigth (g)'!R84+'Water add (ml)'!P84&lt;=0,"",'Daily Weigth (g)'!Q84-'Daily Weigth (g)'!R84+'Water add (ml)'!P84))</f>
        <v/>
      </c>
      <c r="R84" s="85" t="str">
        <f>+IF('Daily Weigth (g)'!S84="","",IF('Daily Weigth (g)'!R84-'Daily Weigth (g)'!S84+'Water add (ml)'!Q84&lt;=0,"",'Daily Weigth (g)'!R84-'Daily Weigth (g)'!S84+'Water add (ml)'!Q84))</f>
        <v/>
      </c>
      <c r="S84" s="85" t="str">
        <f>+IF('Daily Weigth (g)'!T84="","",IF('Daily Weigth (g)'!S84-'Daily Weigth (g)'!T84+'Water add (ml)'!R84&lt;=0,"",'Daily Weigth (g)'!S84-'Daily Weigth (g)'!T84+'Water add (ml)'!R84))</f>
        <v/>
      </c>
      <c r="T84" s="85" t="str">
        <f>+IF('Daily Weigth (g)'!U84="","",IF('Daily Weigth (g)'!T84-'Daily Weigth (g)'!U84+'Water add (ml)'!S84&lt;=0,"",'Daily Weigth (g)'!T84-'Daily Weigth (g)'!U84+'Water add (ml)'!S84))</f>
        <v/>
      </c>
      <c r="U84" s="85" t="str">
        <f>+IF('Daily Weigth (g)'!V84="","",IF('Daily Weigth (g)'!U84-'Daily Weigth (g)'!V84+'Water add (ml)'!T84&lt;=0,"",'Daily Weigth (g)'!U84-'Daily Weigth (g)'!V84+'Water add (ml)'!T84))</f>
        <v/>
      </c>
      <c r="V84" s="85" t="str">
        <f>+IF('Daily Weigth (g)'!W84="","",IF('Daily Weigth (g)'!V84-'Daily Weigth (g)'!W84+'Water add (ml)'!U84&lt;=0,"",'Daily Weigth (g)'!V84-'Daily Weigth (g)'!W84+'Water add (ml)'!U84))</f>
        <v/>
      </c>
      <c r="W84" s="85" t="str">
        <f>+IF('Daily Weigth (g)'!X84="","",IF('Daily Weigth (g)'!W84-'Daily Weigth (g)'!X84+'Water add (ml)'!V84&lt;=0,"",'Daily Weigth (g)'!W84-'Daily Weigth (g)'!X84+'Water add (ml)'!V84))</f>
        <v/>
      </c>
      <c r="X84" s="85" t="str">
        <f>+IF('Daily Weigth (g)'!Y84="","",IF('Daily Weigth (g)'!X84-'Daily Weigth (g)'!Y84+'Water add (ml)'!W84&lt;=0,"",'Daily Weigth (g)'!X84-'Daily Weigth (g)'!Y84+'Water add (ml)'!W84))</f>
        <v/>
      </c>
      <c r="Y84" s="85" t="str">
        <f>+IF('Daily Weigth (g)'!Z84="","",IF('Daily Weigth (g)'!Y84-'Daily Weigth (g)'!Z84+'Water add (ml)'!X84&lt;=0,"",'Daily Weigth (g)'!Y84-'Daily Weigth (g)'!Z84+'Water add (ml)'!X84))</f>
        <v/>
      </c>
      <c r="Z84" s="85" t="str">
        <f>+IF('Daily Weigth (g)'!AA84="","",IF('Daily Weigth (g)'!Z84-'Daily Weigth (g)'!AA84+'Water add (ml)'!Y84&lt;=0,"",'Daily Weigth (g)'!Z84-'Daily Weigth (g)'!AA84+'Water add (ml)'!Y84))</f>
        <v/>
      </c>
      <c r="AA84" s="85" t="str">
        <f>+IF('Daily Weigth (g)'!AB84="","",IF('Daily Weigth (g)'!AA84-'Daily Weigth (g)'!AB84+'Water add (ml)'!Z84&lt;=0,"",'Daily Weigth (g)'!AA84-'Daily Weigth (g)'!AB84+'Water add (ml)'!Z84))</f>
        <v/>
      </c>
      <c r="AB84" s="85" t="str">
        <f>+IF('Daily Weigth (g)'!AC84="","",IF('Daily Weigth (g)'!AB84-'Daily Weigth (g)'!AC84+'Water add (ml)'!AA84&lt;=0,"",'Daily Weigth (g)'!AB84-'Daily Weigth (g)'!AC84+'Water add (ml)'!AA84))</f>
        <v/>
      </c>
      <c r="AC84" s="85" t="str">
        <f>+IF('Daily Weigth (g)'!AD84="","",IF('Daily Weigth (g)'!AC84-'Daily Weigth (g)'!AD84+'Water add (ml)'!AB84&lt;=0,"",'Daily Weigth (g)'!AC84-'Daily Weigth (g)'!AD84+'Water add (ml)'!AB84))</f>
        <v/>
      </c>
      <c r="AD84" s="85" t="str">
        <f>+IF('Daily Weigth (g)'!AE84="","",IF('Daily Weigth (g)'!AD84-'Daily Weigth (g)'!AE84+'Water add (ml)'!AC84&lt;=0,"",'Daily Weigth (g)'!AD84-'Daily Weigth (g)'!AE84+'Water add (ml)'!AC84))</f>
        <v/>
      </c>
      <c r="AE84" s="85" t="str">
        <f>+IF('Daily Weigth (g)'!AF84="","",IF('Daily Weigth (g)'!AE84-'Daily Weigth (g)'!AF84+'Water add (ml)'!AD84&lt;=0,"",'Daily Weigth (g)'!AE84-'Daily Weigth (g)'!AF84+'Water add (ml)'!AD84))</f>
        <v/>
      </c>
      <c r="AF84" s="85" t="str">
        <f>+IF('Daily Weigth (g)'!AG84="","",IF('Daily Weigth (g)'!AF84-'Daily Weigth (g)'!AG84+'Water add (ml)'!AE84&lt;=0,"",'Daily Weigth (g)'!AF84-'Daily Weigth (g)'!AG84+'Water add (ml)'!AE84))</f>
        <v/>
      </c>
      <c r="AG84" s="85">
        <f t="shared" si="1"/>
        <v>386</v>
      </c>
    </row>
    <row r="85" ht="12.75" customHeight="1">
      <c r="A85" s="85">
        <v>784.0</v>
      </c>
      <c r="B85" s="87" t="s">
        <v>153</v>
      </c>
      <c r="C85" s="88" t="s">
        <v>241</v>
      </c>
      <c r="D85" s="85"/>
      <c r="E85" s="96">
        <f>+IF('Daily Weigth (g)'!F85="","",IF('Daily Weigth (g)'!E85-'Daily Weigth (g)'!F85+'Water add (ml)'!D85&lt;=0,"",'Daily Weigth (g)'!E85-'Daily Weigth (g)'!F85+'Water add (ml)'!D85))</f>
        <v>154</v>
      </c>
      <c r="F85" s="96">
        <f>+IF('Daily Weigth (g)'!G85="","",IF('Daily Weigth (g)'!F85-'Daily Weigth (g)'!G85+'Water add (ml)'!E85&lt;=0,"",'Daily Weigth (g)'!F85-'Daily Weigth (g)'!G85+'Water add (ml)'!E85))</f>
        <v>86</v>
      </c>
      <c r="G85" s="96">
        <f>+IF('Daily Weigth (g)'!H85="","",IF('Daily Weigth (g)'!G85-'Daily Weigth (g)'!H85+'Water add (ml)'!F85&lt;=0,"",'Daily Weigth (g)'!G85-'Daily Weigth (g)'!H85+'Water add (ml)'!F85))</f>
        <v>234</v>
      </c>
      <c r="H85" s="96">
        <f>+IF('Daily Weigth (g)'!I85="","",IF('Daily Weigth (g)'!H85-'Daily Weigth (g)'!I85+'Water add (ml)'!G85&lt;=0,"",'Daily Weigth (g)'!H85-'Daily Weigth (g)'!I85+'Water add (ml)'!G85))</f>
        <v>113</v>
      </c>
      <c r="I85" s="96">
        <f>+IF('Daily Weigth (g)'!J85="","",IF('Daily Weigth (g)'!I85-'Daily Weigth (g)'!J85+'Water add (ml)'!H85&lt;=0,"",'Daily Weigth (g)'!I85-'Daily Weigth (g)'!J85+'Water add (ml)'!H85))</f>
        <v>88</v>
      </c>
      <c r="J85" s="85">
        <f>+IF('Daily Weigth (g)'!K85="","",IF('Daily Weigth (g)'!J85-'Daily Weigth (g)'!K85+'Water add (ml)'!I85&lt;=0,"",'Daily Weigth (g)'!J85-'Daily Weigth (g)'!K85+'Water add (ml)'!I85))</f>
        <v>80</v>
      </c>
      <c r="K85" s="85">
        <f>+IF('Daily Weigth (g)'!L85="","",IF('Daily Weigth (g)'!K85-'Daily Weigth (g)'!L85+'Water add (ml)'!J85&lt;=0,"",'Daily Weigth (g)'!K85-'Daily Weigth (g)'!L85+'Water add (ml)'!J85))</f>
        <v>154</v>
      </c>
      <c r="L85" s="85">
        <f>+IF('Daily Weigth (g)'!M85="","",IF('Daily Weigth (g)'!L85-'Daily Weigth (g)'!M85+'Water add (ml)'!K85&lt;=0,"",'Daily Weigth (g)'!L85-'Daily Weigth (g)'!M85+'Water add (ml)'!K85))</f>
        <v>199</v>
      </c>
      <c r="M85" s="85">
        <f>+IF('Daily Weigth (g)'!N85="","",IF('Daily Weigth (g)'!M85-'Daily Weigth (g)'!N85+'Water add (ml)'!L85&lt;=0,"",'Daily Weigth (g)'!M85-'Daily Weigth (g)'!N85+'Water add (ml)'!L85))</f>
        <v>266</v>
      </c>
      <c r="N85" s="85">
        <f>+IF('Daily Weigth (g)'!O85="","",IF('Daily Weigth (g)'!N85-'Daily Weigth (g)'!O85+'Water add (ml)'!M85&lt;=0,"",'Daily Weigth (g)'!N85-'Daily Weigth (g)'!O85+'Water add (ml)'!M85))</f>
        <v>127</v>
      </c>
      <c r="O85" s="85">
        <f>+IF('Daily Weigth (g)'!P85="","",IF('Daily Weigth (g)'!O85-'Daily Weigth (g)'!P85+'Water add (ml)'!N85&lt;=0,"",'Daily Weigth (g)'!O85-'Daily Weigth (g)'!P85+'Water add (ml)'!N85))</f>
        <v>563</v>
      </c>
      <c r="P85" s="85">
        <f>+IF('Daily Weigth (g)'!Q85="","",IF('Daily Weigth (g)'!P85-'Daily Weigth (g)'!Q85+'Water add (ml)'!O85&lt;=0,"",'Daily Weigth (g)'!P85-'Daily Weigth (g)'!Q85+'Water add (ml)'!O85))</f>
        <v>641</v>
      </c>
      <c r="Q85" s="85">
        <f>+IF('Daily Weigth (g)'!R85="","",IF('Daily Weigth (g)'!Q85-'Daily Weigth (g)'!R85+'Water add (ml)'!P85&lt;=0,"",'Daily Weigth (g)'!Q85-'Daily Weigth (g)'!R85+'Water add (ml)'!P85))</f>
        <v>418</v>
      </c>
      <c r="R85" s="85">
        <f>+IF('Daily Weigth (g)'!S85="","",IF('Daily Weigth (g)'!R85-'Daily Weigth (g)'!S85+'Water add (ml)'!Q85&lt;=0,"",'Daily Weigth (g)'!R85-'Daily Weigth (g)'!S85+'Water add (ml)'!Q85))</f>
        <v>308</v>
      </c>
      <c r="S85" s="85">
        <f>+IF('Daily Weigth (g)'!T85="","",IF('Daily Weigth (g)'!S85-'Daily Weigth (g)'!T85+'Water add (ml)'!R85&lt;=0,"",'Daily Weigth (g)'!S85-'Daily Weigth (g)'!T85+'Water add (ml)'!R85))</f>
        <v>307</v>
      </c>
      <c r="T85" s="85">
        <f>+IF('Daily Weigth (g)'!U85="","",IF('Daily Weigth (g)'!T85-'Daily Weigth (g)'!U85+'Water add (ml)'!S85&lt;=0,"",'Daily Weigth (g)'!T85-'Daily Weigth (g)'!U85+'Water add (ml)'!S85))</f>
        <v>370</v>
      </c>
      <c r="U85" s="85">
        <f>+IF('Daily Weigth (g)'!V85="","",IF('Daily Weigth (g)'!U85-'Daily Weigth (g)'!V85+'Water add (ml)'!T85&lt;=0,"",'Daily Weigth (g)'!U85-'Daily Weigth (g)'!V85+'Water add (ml)'!T85))</f>
        <v>696</v>
      </c>
      <c r="V85" s="85">
        <f>+IF('Daily Weigth (g)'!W85="","",IF('Daily Weigth (g)'!V85-'Daily Weigth (g)'!W85+'Water add (ml)'!U85&lt;=0,"",'Daily Weigth (g)'!V85-'Daily Weigth (g)'!W85+'Water add (ml)'!U85))</f>
        <v>752</v>
      </c>
      <c r="W85" s="85">
        <f>+IF('Daily Weigth (g)'!X85="","",IF('Daily Weigth (g)'!W85-'Daily Weigth (g)'!X85+'Water add (ml)'!V85&lt;=0,"",'Daily Weigth (g)'!W85-'Daily Weigth (g)'!X85+'Water add (ml)'!V85))</f>
        <v>371</v>
      </c>
      <c r="X85" s="85">
        <f>+IF('Daily Weigth (g)'!Y85="","",IF('Daily Weigth (g)'!X85-'Daily Weigth (g)'!Y85+'Water add (ml)'!W85&lt;=0,"",'Daily Weigth (g)'!X85-'Daily Weigth (g)'!Y85+'Water add (ml)'!W85))</f>
        <v>277</v>
      </c>
      <c r="Y85" s="85">
        <f>+IF('Daily Weigth (g)'!Z85="","",IF('Daily Weigth (g)'!Y85-'Daily Weigth (g)'!Z85+'Water add (ml)'!X85&lt;=0,"",'Daily Weigth (g)'!Y85-'Daily Weigth (g)'!Z85+'Water add (ml)'!X85))</f>
        <v>483</v>
      </c>
      <c r="Z85" s="85">
        <f>+IF('Daily Weigth (g)'!AA85="","",IF('Daily Weigth (g)'!Z85-'Daily Weigth (g)'!AA85+'Water add (ml)'!Y85&lt;=0,"",'Daily Weigth (g)'!Z85-'Daily Weigth (g)'!AA85+'Water add (ml)'!Y85))</f>
        <v>224</v>
      </c>
      <c r="AA85" s="85">
        <f>+IF('Daily Weigth (g)'!AB85="","",IF('Daily Weigth (g)'!AA85-'Daily Weigth (g)'!AB85+'Water add (ml)'!Z85&lt;=0,"",'Daily Weigth (g)'!AA85-'Daily Weigth (g)'!AB85+'Water add (ml)'!Z85))</f>
        <v>254</v>
      </c>
      <c r="AB85" s="85">
        <f>+IF('Daily Weigth (g)'!AC85="","",IF('Daily Weigth (g)'!AB85-'Daily Weigth (g)'!AC85+'Water add (ml)'!AA85&lt;=0,"",'Daily Weigth (g)'!AB85-'Daily Weigth (g)'!AC85+'Water add (ml)'!AA85))</f>
        <v>303</v>
      </c>
      <c r="AC85" s="85">
        <f>+IF('Daily Weigth (g)'!AD85="","",IF('Daily Weigth (g)'!AC85-'Daily Weigth (g)'!AD85+'Water add (ml)'!AB85&lt;=0,"",'Daily Weigth (g)'!AC85-'Daily Weigth (g)'!AD85+'Water add (ml)'!AB85))</f>
        <v>414</v>
      </c>
      <c r="AD85" s="85">
        <f>+IF('Daily Weigth (g)'!AE85="","",IF('Daily Weigth (g)'!AD85-'Daily Weigth (g)'!AE85+'Water add (ml)'!AC85&lt;=0,"",'Daily Weigth (g)'!AD85-'Daily Weigth (g)'!AE85+'Water add (ml)'!AC85))</f>
        <v>269</v>
      </c>
      <c r="AE85" s="85">
        <f>+IF('Daily Weigth (g)'!AF85="","",IF('Daily Weigth (g)'!AE85-'Daily Weigth (g)'!AF85+'Water add (ml)'!AD85&lt;=0,"",'Daily Weigth (g)'!AE85-'Daily Weigth (g)'!AF85+'Water add (ml)'!AD85))</f>
        <v>723</v>
      </c>
      <c r="AF85" s="85">
        <f>+IF('Daily Weigth (g)'!AG85="","",IF('Daily Weigth (g)'!AF85-'Daily Weigth (g)'!AG85+'Water add (ml)'!AE85&lt;=0,"",'Daily Weigth (g)'!AF85-'Daily Weigth (g)'!AG85+'Water add (ml)'!AE85))</f>
        <v>388</v>
      </c>
      <c r="AG85" s="85">
        <f t="shared" si="1"/>
        <v>9262</v>
      </c>
    </row>
    <row r="86" ht="12.75" customHeight="1">
      <c r="A86" s="85">
        <v>785.0</v>
      </c>
      <c r="B86" s="87" t="s">
        <v>153</v>
      </c>
      <c r="C86" s="85" t="s">
        <v>383</v>
      </c>
      <c r="D86" s="85"/>
      <c r="E86" s="96">
        <f>+IF('Daily Weigth (g)'!F86="","",IF('Daily Weigth (g)'!E86-'Daily Weigth (g)'!F86+'Water add (ml)'!D86&lt;=0,"",'Daily Weigth (g)'!E86-'Daily Weigth (g)'!F86+'Water add (ml)'!D86))</f>
        <v>155</v>
      </c>
      <c r="F86" s="96">
        <f>+IF('Daily Weigth (g)'!G86="","",IF('Daily Weigth (g)'!F86-'Daily Weigth (g)'!G86+'Water add (ml)'!E86&lt;=0,"",'Daily Weigth (g)'!F86-'Daily Weigth (g)'!G86+'Water add (ml)'!E86))</f>
        <v>145</v>
      </c>
      <c r="G86" s="96">
        <f>+IF('Daily Weigth (g)'!H86="","",IF('Daily Weigth (g)'!G86-'Daily Weigth (g)'!H86+'Water add (ml)'!F86&lt;=0,"",'Daily Weigth (g)'!G86-'Daily Weigth (g)'!H86+'Water add (ml)'!F86))</f>
        <v>307</v>
      </c>
      <c r="H86" s="96">
        <f>+IF('Daily Weigth (g)'!I86="","",IF('Daily Weigth (g)'!H86-'Daily Weigth (g)'!I86+'Water add (ml)'!G86&lt;=0,"",'Daily Weigth (g)'!H86-'Daily Weigth (g)'!I86+'Water add (ml)'!G86))</f>
        <v>124</v>
      </c>
      <c r="I86" s="96">
        <f>+IF('Daily Weigth (g)'!J86="","",IF('Daily Weigth (g)'!I86-'Daily Weigth (g)'!J86+'Water add (ml)'!H86&lt;=0,"",'Daily Weigth (g)'!I86-'Daily Weigth (g)'!J86+'Water add (ml)'!H86))</f>
        <v>117</v>
      </c>
      <c r="J86" s="85" t="str">
        <f>+IF('Daily Weigth (g)'!K86="","",IF('Daily Weigth (g)'!J86-'Daily Weigth (g)'!K86+'Water add (ml)'!I86&lt;=0,"",'Daily Weigth (g)'!J86-'Daily Weigth (g)'!K86+'Water add (ml)'!I86))</f>
        <v/>
      </c>
      <c r="K86" s="85" t="str">
        <f>+IF('Daily Weigth (g)'!L86="","",IF('Daily Weigth (g)'!K86-'Daily Weigth (g)'!L86+'Water add (ml)'!J86&lt;=0,"",'Daily Weigth (g)'!K86-'Daily Weigth (g)'!L86+'Water add (ml)'!J86))</f>
        <v/>
      </c>
      <c r="L86" s="85" t="str">
        <f>+IF('Daily Weigth (g)'!M86="","",IF('Daily Weigth (g)'!L86-'Daily Weigth (g)'!M86+'Water add (ml)'!K86&lt;=0,"",'Daily Weigth (g)'!L86-'Daily Weigth (g)'!M86+'Water add (ml)'!K86))</f>
        <v/>
      </c>
      <c r="M86" s="85" t="str">
        <f>+IF('Daily Weigth (g)'!N86="","",IF('Daily Weigth (g)'!M86-'Daily Weigth (g)'!N86+'Water add (ml)'!L86&lt;=0,"",'Daily Weigth (g)'!M86-'Daily Weigth (g)'!N86+'Water add (ml)'!L86))</f>
        <v/>
      </c>
      <c r="N86" s="85" t="str">
        <f>+IF('Daily Weigth (g)'!O86="","",IF('Daily Weigth (g)'!N86-'Daily Weigth (g)'!O86+'Water add (ml)'!M86&lt;=0,"",'Daily Weigth (g)'!N86-'Daily Weigth (g)'!O86+'Water add (ml)'!M86))</f>
        <v/>
      </c>
      <c r="O86" s="85" t="str">
        <f>+IF('Daily Weigth (g)'!P86="","",IF('Daily Weigth (g)'!O86-'Daily Weigth (g)'!P86+'Water add (ml)'!N86&lt;=0,"",'Daily Weigth (g)'!O86-'Daily Weigth (g)'!P86+'Water add (ml)'!N86))</f>
        <v/>
      </c>
      <c r="P86" s="85" t="str">
        <f>+IF('Daily Weigth (g)'!Q86="","",IF('Daily Weigth (g)'!P86-'Daily Weigth (g)'!Q86+'Water add (ml)'!O86&lt;=0,"",'Daily Weigth (g)'!P86-'Daily Weigth (g)'!Q86+'Water add (ml)'!O86))</f>
        <v/>
      </c>
      <c r="Q86" s="85" t="str">
        <f>+IF('Daily Weigth (g)'!R86="","",IF('Daily Weigth (g)'!Q86-'Daily Weigth (g)'!R86+'Water add (ml)'!P86&lt;=0,"",'Daily Weigth (g)'!Q86-'Daily Weigth (g)'!R86+'Water add (ml)'!P86))</f>
        <v/>
      </c>
      <c r="R86" s="85" t="str">
        <f>+IF('Daily Weigth (g)'!S86="","",IF('Daily Weigth (g)'!R86-'Daily Weigth (g)'!S86+'Water add (ml)'!Q86&lt;=0,"",'Daily Weigth (g)'!R86-'Daily Weigth (g)'!S86+'Water add (ml)'!Q86))</f>
        <v/>
      </c>
      <c r="S86" s="85" t="str">
        <f>+IF('Daily Weigth (g)'!T86="","",IF('Daily Weigth (g)'!S86-'Daily Weigth (g)'!T86+'Water add (ml)'!R86&lt;=0,"",'Daily Weigth (g)'!S86-'Daily Weigth (g)'!T86+'Water add (ml)'!R86))</f>
        <v/>
      </c>
      <c r="T86" s="85" t="str">
        <f>+IF('Daily Weigth (g)'!U86="","",IF('Daily Weigth (g)'!T86-'Daily Weigth (g)'!U86+'Water add (ml)'!S86&lt;=0,"",'Daily Weigth (g)'!T86-'Daily Weigth (g)'!U86+'Water add (ml)'!S86))</f>
        <v/>
      </c>
      <c r="U86" s="85" t="str">
        <f>+IF('Daily Weigth (g)'!V86="","",IF('Daily Weigth (g)'!U86-'Daily Weigth (g)'!V86+'Water add (ml)'!T86&lt;=0,"",'Daily Weigth (g)'!U86-'Daily Weigth (g)'!V86+'Water add (ml)'!T86))</f>
        <v/>
      </c>
      <c r="V86" s="85" t="str">
        <f>+IF('Daily Weigth (g)'!W86="","",IF('Daily Weigth (g)'!V86-'Daily Weigth (g)'!W86+'Water add (ml)'!U86&lt;=0,"",'Daily Weigth (g)'!V86-'Daily Weigth (g)'!W86+'Water add (ml)'!U86))</f>
        <v/>
      </c>
      <c r="W86" s="85" t="str">
        <f>+IF('Daily Weigth (g)'!X86="","",IF('Daily Weigth (g)'!W86-'Daily Weigth (g)'!X86+'Water add (ml)'!V86&lt;=0,"",'Daily Weigth (g)'!W86-'Daily Weigth (g)'!X86+'Water add (ml)'!V86))</f>
        <v/>
      </c>
      <c r="X86" s="85" t="str">
        <f>+IF('Daily Weigth (g)'!Y86="","",IF('Daily Weigth (g)'!X86-'Daily Weigth (g)'!Y86+'Water add (ml)'!W86&lt;=0,"",'Daily Weigth (g)'!X86-'Daily Weigth (g)'!Y86+'Water add (ml)'!W86))</f>
        <v/>
      </c>
      <c r="Y86" s="85" t="str">
        <f>+IF('Daily Weigth (g)'!Z86="","",IF('Daily Weigth (g)'!Y86-'Daily Weigth (g)'!Z86+'Water add (ml)'!X86&lt;=0,"",'Daily Weigth (g)'!Y86-'Daily Weigth (g)'!Z86+'Water add (ml)'!X86))</f>
        <v/>
      </c>
      <c r="Z86" s="85" t="str">
        <f>+IF('Daily Weigth (g)'!AA86="","",IF('Daily Weigth (g)'!Z86-'Daily Weigth (g)'!AA86+'Water add (ml)'!Y86&lt;=0,"",'Daily Weigth (g)'!Z86-'Daily Weigth (g)'!AA86+'Water add (ml)'!Y86))</f>
        <v/>
      </c>
      <c r="AA86" s="85" t="str">
        <f>+IF('Daily Weigth (g)'!AB86="","",IF('Daily Weigth (g)'!AA86-'Daily Weigth (g)'!AB86+'Water add (ml)'!Z86&lt;=0,"",'Daily Weigth (g)'!AA86-'Daily Weigth (g)'!AB86+'Water add (ml)'!Z86))</f>
        <v/>
      </c>
      <c r="AB86" s="85" t="str">
        <f>+IF('Daily Weigth (g)'!AC86="","",IF('Daily Weigth (g)'!AB86-'Daily Weigth (g)'!AC86+'Water add (ml)'!AA86&lt;=0,"",'Daily Weigth (g)'!AB86-'Daily Weigth (g)'!AC86+'Water add (ml)'!AA86))</f>
        <v/>
      </c>
      <c r="AC86" s="85" t="str">
        <f>+IF('Daily Weigth (g)'!AD86="","",IF('Daily Weigth (g)'!AC86-'Daily Weigth (g)'!AD86+'Water add (ml)'!AB86&lt;=0,"",'Daily Weigth (g)'!AC86-'Daily Weigth (g)'!AD86+'Water add (ml)'!AB86))</f>
        <v/>
      </c>
      <c r="AD86" s="85" t="str">
        <f>+IF('Daily Weigth (g)'!AE86="","",IF('Daily Weigth (g)'!AD86-'Daily Weigth (g)'!AE86+'Water add (ml)'!AC86&lt;=0,"",'Daily Weigth (g)'!AD86-'Daily Weigth (g)'!AE86+'Water add (ml)'!AC86))</f>
        <v/>
      </c>
      <c r="AE86" s="85" t="str">
        <f>+IF('Daily Weigth (g)'!AF86="","",IF('Daily Weigth (g)'!AE86-'Daily Weigth (g)'!AF86+'Water add (ml)'!AD86&lt;=0,"",'Daily Weigth (g)'!AE86-'Daily Weigth (g)'!AF86+'Water add (ml)'!AD86))</f>
        <v/>
      </c>
      <c r="AF86" s="85" t="str">
        <f>+IF('Daily Weigth (g)'!AG86="","",IF('Daily Weigth (g)'!AF86-'Daily Weigth (g)'!AG86+'Water add (ml)'!AE86&lt;=0,"",'Daily Weigth (g)'!AF86-'Daily Weigth (g)'!AG86+'Water add (ml)'!AE86))</f>
        <v/>
      </c>
      <c r="AG86" s="85">
        <f t="shared" si="1"/>
        <v>848</v>
      </c>
    </row>
    <row r="87" ht="12.75" customHeight="1">
      <c r="A87" s="85">
        <v>786.0</v>
      </c>
      <c r="B87" s="87" t="s">
        <v>153</v>
      </c>
      <c r="C87" s="88" t="s">
        <v>241</v>
      </c>
      <c r="D87" s="85"/>
      <c r="E87" s="96">
        <f>+IF('Daily Weigth (g)'!F87="","",IF('Daily Weigth (g)'!E87-'Daily Weigth (g)'!F87+'Water add (ml)'!D87&lt;=0,"",'Daily Weigth (g)'!E87-'Daily Weigth (g)'!F87+'Water add (ml)'!D87))</f>
        <v>121</v>
      </c>
      <c r="F87" s="96">
        <f>+IF('Daily Weigth (g)'!G87="","",IF('Daily Weigth (g)'!F87-'Daily Weigth (g)'!G87+'Water add (ml)'!E87&lt;=0,"",'Daily Weigth (g)'!F87-'Daily Weigth (g)'!G87+'Water add (ml)'!E87))</f>
        <v>111</v>
      </c>
      <c r="G87" s="96">
        <f>+IF('Daily Weigth (g)'!H87="","",IF('Daily Weigth (g)'!G87-'Daily Weigth (g)'!H87+'Water add (ml)'!F87&lt;=0,"",'Daily Weigth (g)'!G87-'Daily Weigth (g)'!H87+'Water add (ml)'!F87))</f>
        <v>187</v>
      </c>
      <c r="H87" s="96">
        <f>+IF('Daily Weigth (g)'!I87="","",IF('Daily Weigth (g)'!H87-'Daily Weigth (g)'!I87+'Water add (ml)'!G87&lt;=0,"",'Daily Weigth (g)'!H87-'Daily Weigth (g)'!I87+'Water add (ml)'!G87))</f>
        <v>82</v>
      </c>
      <c r="I87" s="96">
        <f>+IF('Daily Weigth (g)'!J87="","",IF('Daily Weigth (g)'!I87-'Daily Weigth (g)'!J87+'Water add (ml)'!H87&lt;=0,"",'Daily Weigth (g)'!I87-'Daily Weigth (g)'!J87+'Water add (ml)'!H87))</f>
        <v>79</v>
      </c>
      <c r="J87" s="85">
        <f>+IF('Daily Weigth (g)'!K87="","",IF('Daily Weigth (g)'!J87-'Daily Weigth (g)'!K87+'Water add (ml)'!I87&lt;=0,"",'Daily Weigth (g)'!J87-'Daily Weigth (g)'!K87+'Water add (ml)'!I87))</f>
        <v>67</v>
      </c>
      <c r="K87" s="85">
        <f>+IF('Daily Weigth (g)'!L87="","",IF('Daily Weigth (g)'!K87-'Daily Weigth (g)'!L87+'Water add (ml)'!J87&lt;=0,"",'Daily Weigth (g)'!K87-'Daily Weigth (g)'!L87+'Water add (ml)'!J87))</f>
        <v>126</v>
      </c>
      <c r="L87" s="85">
        <f>+IF('Daily Weigth (g)'!M87="","",IF('Daily Weigth (g)'!L87-'Daily Weigth (g)'!M87+'Water add (ml)'!K87&lt;=0,"",'Daily Weigth (g)'!L87-'Daily Weigth (g)'!M87+'Water add (ml)'!K87))</f>
        <v>116</v>
      </c>
      <c r="M87" s="85">
        <f>+IF('Daily Weigth (g)'!N87="","",IF('Daily Weigth (g)'!M87-'Daily Weigth (g)'!N87+'Water add (ml)'!L87&lt;=0,"",'Daily Weigth (g)'!M87-'Daily Weigth (g)'!N87+'Water add (ml)'!L87))</f>
        <v>231</v>
      </c>
      <c r="N87" s="85">
        <f>+IF('Daily Weigth (g)'!O87="","",IF('Daily Weigth (g)'!N87-'Daily Weigth (g)'!O87+'Water add (ml)'!M87&lt;=0,"",'Daily Weigth (g)'!N87-'Daily Weigth (g)'!O87+'Water add (ml)'!M87))</f>
        <v>103</v>
      </c>
      <c r="O87" s="85">
        <f>+IF('Daily Weigth (g)'!P87="","",IF('Daily Weigth (g)'!O87-'Daily Weigth (g)'!P87+'Water add (ml)'!N87&lt;=0,"",'Daily Weigth (g)'!O87-'Daily Weigth (g)'!P87+'Water add (ml)'!N87))</f>
        <v>498</v>
      </c>
      <c r="P87" s="85">
        <f>+IF('Daily Weigth (g)'!Q87="","",IF('Daily Weigth (g)'!P87-'Daily Weigth (g)'!Q87+'Water add (ml)'!O87&lt;=0,"",'Daily Weigth (g)'!P87-'Daily Weigth (g)'!Q87+'Water add (ml)'!O87))</f>
        <v>533</v>
      </c>
      <c r="Q87" s="85">
        <f>+IF('Daily Weigth (g)'!R87="","",IF('Daily Weigth (g)'!Q87-'Daily Weigth (g)'!R87+'Water add (ml)'!P87&lt;=0,"",'Daily Weigth (g)'!Q87-'Daily Weigth (g)'!R87+'Water add (ml)'!P87))</f>
        <v>363</v>
      </c>
      <c r="R87" s="85">
        <f>+IF('Daily Weigth (g)'!S87="","",IF('Daily Weigth (g)'!R87-'Daily Weigth (g)'!S87+'Water add (ml)'!Q87&lt;=0,"",'Daily Weigth (g)'!R87-'Daily Weigth (g)'!S87+'Water add (ml)'!Q87))</f>
        <v>270</v>
      </c>
      <c r="S87" s="85">
        <f>+IF('Daily Weigth (g)'!T87="","",IF('Daily Weigth (g)'!S87-'Daily Weigth (g)'!T87+'Water add (ml)'!R87&lt;=0,"",'Daily Weigth (g)'!S87-'Daily Weigth (g)'!T87+'Water add (ml)'!R87))</f>
        <v>308</v>
      </c>
      <c r="T87" s="85">
        <f>+IF('Daily Weigth (g)'!U87="","",IF('Daily Weigth (g)'!T87-'Daily Weigth (g)'!U87+'Water add (ml)'!S87&lt;=0,"",'Daily Weigth (g)'!T87-'Daily Weigth (g)'!U87+'Water add (ml)'!S87))</f>
        <v>376</v>
      </c>
      <c r="U87" s="85">
        <f>+IF('Daily Weigth (g)'!V87="","",IF('Daily Weigth (g)'!U87-'Daily Weigth (g)'!V87+'Water add (ml)'!T87&lt;=0,"",'Daily Weigth (g)'!U87-'Daily Weigth (g)'!V87+'Water add (ml)'!T87))</f>
        <v>607</v>
      </c>
      <c r="V87" s="85">
        <f>+IF('Daily Weigth (g)'!W87="","",IF('Daily Weigth (g)'!V87-'Daily Weigth (g)'!W87+'Water add (ml)'!U87&lt;=0,"",'Daily Weigth (g)'!V87-'Daily Weigth (g)'!W87+'Water add (ml)'!U87))</f>
        <v>626</v>
      </c>
      <c r="W87" s="85">
        <f>+IF('Daily Weigth (g)'!X87="","",IF('Daily Weigth (g)'!W87-'Daily Weigth (g)'!X87+'Water add (ml)'!V87&lt;=0,"",'Daily Weigth (g)'!W87-'Daily Weigth (g)'!X87+'Water add (ml)'!V87))</f>
        <v>314</v>
      </c>
      <c r="X87" s="85">
        <f>+IF('Daily Weigth (g)'!Y87="","",IF('Daily Weigth (g)'!X87-'Daily Weigth (g)'!Y87+'Water add (ml)'!W87&lt;=0,"",'Daily Weigth (g)'!X87-'Daily Weigth (g)'!Y87+'Water add (ml)'!W87))</f>
        <v>226</v>
      </c>
      <c r="Y87" s="85">
        <f>+IF('Daily Weigth (g)'!Z87="","",IF('Daily Weigth (g)'!Y87-'Daily Weigth (g)'!Z87+'Water add (ml)'!X87&lt;=0,"",'Daily Weigth (g)'!Y87-'Daily Weigth (g)'!Z87+'Water add (ml)'!X87))</f>
        <v>374</v>
      </c>
      <c r="Z87" s="85">
        <f>+IF('Daily Weigth (g)'!AA87="","",IF('Daily Weigth (g)'!Z87-'Daily Weigth (g)'!AA87+'Water add (ml)'!Y87&lt;=0,"",'Daily Weigth (g)'!Z87-'Daily Weigth (g)'!AA87+'Water add (ml)'!Y87))</f>
        <v>202</v>
      </c>
      <c r="AA87" s="85">
        <f>+IF('Daily Weigth (g)'!AB87="","",IF('Daily Weigth (g)'!AA87-'Daily Weigth (g)'!AB87+'Water add (ml)'!Z87&lt;=0,"",'Daily Weigth (g)'!AA87-'Daily Weigth (g)'!AB87+'Water add (ml)'!Z87))</f>
        <v>256</v>
      </c>
      <c r="AB87" s="85">
        <f>+IF('Daily Weigth (g)'!AC87="","",IF('Daily Weigth (g)'!AB87-'Daily Weigth (g)'!AC87+'Water add (ml)'!AA87&lt;=0,"",'Daily Weigth (g)'!AB87-'Daily Weigth (g)'!AC87+'Water add (ml)'!AA87))</f>
        <v>233</v>
      </c>
      <c r="AC87" s="85">
        <f>+IF('Daily Weigth (g)'!AD87="","",IF('Daily Weigth (g)'!AC87-'Daily Weigth (g)'!AD87+'Water add (ml)'!AB87&lt;=0,"",'Daily Weigth (g)'!AC87-'Daily Weigth (g)'!AD87+'Water add (ml)'!AB87))</f>
        <v>234</v>
      </c>
      <c r="AD87" s="85">
        <f>+IF('Daily Weigth (g)'!AE87="","",IF('Daily Weigth (g)'!AD87-'Daily Weigth (g)'!AE87+'Water add (ml)'!AC87&lt;=0,"",'Daily Weigth (g)'!AD87-'Daily Weigth (g)'!AE87+'Water add (ml)'!AC87))</f>
        <v>207</v>
      </c>
      <c r="AE87" s="85">
        <f>+IF('Daily Weigth (g)'!AF87="","",IF('Daily Weigth (g)'!AE87-'Daily Weigth (g)'!AF87+'Water add (ml)'!AD87&lt;=0,"",'Daily Weigth (g)'!AE87-'Daily Weigth (g)'!AF87+'Water add (ml)'!AD87))</f>
        <v>523</v>
      </c>
      <c r="AF87" s="85">
        <f>+IF('Daily Weigth (g)'!AG87="","",IF('Daily Weigth (g)'!AF87-'Daily Weigth (g)'!AG87+'Water add (ml)'!AE87&lt;=0,"",'Daily Weigth (g)'!AF87-'Daily Weigth (g)'!AG87+'Water add (ml)'!AE87))</f>
        <v>331</v>
      </c>
      <c r="AG87" s="85">
        <f t="shared" si="1"/>
        <v>7704</v>
      </c>
    </row>
    <row r="88" ht="12.75" customHeight="1">
      <c r="A88" s="85">
        <v>787.0</v>
      </c>
      <c r="B88" s="87" t="s">
        <v>153</v>
      </c>
      <c r="C88" s="90" t="s">
        <v>12</v>
      </c>
      <c r="D88" s="85"/>
      <c r="E88" s="96">
        <f>+IF('Daily Weigth (g)'!F88="","",IF('Daily Weigth (g)'!E88-'Daily Weigth (g)'!F88+'Water add (ml)'!D88&lt;=0,"",'Daily Weigth (g)'!E88-'Daily Weigth (g)'!F88+'Water add (ml)'!D88))</f>
        <v>129</v>
      </c>
      <c r="F88" s="96">
        <f>+IF('Daily Weigth (g)'!G88="","",IF('Daily Weigth (g)'!F88-'Daily Weigth (g)'!G88+'Water add (ml)'!E88&lt;=0,"",'Daily Weigth (g)'!F88-'Daily Weigth (g)'!G88+'Water add (ml)'!E88))</f>
        <v>96</v>
      </c>
      <c r="G88" s="96">
        <f>+IF('Daily Weigth (g)'!H88="","",IF('Daily Weigth (g)'!G88-'Daily Weigth (g)'!H88+'Water add (ml)'!F88&lt;=0,"",'Daily Weigth (g)'!G88-'Daily Weigth (g)'!H88+'Water add (ml)'!F88))</f>
        <v>217</v>
      </c>
      <c r="H88" s="96">
        <f>+IF('Daily Weigth (g)'!I88="","",IF('Daily Weigth (g)'!H88-'Daily Weigth (g)'!I88+'Water add (ml)'!G88&lt;=0,"",'Daily Weigth (g)'!H88-'Daily Weigth (g)'!I88+'Water add (ml)'!G88))</f>
        <v>114</v>
      </c>
      <c r="I88" s="96">
        <f>+IF('Daily Weigth (g)'!J88="","",IF('Daily Weigth (g)'!I88-'Daily Weigth (g)'!J88+'Water add (ml)'!H88&lt;=0,"",'Daily Weigth (g)'!I88-'Daily Weigth (g)'!J88+'Water add (ml)'!H88))</f>
        <v>97</v>
      </c>
      <c r="J88" s="85">
        <f>+IF('Daily Weigth (g)'!K88="","",IF('Daily Weigth (g)'!J88-'Daily Weigth (g)'!K88+'Water add (ml)'!I88&lt;=0,"",'Daily Weigth (g)'!J88-'Daily Weigth (g)'!K88+'Water add (ml)'!I88))</f>
        <v>76</v>
      </c>
      <c r="K88" s="85">
        <f>+IF('Daily Weigth (g)'!L88="","",IF('Daily Weigth (g)'!K88-'Daily Weigth (g)'!L88+'Water add (ml)'!J88&lt;=0,"",'Daily Weigth (g)'!K88-'Daily Weigth (g)'!L88+'Water add (ml)'!J88))</f>
        <v>162</v>
      </c>
      <c r="L88" s="85">
        <f>+IF('Daily Weigth (g)'!M88="","",IF('Daily Weigth (g)'!L88-'Daily Weigth (g)'!M88+'Water add (ml)'!K88&lt;=0,"",'Daily Weigth (g)'!L88-'Daily Weigth (g)'!M88+'Water add (ml)'!K88))</f>
        <v>169</v>
      </c>
      <c r="M88" s="85">
        <f>+IF('Daily Weigth (g)'!N88="","",IF('Daily Weigth (g)'!M88-'Daily Weigth (g)'!N88+'Water add (ml)'!L88&lt;=0,"",'Daily Weigth (g)'!M88-'Daily Weigth (g)'!N88+'Water add (ml)'!L88))</f>
        <v>238</v>
      </c>
      <c r="N88" s="85">
        <f>+IF('Daily Weigth (g)'!O88="","",IF('Daily Weigth (g)'!N88-'Daily Weigth (g)'!O88+'Water add (ml)'!M88&lt;=0,"",'Daily Weigth (g)'!N88-'Daily Weigth (g)'!O88+'Water add (ml)'!M88))</f>
        <v>126</v>
      </c>
      <c r="O88" s="85">
        <f>+IF('Daily Weigth (g)'!P88="","",IF('Daily Weigth (g)'!O88-'Daily Weigth (g)'!P88+'Water add (ml)'!N88&lt;=0,"",'Daily Weigth (g)'!O88-'Daily Weigth (g)'!P88+'Water add (ml)'!N88))</f>
        <v>504</v>
      </c>
      <c r="P88" s="85">
        <f>+IF('Daily Weigth (g)'!Q88="","",IF('Daily Weigth (g)'!P88-'Daily Weigth (g)'!Q88+'Water add (ml)'!O88&lt;=0,"",'Daily Weigth (g)'!P88-'Daily Weigth (g)'!Q88+'Water add (ml)'!O88))</f>
        <v>544</v>
      </c>
      <c r="Q88" s="85">
        <f>+IF('Daily Weigth (g)'!R88="","",IF('Daily Weigth (g)'!Q88-'Daily Weigth (g)'!R88+'Water add (ml)'!P88&lt;=0,"",'Daily Weigth (g)'!Q88-'Daily Weigth (g)'!R88+'Water add (ml)'!P88))</f>
        <v>352</v>
      </c>
      <c r="R88" s="85">
        <f>+IF('Daily Weigth (g)'!S88="","",IF('Daily Weigth (g)'!R88-'Daily Weigth (g)'!S88+'Water add (ml)'!Q88&lt;=0,"",'Daily Weigth (g)'!R88-'Daily Weigth (g)'!S88+'Water add (ml)'!Q88))</f>
        <v>255</v>
      </c>
      <c r="S88" s="85">
        <f>+IF('Daily Weigth (g)'!T88="","",IF('Daily Weigth (g)'!S88-'Daily Weigth (g)'!T88+'Water add (ml)'!R88&lt;=0,"",'Daily Weigth (g)'!S88-'Daily Weigth (g)'!T88+'Water add (ml)'!R88))</f>
        <v>250</v>
      </c>
      <c r="T88" s="85">
        <f>+IF('Daily Weigth (g)'!U88="","",IF('Daily Weigth (g)'!T88-'Daily Weigth (g)'!U88+'Water add (ml)'!S88&lt;=0,"",'Daily Weigth (g)'!T88-'Daily Weigth (g)'!U88+'Water add (ml)'!S88))</f>
        <v>290</v>
      </c>
      <c r="U88" s="85">
        <f>+IF('Daily Weigth (g)'!V88="","",IF('Daily Weigth (g)'!U88-'Daily Weigth (g)'!V88+'Water add (ml)'!T88&lt;=0,"",'Daily Weigth (g)'!U88-'Daily Weigth (g)'!V88+'Water add (ml)'!T88))</f>
        <v>334</v>
      </c>
      <c r="V88" s="85">
        <f>+IF('Daily Weigth (g)'!W88="","",IF('Daily Weigth (g)'!V88-'Daily Weigth (g)'!W88+'Water add (ml)'!U88&lt;=0,"",'Daily Weigth (g)'!V88-'Daily Weigth (g)'!W88+'Water add (ml)'!U88))</f>
        <v>309</v>
      </c>
      <c r="W88" s="85">
        <f>+IF('Daily Weigth (g)'!X88="","",IF('Daily Weigth (g)'!W88-'Daily Weigth (g)'!X88+'Water add (ml)'!V88&lt;=0,"",'Daily Weigth (g)'!W88-'Daily Weigth (g)'!X88+'Water add (ml)'!V88))</f>
        <v>105</v>
      </c>
      <c r="X88" s="85">
        <f>+IF('Daily Weigth (g)'!Y88="","",IF('Daily Weigth (g)'!X88-'Daily Weigth (g)'!Y88+'Water add (ml)'!W88&lt;=0,"",'Daily Weigth (g)'!X88-'Daily Weigth (g)'!Y88+'Water add (ml)'!W88))</f>
        <v>83</v>
      </c>
      <c r="Y88" s="85">
        <f>+IF('Daily Weigth (g)'!Z88="","",IF('Daily Weigth (g)'!Y88-'Daily Weigth (g)'!Z88+'Water add (ml)'!X88&lt;=0,"",'Daily Weigth (g)'!Y88-'Daily Weigth (g)'!Z88+'Water add (ml)'!X88))</f>
        <v>139</v>
      </c>
      <c r="Z88" s="85">
        <f>+IF('Daily Weigth (g)'!AA88="","",IF('Daily Weigth (g)'!Z88-'Daily Weigth (g)'!AA88+'Water add (ml)'!Y88&lt;=0,"",'Daily Weigth (g)'!Z88-'Daily Weigth (g)'!AA88+'Water add (ml)'!Y88))</f>
        <v>61</v>
      </c>
      <c r="AA88" s="85">
        <f>+IF('Daily Weigth (g)'!AB88="","",IF('Daily Weigth (g)'!AA88-'Daily Weigth (g)'!AB88+'Water add (ml)'!Z88&lt;=0,"",'Daily Weigth (g)'!AA88-'Daily Weigth (g)'!AB88+'Water add (ml)'!Z88))</f>
        <v>69</v>
      </c>
      <c r="AB88" s="85">
        <f>+IF('Daily Weigth (g)'!AC88="","",IF('Daily Weigth (g)'!AB88-'Daily Weigth (g)'!AC88+'Water add (ml)'!AA88&lt;=0,"",'Daily Weigth (g)'!AB88-'Daily Weigth (g)'!AC88+'Water add (ml)'!AA88))</f>
        <v>60</v>
      </c>
      <c r="AC88" s="85">
        <f>+IF('Daily Weigth (g)'!AD88="","",IF('Daily Weigth (g)'!AC88-'Daily Weigth (g)'!AD88+'Water add (ml)'!AB88&lt;=0,"",'Daily Weigth (g)'!AC88-'Daily Weigth (g)'!AD88+'Water add (ml)'!AB88))</f>
        <v>82</v>
      </c>
      <c r="AD88" s="85">
        <f>+IF('Daily Weigth (g)'!AE88="","",IF('Daily Weigth (g)'!AD88-'Daily Weigth (g)'!AE88+'Water add (ml)'!AC88&lt;=0,"",'Daily Weigth (g)'!AD88-'Daily Weigth (g)'!AE88+'Water add (ml)'!AC88))</f>
        <v>48</v>
      </c>
      <c r="AE88" s="85">
        <f>+IF('Daily Weigth (g)'!AF88="","",IF('Daily Weigth (g)'!AE88-'Daily Weigth (g)'!AF88+'Water add (ml)'!AD88&lt;=0,"",'Daily Weigth (g)'!AE88-'Daily Weigth (g)'!AF88+'Water add (ml)'!AD88))</f>
        <v>76</v>
      </c>
      <c r="AF88" s="85">
        <f>+IF('Daily Weigth (g)'!AG88="","",IF('Daily Weigth (g)'!AF88-'Daily Weigth (g)'!AG88+'Water add (ml)'!AE88&lt;=0,"",'Daily Weigth (g)'!AF88-'Daily Weigth (g)'!AG88+'Water add (ml)'!AE88))</f>
        <v>38</v>
      </c>
      <c r="AG88" s="85">
        <f t="shared" si="1"/>
        <v>5023</v>
      </c>
    </row>
    <row r="89" ht="12.75" customHeight="1">
      <c r="A89" s="85">
        <v>788.0</v>
      </c>
      <c r="B89" s="87" t="s">
        <v>153</v>
      </c>
      <c r="C89" s="85" t="s">
        <v>383</v>
      </c>
      <c r="D89" s="85"/>
      <c r="E89" s="96">
        <f>+IF('Daily Weigth (g)'!F89="","",IF('Daily Weigth (g)'!E89-'Daily Weigth (g)'!F89+'Water add (ml)'!D89&lt;=0,"",'Daily Weigth (g)'!E89-'Daily Weigth (g)'!F89+'Water add (ml)'!D89))</f>
        <v>118</v>
      </c>
      <c r="F89" s="96">
        <f>+IF('Daily Weigth (g)'!G89="","",IF('Daily Weigth (g)'!F89-'Daily Weigth (g)'!G89+'Water add (ml)'!E89&lt;=0,"",'Daily Weigth (g)'!F89-'Daily Weigth (g)'!G89+'Water add (ml)'!E89))</f>
        <v>101</v>
      </c>
      <c r="G89" s="96">
        <f>+IF('Daily Weigth (g)'!H89="","",IF('Daily Weigth (g)'!G89-'Daily Weigth (g)'!H89+'Water add (ml)'!F89&lt;=0,"",'Daily Weigth (g)'!G89-'Daily Weigth (g)'!H89+'Water add (ml)'!F89))</f>
        <v>214</v>
      </c>
      <c r="H89" s="96">
        <f>+IF('Daily Weigth (g)'!I89="","",IF('Daily Weigth (g)'!H89-'Daily Weigth (g)'!I89+'Water add (ml)'!G89&lt;=0,"",'Daily Weigth (g)'!H89-'Daily Weigth (g)'!I89+'Water add (ml)'!G89))</f>
        <v>90</v>
      </c>
      <c r="I89" s="96">
        <f>+IF('Daily Weigth (g)'!J89="","",IF('Daily Weigth (g)'!I89-'Daily Weigth (g)'!J89+'Water add (ml)'!H89&lt;=0,"",'Daily Weigth (g)'!I89-'Daily Weigth (g)'!J89+'Water add (ml)'!H89))</f>
        <v>73</v>
      </c>
      <c r="J89" s="85" t="str">
        <f>+IF('Daily Weigth (g)'!K89="","",IF('Daily Weigth (g)'!J89-'Daily Weigth (g)'!K89+'Water add (ml)'!I89&lt;=0,"",'Daily Weigth (g)'!J89-'Daily Weigth (g)'!K89+'Water add (ml)'!I89))</f>
        <v/>
      </c>
      <c r="K89" s="85" t="str">
        <f>+IF('Daily Weigth (g)'!L89="","",IF('Daily Weigth (g)'!K89-'Daily Weigth (g)'!L89+'Water add (ml)'!J89&lt;=0,"",'Daily Weigth (g)'!K89-'Daily Weigth (g)'!L89+'Water add (ml)'!J89))</f>
        <v/>
      </c>
      <c r="L89" s="85" t="str">
        <f>+IF('Daily Weigth (g)'!M89="","",IF('Daily Weigth (g)'!L89-'Daily Weigth (g)'!M89+'Water add (ml)'!K89&lt;=0,"",'Daily Weigth (g)'!L89-'Daily Weigth (g)'!M89+'Water add (ml)'!K89))</f>
        <v/>
      </c>
      <c r="M89" s="85" t="str">
        <f>+IF('Daily Weigth (g)'!N89="","",IF('Daily Weigth (g)'!M89-'Daily Weigth (g)'!N89+'Water add (ml)'!L89&lt;=0,"",'Daily Weigth (g)'!M89-'Daily Weigth (g)'!N89+'Water add (ml)'!L89))</f>
        <v/>
      </c>
      <c r="N89" s="85" t="str">
        <f>+IF('Daily Weigth (g)'!O89="","",IF('Daily Weigth (g)'!N89-'Daily Weigth (g)'!O89+'Water add (ml)'!M89&lt;=0,"",'Daily Weigth (g)'!N89-'Daily Weigth (g)'!O89+'Water add (ml)'!M89))</f>
        <v/>
      </c>
      <c r="O89" s="85" t="str">
        <f>+IF('Daily Weigth (g)'!P89="","",IF('Daily Weigth (g)'!O89-'Daily Weigth (g)'!P89+'Water add (ml)'!N89&lt;=0,"",'Daily Weigth (g)'!O89-'Daily Weigth (g)'!P89+'Water add (ml)'!N89))</f>
        <v/>
      </c>
      <c r="P89" s="85" t="str">
        <f>+IF('Daily Weigth (g)'!Q89="","",IF('Daily Weigth (g)'!P89-'Daily Weigth (g)'!Q89+'Water add (ml)'!O89&lt;=0,"",'Daily Weigth (g)'!P89-'Daily Weigth (g)'!Q89+'Water add (ml)'!O89))</f>
        <v/>
      </c>
      <c r="Q89" s="85" t="str">
        <f>+IF('Daily Weigth (g)'!R89="","",IF('Daily Weigth (g)'!Q89-'Daily Weigth (g)'!R89+'Water add (ml)'!P89&lt;=0,"",'Daily Weigth (g)'!Q89-'Daily Weigth (g)'!R89+'Water add (ml)'!P89))</f>
        <v/>
      </c>
      <c r="R89" s="85" t="str">
        <f>+IF('Daily Weigth (g)'!S89="","",IF('Daily Weigth (g)'!R89-'Daily Weigth (g)'!S89+'Water add (ml)'!Q89&lt;=0,"",'Daily Weigth (g)'!R89-'Daily Weigth (g)'!S89+'Water add (ml)'!Q89))</f>
        <v/>
      </c>
      <c r="S89" s="85" t="str">
        <f>+IF('Daily Weigth (g)'!T89="","",IF('Daily Weigth (g)'!S89-'Daily Weigth (g)'!T89+'Water add (ml)'!R89&lt;=0,"",'Daily Weigth (g)'!S89-'Daily Weigth (g)'!T89+'Water add (ml)'!R89))</f>
        <v/>
      </c>
      <c r="T89" s="85" t="str">
        <f>+IF('Daily Weigth (g)'!U89="","",IF('Daily Weigth (g)'!T89-'Daily Weigth (g)'!U89+'Water add (ml)'!S89&lt;=0,"",'Daily Weigth (g)'!T89-'Daily Weigth (g)'!U89+'Water add (ml)'!S89))</f>
        <v/>
      </c>
      <c r="U89" s="85" t="str">
        <f>+IF('Daily Weigth (g)'!V89="","",IF('Daily Weigth (g)'!U89-'Daily Weigth (g)'!V89+'Water add (ml)'!T89&lt;=0,"",'Daily Weigth (g)'!U89-'Daily Weigth (g)'!V89+'Water add (ml)'!T89))</f>
        <v/>
      </c>
      <c r="V89" s="85" t="str">
        <f>+IF('Daily Weigth (g)'!W89="","",IF('Daily Weigth (g)'!V89-'Daily Weigth (g)'!W89+'Water add (ml)'!U89&lt;=0,"",'Daily Weigth (g)'!V89-'Daily Weigth (g)'!W89+'Water add (ml)'!U89))</f>
        <v/>
      </c>
      <c r="W89" s="85" t="str">
        <f>+IF('Daily Weigth (g)'!X89="","",IF('Daily Weigth (g)'!W89-'Daily Weigth (g)'!X89+'Water add (ml)'!V89&lt;=0,"",'Daily Weigth (g)'!W89-'Daily Weigth (g)'!X89+'Water add (ml)'!V89))</f>
        <v/>
      </c>
      <c r="X89" s="85" t="str">
        <f>+IF('Daily Weigth (g)'!Y89="","",IF('Daily Weigth (g)'!X89-'Daily Weigth (g)'!Y89+'Water add (ml)'!W89&lt;=0,"",'Daily Weigth (g)'!X89-'Daily Weigth (g)'!Y89+'Water add (ml)'!W89))</f>
        <v/>
      </c>
      <c r="Y89" s="85" t="str">
        <f>+IF('Daily Weigth (g)'!Z89="","",IF('Daily Weigth (g)'!Y89-'Daily Weigth (g)'!Z89+'Water add (ml)'!X89&lt;=0,"",'Daily Weigth (g)'!Y89-'Daily Weigth (g)'!Z89+'Water add (ml)'!X89))</f>
        <v/>
      </c>
      <c r="Z89" s="85" t="str">
        <f>+IF('Daily Weigth (g)'!AA89="","",IF('Daily Weigth (g)'!Z89-'Daily Weigth (g)'!AA89+'Water add (ml)'!Y89&lt;=0,"",'Daily Weigth (g)'!Z89-'Daily Weigth (g)'!AA89+'Water add (ml)'!Y89))</f>
        <v/>
      </c>
      <c r="AA89" s="85" t="str">
        <f>+IF('Daily Weigth (g)'!AB89="","",IF('Daily Weigth (g)'!AA89-'Daily Weigth (g)'!AB89+'Water add (ml)'!Z89&lt;=0,"",'Daily Weigth (g)'!AA89-'Daily Weigth (g)'!AB89+'Water add (ml)'!Z89))</f>
        <v/>
      </c>
      <c r="AB89" s="85" t="str">
        <f>+IF('Daily Weigth (g)'!AC89="","",IF('Daily Weigth (g)'!AB89-'Daily Weigth (g)'!AC89+'Water add (ml)'!AA89&lt;=0,"",'Daily Weigth (g)'!AB89-'Daily Weigth (g)'!AC89+'Water add (ml)'!AA89))</f>
        <v/>
      </c>
      <c r="AC89" s="85" t="str">
        <f>+IF('Daily Weigth (g)'!AD89="","",IF('Daily Weigth (g)'!AC89-'Daily Weigth (g)'!AD89+'Water add (ml)'!AB89&lt;=0,"",'Daily Weigth (g)'!AC89-'Daily Weigth (g)'!AD89+'Water add (ml)'!AB89))</f>
        <v/>
      </c>
      <c r="AD89" s="85" t="str">
        <f>+IF('Daily Weigth (g)'!AE89="","",IF('Daily Weigth (g)'!AD89-'Daily Weigth (g)'!AE89+'Water add (ml)'!AC89&lt;=0,"",'Daily Weigth (g)'!AD89-'Daily Weigth (g)'!AE89+'Water add (ml)'!AC89))</f>
        <v/>
      </c>
      <c r="AE89" s="85" t="str">
        <f>+IF('Daily Weigth (g)'!AF89="","",IF('Daily Weigth (g)'!AE89-'Daily Weigth (g)'!AF89+'Water add (ml)'!AD89&lt;=0,"",'Daily Weigth (g)'!AE89-'Daily Weigth (g)'!AF89+'Water add (ml)'!AD89))</f>
        <v/>
      </c>
      <c r="AF89" s="85" t="str">
        <f>+IF('Daily Weigth (g)'!AG89="","",IF('Daily Weigth (g)'!AF89-'Daily Weigth (g)'!AG89+'Water add (ml)'!AE89&lt;=0,"",'Daily Weigth (g)'!AF89-'Daily Weigth (g)'!AG89+'Water add (ml)'!AE89))</f>
        <v/>
      </c>
      <c r="AG89" s="85">
        <f t="shared" si="1"/>
        <v>596</v>
      </c>
    </row>
    <row r="90" ht="12.75" customHeight="1">
      <c r="A90" s="85">
        <v>789.0</v>
      </c>
      <c r="B90" s="87" t="s">
        <v>153</v>
      </c>
      <c r="C90" s="90" t="s">
        <v>12</v>
      </c>
      <c r="D90" s="85"/>
      <c r="E90" s="96">
        <f>+IF('Daily Weigth (g)'!F90="","",IF('Daily Weigth (g)'!E90-'Daily Weigth (g)'!F90+'Water add (ml)'!D90&lt;=0,"",'Daily Weigth (g)'!E90-'Daily Weigth (g)'!F90+'Water add (ml)'!D90))</f>
        <v>102</v>
      </c>
      <c r="F90" s="96">
        <f>+IF('Daily Weigth (g)'!G90="","",IF('Daily Weigth (g)'!F90-'Daily Weigth (g)'!G90+'Water add (ml)'!E90&lt;=0,"",'Daily Weigth (g)'!F90-'Daily Weigth (g)'!G90+'Water add (ml)'!E90))</f>
        <v>90</v>
      </c>
      <c r="G90" s="96">
        <f>+IF('Daily Weigth (g)'!H90="","",IF('Daily Weigth (g)'!G90-'Daily Weigth (g)'!H90+'Water add (ml)'!F90&lt;=0,"",'Daily Weigth (g)'!G90-'Daily Weigth (g)'!H90+'Water add (ml)'!F90))</f>
        <v>171</v>
      </c>
      <c r="H90" s="96">
        <f>+IF('Daily Weigth (g)'!I90="","",IF('Daily Weigth (g)'!H90-'Daily Weigth (g)'!I90+'Water add (ml)'!G90&lt;=0,"",'Daily Weigth (g)'!H90-'Daily Weigth (g)'!I90+'Water add (ml)'!G90))</f>
        <v>82</v>
      </c>
      <c r="I90" s="96">
        <f>+IF('Daily Weigth (g)'!J90="","",IF('Daily Weigth (g)'!I90-'Daily Weigth (g)'!J90+'Water add (ml)'!H90&lt;=0,"",'Daily Weigth (g)'!I90-'Daily Weigth (g)'!J90+'Water add (ml)'!H90))</f>
        <v>74</v>
      </c>
      <c r="J90" s="85">
        <f>+IF('Daily Weigth (g)'!K90="","",IF('Daily Weigth (g)'!J90-'Daily Weigth (g)'!K90+'Water add (ml)'!I90&lt;=0,"",'Daily Weigth (g)'!J90-'Daily Weigth (g)'!K90+'Water add (ml)'!I90))</f>
        <v>38</v>
      </c>
      <c r="K90" s="85">
        <f>+IF('Daily Weigth (g)'!L90="","",IF('Daily Weigth (g)'!K90-'Daily Weigth (g)'!L90+'Water add (ml)'!J90&lt;=0,"",'Daily Weigth (g)'!K90-'Daily Weigth (g)'!L90+'Water add (ml)'!J90))</f>
        <v>97</v>
      </c>
      <c r="L90" s="85">
        <f>+IF('Daily Weigth (g)'!M90="","",IF('Daily Weigth (g)'!L90-'Daily Weigth (g)'!M90+'Water add (ml)'!K90&lt;=0,"",'Daily Weigth (g)'!L90-'Daily Weigth (g)'!M90+'Water add (ml)'!K90))</f>
        <v>90</v>
      </c>
      <c r="M90" s="85">
        <f>+IF('Daily Weigth (g)'!N90="","",IF('Daily Weigth (g)'!M90-'Daily Weigth (g)'!N90+'Water add (ml)'!L90&lt;=0,"",'Daily Weigth (g)'!M90-'Daily Weigth (g)'!N90+'Water add (ml)'!L90))</f>
        <v>141</v>
      </c>
      <c r="N90" s="85">
        <f>+IF('Daily Weigth (g)'!O90="","",IF('Daily Weigth (g)'!N90-'Daily Weigth (g)'!O90+'Water add (ml)'!M90&lt;=0,"",'Daily Weigth (g)'!N90-'Daily Weigth (g)'!O90+'Water add (ml)'!M90))</f>
        <v>103</v>
      </c>
      <c r="O90" s="85">
        <f>+IF('Daily Weigth (g)'!P90="","",IF('Daily Weigth (g)'!O90-'Daily Weigth (g)'!P90+'Water add (ml)'!N90&lt;=0,"",'Daily Weigth (g)'!O90-'Daily Weigth (g)'!P90+'Water add (ml)'!N90))</f>
        <v>353</v>
      </c>
      <c r="P90" s="85">
        <f>+IF('Daily Weigth (g)'!Q90="","",IF('Daily Weigth (g)'!P90-'Daily Weigth (g)'!Q90+'Water add (ml)'!O90&lt;=0,"",'Daily Weigth (g)'!P90-'Daily Weigth (g)'!Q90+'Water add (ml)'!O90))</f>
        <v>369</v>
      </c>
      <c r="Q90" s="85">
        <f>+IF('Daily Weigth (g)'!R90="","",IF('Daily Weigth (g)'!Q90-'Daily Weigth (g)'!R90+'Water add (ml)'!P90&lt;=0,"",'Daily Weigth (g)'!Q90-'Daily Weigth (g)'!R90+'Water add (ml)'!P90))</f>
        <v>272</v>
      </c>
      <c r="R90" s="85">
        <f>+IF('Daily Weigth (g)'!S90="","",IF('Daily Weigth (g)'!R90-'Daily Weigth (g)'!S90+'Water add (ml)'!Q90&lt;=0,"",'Daily Weigth (g)'!R90-'Daily Weigth (g)'!S90+'Water add (ml)'!Q90))</f>
        <v>211</v>
      </c>
      <c r="S90" s="85">
        <f>+IF('Daily Weigth (g)'!T90="","",IF('Daily Weigth (g)'!S90-'Daily Weigth (g)'!T90+'Water add (ml)'!R90&lt;=0,"",'Daily Weigth (g)'!S90-'Daily Weigth (g)'!T90+'Water add (ml)'!R90))</f>
        <v>226</v>
      </c>
      <c r="T90" s="85">
        <f>+IF('Daily Weigth (g)'!U90="","",IF('Daily Weigth (g)'!T90-'Daily Weigth (g)'!U90+'Water add (ml)'!S90&lt;=0,"",'Daily Weigth (g)'!T90-'Daily Weigth (g)'!U90+'Water add (ml)'!S90))</f>
        <v>284</v>
      </c>
      <c r="U90" s="85">
        <f>+IF('Daily Weigth (g)'!V90="","",IF('Daily Weigth (g)'!U90-'Daily Weigth (g)'!V90+'Water add (ml)'!T90&lt;=0,"",'Daily Weigth (g)'!U90-'Daily Weigth (g)'!V90+'Water add (ml)'!T90))</f>
        <v>400</v>
      </c>
      <c r="V90" s="85">
        <f>+IF('Daily Weigth (g)'!W90="","",IF('Daily Weigth (g)'!V90-'Daily Weigth (g)'!W90+'Water add (ml)'!U90&lt;=0,"",'Daily Weigth (g)'!V90-'Daily Weigth (g)'!W90+'Water add (ml)'!U90))</f>
        <v>398</v>
      </c>
      <c r="W90" s="85">
        <f>+IF('Daily Weigth (g)'!X90="","",IF('Daily Weigth (g)'!W90-'Daily Weigth (g)'!X90+'Water add (ml)'!V90&lt;=0,"",'Daily Weigth (g)'!W90-'Daily Weigth (g)'!X90+'Water add (ml)'!V90))</f>
        <v>139</v>
      </c>
      <c r="X90" s="85">
        <f>+IF('Daily Weigth (g)'!Y90="","",IF('Daily Weigth (g)'!X90-'Daily Weigth (g)'!Y90+'Water add (ml)'!W90&lt;=0,"",'Daily Weigth (g)'!X90-'Daily Weigth (g)'!Y90+'Water add (ml)'!W90))</f>
        <v>112</v>
      </c>
      <c r="Y90" s="85">
        <f>+IF('Daily Weigth (g)'!Z90="","",IF('Daily Weigth (g)'!Y90-'Daily Weigth (g)'!Z90+'Water add (ml)'!X90&lt;=0,"",'Daily Weigth (g)'!Y90-'Daily Weigth (g)'!Z90+'Water add (ml)'!X90))</f>
        <v>147</v>
      </c>
      <c r="Z90" s="85">
        <f>+IF('Daily Weigth (g)'!AA90="","",IF('Daily Weigth (g)'!Z90-'Daily Weigth (g)'!AA90+'Water add (ml)'!Y90&lt;=0,"",'Daily Weigth (g)'!Z90-'Daily Weigth (g)'!AA90+'Water add (ml)'!Y90))</f>
        <v>71</v>
      </c>
      <c r="AA90" s="85">
        <f>+IF('Daily Weigth (g)'!AB90="","",IF('Daily Weigth (g)'!AA90-'Daily Weigth (g)'!AB90+'Water add (ml)'!Z90&lt;=0,"",'Daily Weigth (g)'!AA90-'Daily Weigth (g)'!AB90+'Water add (ml)'!Z90))</f>
        <v>66</v>
      </c>
      <c r="AB90" s="85">
        <f>+IF('Daily Weigth (g)'!AC90="","",IF('Daily Weigth (g)'!AB90-'Daily Weigth (g)'!AC90+'Water add (ml)'!AA90&lt;=0,"",'Daily Weigth (g)'!AB90-'Daily Weigth (g)'!AC90+'Water add (ml)'!AA90))</f>
        <v>81</v>
      </c>
      <c r="AC90" s="85">
        <f>+IF('Daily Weigth (g)'!AD90="","",IF('Daily Weigth (g)'!AC90-'Daily Weigth (g)'!AD90+'Water add (ml)'!AB90&lt;=0,"",'Daily Weigth (g)'!AC90-'Daily Weigth (g)'!AD90+'Water add (ml)'!AB90))</f>
        <v>74</v>
      </c>
      <c r="AD90" s="85">
        <f>+IF('Daily Weigth (g)'!AE90="","",IF('Daily Weigth (g)'!AD90-'Daily Weigth (g)'!AE90+'Water add (ml)'!AC90&lt;=0,"",'Daily Weigth (g)'!AD90-'Daily Weigth (g)'!AE90+'Water add (ml)'!AC90))</f>
        <v>47</v>
      </c>
      <c r="AE90" s="85">
        <f>+IF('Daily Weigth (g)'!AF90="","",IF('Daily Weigth (g)'!AE90-'Daily Weigth (g)'!AF90+'Water add (ml)'!AD90&lt;=0,"",'Daily Weigth (g)'!AE90-'Daily Weigth (g)'!AF90+'Water add (ml)'!AD90))</f>
        <v>86</v>
      </c>
      <c r="AF90" s="85">
        <f>+IF('Daily Weigth (g)'!AG90="","",IF('Daily Weigth (g)'!AF90-'Daily Weigth (g)'!AG90+'Water add (ml)'!AE90&lt;=0,"",'Daily Weigth (g)'!AF90-'Daily Weigth (g)'!AG90+'Water add (ml)'!AE90))</f>
        <v>42</v>
      </c>
      <c r="AG90" s="85">
        <f t="shared" si="1"/>
        <v>4366</v>
      </c>
    </row>
    <row r="91" ht="12.75" customHeight="1">
      <c r="A91" s="85">
        <v>790.0</v>
      </c>
      <c r="B91" s="87" t="s">
        <v>153</v>
      </c>
      <c r="C91" s="90" t="s">
        <v>12</v>
      </c>
      <c r="D91" s="85"/>
      <c r="E91" s="96">
        <f>+IF('Daily Weigth (g)'!F91="","",IF('Daily Weigth (g)'!E91-'Daily Weigth (g)'!F91+'Water add (ml)'!D91&lt;=0,"",'Daily Weigth (g)'!E91-'Daily Weigth (g)'!F91+'Water add (ml)'!D91))</f>
        <v>161</v>
      </c>
      <c r="F91" s="96">
        <f>+IF('Daily Weigth (g)'!G91="","",IF('Daily Weigth (g)'!F91-'Daily Weigth (g)'!G91+'Water add (ml)'!E91&lt;=0,"",'Daily Weigth (g)'!F91-'Daily Weigth (g)'!G91+'Water add (ml)'!E91))</f>
        <v>147</v>
      </c>
      <c r="G91" s="96">
        <f>+IF('Daily Weigth (g)'!H91="","",IF('Daily Weigth (g)'!G91-'Daily Weigth (g)'!H91+'Water add (ml)'!F91&lt;=0,"",'Daily Weigth (g)'!G91-'Daily Weigth (g)'!H91+'Water add (ml)'!F91))</f>
        <v>278</v>
      </c>
      <c r="H91" s="96">
        <f>+IF('Daily Weigth (g)'!I91="","",IF('Daily Weigth (g)'!H91-'Daily Weigth (g)'!I91+'Water add (ml)'!G91&lt;=0,"",'Daily Weigth (g)'!H91-'Daily Weigth (g)'!I91+'Water add (ml)'!G91))</f>
        <v>151</v>
      </c>
      <c r="I91" s="96">
        <f>+IF('Daily Weigth (g)'!J91="","",IF('Daily Weigth (g)'!I91-'Daily Weigth (g)'!J91+'Water add (ml)'!H91&lt;=0,"",'Daily Weigth (g)'!I91-'Daily Weigth (g)'!J91+'Water add (ml)'!H91))</f>
        <v>90</v>
      </c>
      <c r="J91" s="85">
        <f>+IF('Daily Weigth (g)'!K91="","",IF('Daily Weigth (g)'!J91-'Daily Weigth (g)'!K91+'Water add (ml)'!I91&lt;=0,"",'Daily Weigth (g)'!J91-'Daily Weigth (g)'!K91+'Water add (ml)'!I91))</f>
        <v>132</v>
      </c>
      <c r="K91" s="85">
        <f>+IF('Daily Weigth (g)'!L91="","",IF('Daily Weigth (g)'!K91-'Daily Weigth (g)'!L91+'Water add (ml)'!J91&lt;=0,"",'Daily Weigth (g)'!K91-'Daily Weigth (g)'!L91+'Water add (ml)'!J91))</f>
        <v>148</v>
      </c>
      <c r="L91" s="85">
        <f>+IF('Daily Weigth (g)'!M91="","",IF('Daily Weigth (g)'!L91-'Daily Weigth (g)'!M91+'Water add (ml)'!K91&lt;=0,"",'Daily Weigth (g)'!L91-'Daily Weigth (g)'!M91+'Water add (ml)'!K91))</f>
        <v>169</v>
      </c>
      <c r="M91" s="85">
        <f>+IF('Daily Weigth (g)'!N91="","",IF('Daily Weigth (g)'!M91-'Daily Weigth (g)'!N91+'Water add (ml)'!L91&lt;=0,"",'Daily Weigth (g)'!M91-'Daily Weigth (g)'!N91+'Water add (ml)'!L91))</f>
        <v>279</v>
      </c>
      <c r="N91" s="85">
        <f>+IF('Daily Weigth (g)'!O91="","",IF('Daily Weigth (g)'!N91-'Daily Weigth (g)'!O91+'Water add (ml)'!M91&lt;=0,"",'Daily Weigth (g)'!N91-'Daily Weigth (g)'!O91+'Water add (ml)'!M91))</f>
        <v>167</v>
      </c>
      <c r="O91" s="85">
        <f>+IF('Daily Weigth (g)'!P91="","",IF('Daily Weigth (g)'!O91-'Daily Weigth (g)'!P91+'Water add (ml)'!N91&lt;=0,"",'Daily Weigth (g)'!O91-'Daily Weigth (g)'!P91+'Water add (ml)'!N91))</f>
        <v>501</v>
      </c>
      <c r="P91" s="85">
        <f>+IF('Daily Weigth (g)'!Q91="","",IF('Daily Weigth (g)'!P91-'Daily Weigth (g)'!Q91+'Water add (ml)'!O91&lt;=0,"",'Daily Weigth (g)'!P91-'Daily Weigth (g)'!Q91+'Water add (ml)'!O91))</f>
        <v>568</v>
      </c>
      <c r="Q91" s="85">
        <f>+IF('Daily Weigth (g)'!R91="","",IF('Daily Weigth (g)'!Q91-'Daily Weigth (g)'!R91+'Water add (ml)'!P91&lt;=0,"",'Daily Weigth (g)'!Q91-'Daily Weigth (g)'!R91+'Water add (ml)'!P91))</f>
        <v>396</v>
      </c>
      <c r="R91" s="85">
        <f>+IF('Daily Weigth (g)'!S91="","",IF('Daily Weigth (g)'!R91-'Daily Weigth (g)'!S91+'Water add (ml)'!Q91&lt;=0,"",'Daily Weigth (g)'!R91-'Daily Weigth (g)'!S91+'Water add (ml)'!Q91))</f>
        <v>302</v>
      </c>
      <c r="S91" s="85">
        <f>+IF('Daily Weigth (g)'!T91="","",IF('Daily Weigth (g)'!S91-'Daily Weigth (g)'!T91+'Water add (ml)'!R91&lt;=0,"",'Daily Weigth (g)'!S91-'Daily Weigth (g)'!T91+'Water add (ml)'!R91))</f>
        <v>341</v>
      </c>
      <c r="T91" s="85">
        <f>+IF('Daily Weigth (g)'!U91="","",IF('Daily Weigth (g)'!T91-'Daily Weigth (g)'!U91+'Water add (ml)'!S91&lt;=0,"",'Daily Weigth (g)'!T91-'Daily Weigth (g)'!U91+'Water add (ml)'!S91))</f>
        <v>355</v>
      </c>
      <c r="U91" s="85">
        <f>+IF('Daily Weigth (g)'!V91="","",IF('Daily Weigth (g)'!U91-'Daily Weigth (g)'!V91+'Water add (ml)'!T91&lt;=0,"",'Daily Weigth (g)'!U91-'Daily Weigth (g)'!V91+'Water add (ml)'!T91))</f>
        <v>434</v>
      </c>
      <c r="V91" s="85">
        <f>+IF('Daily Weigth (g)'!W91="","",IF('Daily Weigth (g)'!V91-'Daily Weigth (g)'!W91+'Water add (ml)'!U91&lt;=0,"",'Daily Weigth (g)'!V91-'Daily Weigth (g)'!W91+'Water add (ml)'!U91))</f>
        <v>407</v>
      </c>
      <c r="W91" s="85">
        <f>+IF('Daily Weigth (g)'!X91="","",IF('Daily Weigth (g)'!W91-'Daily Weigth (g)'!X91+'Water add (ml)'!V91&lt;=0,"",'Daily Weigth (g)'!W91-'Daily Weigth (g)'!X91+'Water add (ml)'!V91))</f>
        <v>162</v>
      </c>
      <c r="X91" s="85">
        <f>+IF('Daily Weigth (g)'!Y91="","",IF('Daily Weigth (g)'!X91-'Daily Weigth (g)'!Y91+'Water add (ml)'!W91&lt;=0,"",'Daily Weigth (g)'!X91-'Daily Weigth (g)'!Y91+'Water add (ml)'!W91))</f>
        <v>98</v>
      </c>
      <c r="Y91" s="85">
        <f>+IF('Daily Weigth (g)'!Z91="","",IF('Daily Weigth (g)'!Y91-'Daily Weigth (g)'!Z91+'Water add (ml)'!X91&lt;=0,"",'Daily Weigth (g)'!Y91-'Daily Weigth (g)'!Z91+'Water add (ml)'!X91))</f>
        <v>155</v>
      </c>
      <c r="Z91" s="85">
        <f>+IF('Daily Weigth (g)'!AA91="","",IF('Daily Weigth (g)'!Z91-'Daily Weigth (g)'!AA91+'Water add (ml)'!Y91&lt;=0,"",'Daily Weigth (g)'!Z91-'Daily Weigth (g)'!AA91+'Water add (ml)'!Y91))</f>
        <v>73</v>
      </c>
      <c r="AA91" s="85">
        <f>+IF('Daily Weigth (g)'!AB91="","",IF('Daily Weigth (g)'!AA91-'Daily Weigth (g)'!AB91+'Water add (ml)'!Z91&lt;=0,"",'Daily Weigth (g)'!AA91-'Daily Weigth (g)'!AB91+'Water add (ml)'!Z91))</f>
        <v>83</v>
      </c>
      <c r="AB91" s="85">
        <f>+IF('Daily Weigth (g)'!AC91="","",IF('Daily Weigth (g)'!AB91-'Daily Weigth (g)'!AC91+'Water add (ml)'!AA91&lt;=0,"",'Daily Weigth (g)'!AB91-'Daily Weigth (g)'!AC91+'Water add (ml)'!AA91))</f>
        <v>65</v>
      </c>
      <c r="AC91" s="85">
        <f>+IF('Daily Weigth (g)'!AD91="","",IF('Daily Weigth (g)'!AC91-'Daily Weigth (g)'!AD91+'Water add (ml)'!AB91&lt;=0,"",'Daily Weigth (g)'!AC91-'Daily Weigth (g)'!AD91+'Water add (ml)'!AB91))</f>
        <v>69</v>
      </c>
      <c r="AD91" s="85">
        <f>+IF('Daily Weigth (g)'!AE91="","",IF('Daily Weigth (g)'!AD91-'Daily Weigth (g)'!AE91+'Water add (ml)'!AC91&lt;=0,"",'Daily Weigth (g)'!AD91-'Daily Weigth (g)'!AE91+'Water add (ml)'!AC91))</f>
        <v>45</v>
      </c>
      <c r="AE91" s="85">
        <f>+IF('Daily Weigth (g)'!AF91="","",IF('Daily Weigth (g)'!AE91-'Daily Weigth (g)'!AF91+'Water add (ml)'!AD91&lt;=0,"",'Daily Weigth (g)'!AE91-'Daily Weigth (g)'!AF91+'Water add (ml)'!AD91))</f>
        <v>78</v>
      </c>
      <c r="AF91" s="85">
        <f>+IF('Daily Weigth (g)'!AG91="","",IF('Daily Weigth (g)'!AF91-'Daily Weigth (g)'!AG91+'Water add (ml)'!AE91&lt;=0,"",'Daily Weigth (g)'!AF91-'Daily Weigth (g)'!AG91+'Water add (ml)'!AE91))</f>
        <v>27</v>
      </c>
      <c r="AG91" s="85">
        <f t="shared" si="1"/>
        <v>5881</v>
      </c>
    </row>
    <row r="92" ht="12.75" customHeight="1">
      <c r="A92" s="85">
        <v>791.0</v>
      </c>
      <c r="B92" s="87" t="s">
        <v>13</v>
      </c>
      <c r="C92" s="90" t="s">
        <v>12</v>
      </c>
      <c r="D92" s="85"/>
      <c r="E92" s="96">
        <f>+IF('Daily Weigth (g)'!F92="","",IF('Daily Weigth (g)'!E92-'Daily Weigth (g)'!F92+'Water add (ml)'!D92&lt;=0,"",'Daily Weigth (g)'!E92-'Daily Weigth (g)'!F92+'Water add (ml)'!D92))</f>
        <v>108</v>
      </c>
      <c r="F92" s="96">
        <f>+IF('Daily Weigth (g)'!G92="","",IF('Daily Weigth (g)'!F92-'Daily Weigth (g)'!G92+'Water add (ml)'!E92&lt;=0,"",'Daily Weigth (g)'!F92-'Daily Weigth (g)'!G92+'Water add (ml)'!E92))</f>
        <v>84</v>
      </c>
      <c r="G92" s="96">
        <f>+IF('Daily Weigth (g)'!H92="","",IF('Daily Weigth (g)'!G92-'Daily Weigth (g)'!H92+'Water add (ml)'!F92&lt;=0,"",'Daily Weigth (g)'!G92-'Daily Weigth (g)'!H92+'Water add (ml)'!F92))</f>
        <v>203</v>
      </c>
      <c r="H92" s="96">
        <f>+IF('Daily Weigth (g)'!I92="","",IF('Daily Weigth (g)'!H92-'Daily Weigth (g)'!I92+'Water add (ml)'!G92&lt;=0,"",'Daily Weigth (g)'!H92-'Daily Weigth (g)'!I92+'Water add (ml)'!G92))</f>
        <v>69</v>
      </c>
      <c r="I92" s="96">
        <f>+IF('Daily Weigth (g)'!J92="","",IF('Daily Weigth (g)'!I92-'Daily Weigth (g)'!J92+'Water add (ml)'!H92&lt;=0,"",'Daily Weigth (g)'!I92-'Daily Weigth (g)'!J92+'Water add (ml)'!H92))</f>
        <v>75</v>
      </c>
      <c r="J92" s="85">
        <f>+IF('Daily Weigth (g)'!K92="","",IF('Daily Weigth (g)'!J92-'Daily Weigth (g)'!K92+'Water add (ml)'!I92&lt;=0,"",'Daily Weigth (g)'!J92-'Daily Weigth (g)'!K92+'Water add (ml)'!I92))</f>
        <v>72</v>
      </c>
      <c r="K92" s="85">
        <f>+IF('Daily Weigth (g)'!L92="","",IF('Daily Weigth (g)'!K92-'Daily Weigth (g)'!L92+'Water add (ml)'!J92&lt;=0,"",'Daily Weigth (g)'!K92-'Daily Weigth (g)'!L92+'Water add (ml)'!J92))</f>
        <v>137</v>
      </c>
      <c r="L92" s="85">
        <f>+IF('Daily Weigth (g)'!M92="","",IF('Daily Weigth (g)'!L92-'Daily Weigth (g)'!M92+'Water add (ml)'!K92&lt;=0,"",'Daily Weigth (g)'!L92-'Daily Weigth (g)'!M92+'Water add (ml)'!K92))</f>
        <v>150</v>
      </c>
      <c r="M92" s="85">
        <f>+IF('Daily Weigth (g)'!N92="","",IF('Daily Weigth (g)'!M92-'Daily Weigth (g)'!N92+'Water add (ml)'!L92&lt;=0,"",'Daily Weigth (g)'!M92-'Daily Weigth (g)'!N92+'Water add (ml)'!L92))</f>
        <v>233</v>
      </c>
      <c r="N92" s="85">
        <f>+IF('Daily Weigth (g)'!O92="","",IF('Daily Weigth (g)'!N92-'Daily Weigth (g)'!O92+'Water add (ml)'!M92&lt;=0,"",'Daily Weigth (g)'!N92-'Daily Weigth (g)'!O92+'Water add (ml)'!M92))</f>
        <v>144</v>
      </c>
      <c r="O92" s="85">
        <f>+IF('Daily Weigth (g)'!P92="","",IF('Daily Weigth (g)'!O92-'Daily Weigth (g)'!P92+'Water add (ml)'!N92&lt;=0,"",'Daily Weigth (g)'!O92-'Daily Weigth (g)'!P92+'Water add (ml)'!N92))</f>
        <v>441</v>
      </c>
      <c r="P92" s="85">
        <f>+IF('Daily Weigth (g)'!Q92="","",IF('Daily Weigth (g)'!P92-'Daily Weigth (g)'!Q92+'Water add (ml)'!O92&lt;=0,"",'Daily Weigth (g)'!P92-'Daily Weigth (g)'!Q92+'Water add (ml)'!O92))</f>
        <v>456</v>
      </c>
      <c r="Q92" s="85">
        <f>+IF('Daily Weigth (g)'!R92="","",IF('Daily Weigth (g)'!Q92-'Daily Weigth (g)'!R92+'Water add (ml)'!P92&lt;=0,"",'Daily Weigth (g)'!Q92-'Daily Weigth (g)'!R92+'Water add (ml)'!P92))</f>
        <v>315</v>
      </c>
      <c r="R92" s="85">
        <f>+IF('Daily Weigth (g)'!S92="","",IF('Daily Weigth (g)'!R92-'Daily Weigth (g)'!S92+'Water add (ml)'!Q92&lt;=0,"",'Daily Weigth (g)'!R92-'Daily Weigth (g)'!S92+'Water add (ml)'!Q92))</f>
        <v>227</v>
      </c>
      <c r="S92" s="85">
        <f>+IF('Daily Weigth (g)'!T92="","",IF('Daily Weigth (g)'!S92-'Daily Weigth (g)'!T92+'Water add (ml)'!R92&lt;=0,"",'Daily Weigth (g)'!S92-'Daily Weigth (g)'!T92+'Water add (ml)'!R92))</f>
        <v>251</v>
      </c>
      <c r="T92" s="85">
        <f>+IF('Daily Weigth (g)'!U92="","",IF('Daily Weigth (g)'!T92-'Daily Weigth (g)'!U92+'Water add (ml)'!S92&lt;=0,"",'Daily Weigth (g)'!T92-'Daily Weigth (g)'!U92+'Water add (ml)'!S92))</f>
        <v>292</v>
      </c>
      <c r="U92" s="85">
        <f>+IF('Daily Weigth (g)'!V92="","",IF('Daily Weigth (g)'!U92-'Daily Weigth (g)'!V92+'Water add (ml)'!T92&lt;=0,"",'Daily Weigth (g)'!U92-'Daily Weigth (g)'!V92+'Water add (ml)'!T92))</f>
        <v>335</v>
      </c>
      <c r="V92" s="85">
        <f>+IF('Daily Weigth (g)'!W92="","",IF('Daily Weigth (g)'!V92-'Daily Weigth (g)'!W92+'Water add (ml)'!U92&lt;=0,"",'Daily Weigth (g)'!V92-'Daily Weigth (g)'!W92+'Water add (ml)'!U92))</f>
        <v>343</v>
      </c>
      <c r="W92" s="85">
        <f>+IF('Daily Weigth (g)'!X92="","",IF('Daily Weigth (g)'!W92-'Daily Weigth (g)'!X92+'Water add (ml)'!V92&lt;=0,"",'Daily Weigth (g)'!W92-'Daily Weigth (g)'!X92+'Water add (ml)'!V92))</f>
        <v>106</v>
      </c>
      <c r="X92" s="85">
        <f>+IF('Daily Weigth (g)'!Y92="","",IF('Daily Weigth (g)'!X92-'Daily Weigth (g)'!Y92+'Water add (ml)'!W92&lt;=0,"",'Daily Weigth (g)'!X92-'Daily Weigth (g)'!Y92+'Water add (ml)'!W92))</f>
        <v>106</v>
      </c>
      <c r="Y92" s="85">
        <f>+IF('Daily Weigth (g)'!Z92="","",IF('Daily Weigth (g)'!Y92-'Daily Weigth (g)'!Z92+'Water add (ml)'!X92&lt;=0,"",'Daily Weigth (g)'!Y92-'Daily Weigth (g)'!Z92+'Water add (ml)'!X92))</f>
        <v>117</v>
      </c>
      <c r="Z92" s="85">
        <f>+IF('Daily Weigth (g)'!AA92="","",IF('Daily Weigth (g)'!Z92-'Daily Weigth (g)'!AA92+'Water add (ml)'!Y92&lt;=0,"",'Daily Weigth (g)'!Z92-'Daily Weigth (g)'!AA92+'Water add (ml)'!Y92))</f>
        <v>66</v>
      </c>
      <c r="AA92" s="85">
        <f>+IF('Daily Weigth (g)'!AB92="","",IF('Daily Weigth (g)'!AA92-'Daily Weigth (g)'!AB92+'Water add (ml)'!Z92&lt;=0,"",'Daily Weigth (g)'!AA92-'Daily Weigth (g)'!AB92+'Water add (ml)'!Z92))</f>
        <v>74</v>
      </c>
      <c r="AB92" s="85">
        <f>+IF('Daily Weigth (g)'!AC92="","",IF('Daily Weigth (g)'!AB92-'Daily Weigth (g)'!AC92+'Water add (ml)'!AA92&lt;=0,"",'Daily Weigth (g)'!AB92-'Daily Weigth (g)'!AC92+'Water add (ml)'!AA92))</f>
        <v>68</v>
      </c>
      <c r="AC92" s="85">
        <f>+IF('Daily Weigth (g)'!AD92="","",IF('Daily Weigth (g)'!AC92-'Daily Weigth (g)'!AD92+'Water add (ml)'!AB92&lt;=0,"",'Daily Weigth (g)'!AC92-'Daily Weigth (g)'!AD92+'Water add (ml)'!AB92))</f>
        <v>62</v>
      </c>
      <c r="AD92" s="85">
        <f>+IF('Daily Weigth (g)'!AE92="","",IF('Daily Weigth (g)'!AD92-'Daily Weigth (g)'!AE92+'Water add (ml)'!AC92&lt;=0,"",'Daily Weigth (g)'!AD92-'Daily Weigth (g)'!AE92+'Water add (ml)'!AC92))</f>
        <v>48</v>
      </c>
      <c r="AE92" s="85">
        <f>+IF('Daily Weigth (g)'!AF92="","",IF('Daily Weigth (g)'!AE92-'Daily Weigth (g)'!AF92+'Water add (ml)'!AD92&lt;=0,"",'Daily Weigth (g)'!AE92-'Daily Weigth (g)'!AF92+'Water add (ml)'!AD92))</f>
        <v>63</v>
      </c>
      <c r="AF92" s="85">
        <f>+IF('Daily Weigth (g)'!AG92="","",IF('Daily Weigth (g)'!AF92-'Daily Weigth (g)'!AG92+'Water add (ml)'!AE92&lt;=0,"",'Daily Weigth (g)'!AF92-'Daily Weigth (g)'!AG92+'Water add (ml)'!AE92))</f>
        <v>39</v>
      </c>
      <c r="AG92" s="85">
        <f t="shared" si="1"/>
        <v>4684</v>
      </c>
    </row>
    <row r="93" ht="12.75" customHeight="1">
      <c r="A93" s="85">
        <v>792.0</v>
      </c>
      <c r="B93" s="87" t="s">
        <v>13</v>
      </c>
      <c r="C93" s="85" t="s">
        <v>383</v>
      </c>
      <c r="D93" s="85"/>
      <c r="E93" s="96">
        <f>+IF('Daily Weigth (g)'!F93="","",IF('Daily Weigth (g)'!E93-'Daily Weigth (g)'!F93+'Water add (ml)'!D93&lt;=0,"",'Daily Weigth (g)'!E93-'Daily Weigth (g)'!F93+'Water add (ml)'!D93))</f>
        <v>190</v>
      </c>
      <c r="F93" s="96">
        <f>+IF('Daily Weigth (g)'!G93="","",IF('Daily Weigth (g)'!F93-'Daily Weigth (g)'!G93+'Water add (ml)'!E93&lt;=0,"",'Daily Weigth (g)'!F93-'Daily Weigth (g)'!G93+'Water add (ml)'!E93))</f>
        <v>147</v>
      </c>
      <c r="G93" s="96">
        <f>+IF('Daily Weigth (g)'!H93="","",IF('Daily Weigth (g)'!G93-'Daily Weigth (g)'!H93+'Water add (ml)'!F93&lt;=0,"",'Daily Weigth (g)'!G93-'Daily Weigth (g)'!H93+'Water add (ml)'!F93))</f>
        <v>352</v>
      </c>
      <c r="H93" s="96">
        <f>+IF('Daily Weigth (g)'!I93="","",IF('Daily Weigth (g)'!H93-'Daily Weigth (g)'!I93+'Water add (ml)'!G93&lt;=0,"",'Daily Weigth (g)'!H93-'Daily Weigth (g)'!I93+'Water add (ml)'!G93))</f>
        <v>174</v>
      </c>
      <c r="I93" s="96">
        <f>+IF('Daily Weigth (g)'!J93="","",IF('Daily Weigth (g)'!I93-'Daily Weigth (g)'!J93+'Water add (ml)'!H93&lt;=0,"",'Daily Weigth (g)'!I93-'Daily Weigth (g)'!J93+'Water add (ml)'!H93))</f>
        <v>146</v>
      </c>
      <c r="J93" s="85" t="str">
        <f>+IF('Daily Weigth (g)'!K93="","",IF('Daily Weigth (g)'!J93-'Daily Weigth (g)'!K93+'Water add (ml)'!I93&lt;=0,"",'Daily Weigth (g)'!J93-'Daily Weigth (g)'!K93+'Water add (ml)'!I93))</f>
        <v/>
      </c>
      <c r="K93" s="85" t="str">
        <f>+IF('Daily Weigth (g)'!L93="","",IF('Daily Weigth (g)'!K93-'Daily Weigth (g)'!L93+'Water add (ml)'!J93&lt;=0,"",'Daily Weigth (g)'!K93-'Daily Weigth (g)'!L93+'Water add (ml)'!J93))</f>
        <v/>
      </c>
      <c r="L93" s="85" t="str">
        <f>+IF('Daily Weigth (g)'!M93="","",IF('Daily Weigth (g)'!L93-'Daily Weigth (g)'!M93+'Water add (ml)'!K93&lt;=0,"",'Daily Weigth (g)'!L93-'Daily Weigth (g)'!M93+'Water add (ml)'!K93))</f>
        <v/>
      </c>
      <c r="M93" s="85" t="str">
        <f>+IF('Daily Weigth (g)'!N93="","",IF('Daily Weigth (g)'!M93-'Daily Weigth (g)'!N93+'Water add (ml)'!L93&lt;=0,"",'Daily Weigth (g)'!M93-'Daily Weigth (g)'!N93+'Water add (ml)'!L93))</f>
        <v/>
      </c>
      <c r="N93" s="85" t="str">
        <f>+IF('Daily Weigth (g)'!O93="","",IF('Daily Weigth (g)'!N93-'Daily Weigth (g)'!O93+'Water add (ml)'!M93&lt;=0,"",'Daily Weigth (g)'!N93-'Daily Weigth (g)'!O93+'Water add (ml)'!M93))</f>
        <v/>
      </c>
      <c r="O93" s="85" t="str">
        <f>+IF('Daily Weigth (g)'!P93="","",IF('Daily Weigth (g)'!O93-'Daily Weigth (g)'!P93+'Water add (ml)'!N93&lt;=0,"",'Daily Weigth (g)'!O93-'Daily Weigth (g)'!P93+'Water add (ml)'!N93))</f>
        <v/>
      </c>
      <c r="P93" s="85" t="str">
        <f>+IF('Daily Weigth (g)'!Q93="","",IF('Daily Weigth (g)'!P93-'Daily Weigth (g)'!Q93+'Water add (ml)'!O93&lt;=0,"",'Daily Weigth (g)'!P93-'Daily Weigth (g)'!Q93+'Water add (ml)'!O93))</f>
        <v/>
      </c>
      <c r="Q93" s="85" t="str">
        <f>+IF('Daily Weigth (g)'!R93="","",IF('Daily Weigth (g)'!Q93-'Daily Weigth (g)'!R93+'Water add (ml)'!P93&lt;=0,"",'Daily Weigth (g)'!Q93-'Daily Weigth (g)'!R93+'Water add (ml)'!P93))</f>
        <v/>
      </c>
      <c r="R93" s="85" t="str">
        <f>+IF('Daily Weigth (g)'!S93="","",IF('Daily Weigth (g)'!R93-'Daily Weigth (g)'!S93+'Water add (ml)'!Q93&lt;=0,"",'Daily Weigth (g)'!R93-'Daily Weigth (g)'!S93+'Water add (ml)'!Q93))</f>
        <v/>
      </c>
      <c r="S93" s="85" t="str">
        <f>+IF('Daily Weigth (g)'!T93="","",IF('Daily Weigth (g)'!S93-'Daily Weigth (g)'!T93+'Water add (ml)'!R93&lt;=0,"",'Daily Weigth (g)'!S93-'Daily Weigth (g)'!T93+'Water add (ml)'!R93))</f>
        <v/>
      </c>
      <c r="T93" s="85" t="str">
        <f>+IF('Daily Weigth (g)'!U93="","",IF('Daily Weigth (g)'!T93-'Daily Weigth (g)'!U93+'Water add (ml)'!S93&lt;=0,"",'Daily Weigth (g)'!T93-'Daily Weigth (g)'!U93+'Water add (ml)'!S93))</f>
        <v/>
      </c>
      <c r="U93" s="85" t="str">
        <f>+IF('Daily Weigth (g)'!V93="","",IF('Daily Weigth (g)'!U93-'Daily Weigth (g)'!V93+'Water add (ml)'!T93&lt;=0,"",'Daily Weigth (g)'!U93-'Daily Weigth (g)'!V93+'Water add (ml)'!T93))</f>
        <v/>
      </c>
      <c r="V93" s="85" t="str">
        <f>+IF('Daily Weigth (g)'!W93="","",IF('Daily Weigth (g)'!V93-'Daily Weigth (g)'!W93+'Water add (ml)'!U93&lt;=0,"",'Daily Weigth (g)'!V93-'Daily Weigth (g)'!W93+'Water add (ml)'!U93))</f>
        <v/>
      </c>
      <c r="W93" s="85" t="str">
        <f>+IF('Daily Weigth (g)'!X93="","",IF('Daily Weigth (g)'!W93-'Daily Weigth (g)'!X93+'Water add (ml)'!V93&lt;=0,"",'Daily Weigth (g)'!W93-'Daily Weigth (g)'!X93+'Water add (ml)'!V93))</f>
        <v/>
      </c>
      <c r="X93" s="85" t="str">
        <f>+IF('Daily Weigth (g)'!Y93="","",IF('Daily Weigth (g)'!X93-'Daily Weigth (g)'!Y93+'Water add (ml)'!W93&lt;=0,"",'Daily Weigth (g)'!X93-'Daily Weigth (g)'!Y93+'Water add (ml)'!W93))</f>
        <v/>
      </c>
      <c r="Y93" s="85" t="str">
        <f>+IF('Daily Weigth (g)'!Z93="","",IF('Daily Weigth (g)'!Y93-'Daily Weigth (g)'!Z93+'Water add (ml)'!X93&lt;=0,"",'Daily Weigth (g)'!Y93-'Daily Weigth (g)'!Z93+'Water add (ml)'!X93))</f>
        <v/>
      </c>
      <c r="Z93" s="85" t="str">
        <f>+IF('Daily Weigth (g)'!AA93="","",IF('Daily Weigth (g)'!Z93-'Daily Weigth (g)'!AA93+'Water add (ml)'!Y93&lt;=0,"",'Daily Weigth (g)'!Z93-'Daily Weigth (g)'!AA93+'Water add (ml)'!Y93))</f>
        <v/>
      </c>
      <c r="AA93" s="85" t="str">
        <f>+IF('Daily Weigth (g)'!AB93="","",IF('Daily Weigth (g)'!AA93-'Daily Weigth (g)'!AB93+'Water add (ml)'!Z93&lt;=0,"",'Daily Weigth (g)'!AA93-'Daily Weigth (g)'!AB93+'Water add (ml)'!Z93))</f>
        <v/>
      </c>
      <c r="AB93" s="85" t="str">
        <f>+IF('Daily Weigth (g)'!AC93="","",IF('Daily Weigth (g)'!AB93-'Daily Weigth (g)'!AC93+'Water add (ml)'!AA93&lt;=0,"",'Daily Weigth (g)'!AB93-'Daily Weigth (g)'!AC93+'Water add (ml)'!AA93))</f>
        <v/>
      </c>
      <c r="AC93" s="85" t="str">
        <f>+IF('Daily Weigth (g)'!AD93="","",IF('Daily Weigth (g)'!AC93-'Daily Weigth (g)'!AD93+'Water add (ml)'!AB93&lt;=0,"",'Daily Weigth (g)'!AC93-'Daily Weigth (g)'!AD93+'Water add (ml)'!AB93))</f>
        <v/>
      </c>
      <c r="AD93" s="85" t="str">
        <f>+IF('Daily Weigth (g)'!AE93="","",IF('Daily Weigth (g)'!AD93-'Daily Weigth (g)'!AE93+'Water add (ml)'!AC93&lt;=0,"",'Daily Weigth (g)'!AD93-'Daily Weigth (g)'!AE93+'Water add (ml)'!AC93))</f>
        <v/>
      </c>
      <c r="AE93" s="85" t="str">
        <f>+IF('Daily Weigth (g)'!AF93="","",IF('Daily Weigth (g)'!AE93-'Daily Weigth (g)'!AF93+'Water add (ml)'!AD93&lt;=0,"",'Daily Weigth (g)'!AE93-'Daily Weigth (g)'!AF93+'Water add (ml)'!AD93))</f>
        <v/>
      </c>
      <c r="AF93" s="85" t="str">
        <f>+IF('Daily Weigth (g)'!AG93="","",IF('Daily Weigth (g)'!AF93-'Daily Weigth (g)'!AG93+'Water add (ml)'!AE93&lt;=0,"",'Daily Weigth (g)'!AF93-'Daily Weigth (g)'!AG93+'Water add (ml)'!AE93))</f>
        <v/>
      </c>
      <c r="AG93" s="85">
        <f t="shared" si="1"/>
        <v>1009</v>
      </c>
    </row>
    <row r="94" ht="12.75" customHeight="1">
      <c r="A94" s="85">
        <v>793.0</v>
      </c>
      <c r="B94" s="87" t="s">
        <v>13</v>
      </c>
      <c r="C94" s="90" t="s">
        <v>12</v>
      </c>
      <c r="D94" s="85"/>
      <c r="E94" s="96">
        <f>+IF('Daily Weigth (g)'!F94="","",IF('Daily Weigth (g)'!E94-'Daily Weigth (g)'!F94+'Water add (ml)'!D94&lt;=0,"",'Daily Weigth (g)'!E94-'Daily Weigth (g)'!F94+'Water add (ml)'!D94))</f>
        <v>177</v>
      </c>
      <c r="F94" s="96">
        <f>+IF('Daily Weigth (g)'!G94="","",IF('Daily Weigth (g)'!F94-'Daily Weigth (g)'!G94+'Water add (ml)'!E94&lt;=0,"",'Daily Weigth (g)'!F94-'Daily Weigth (g)'!G94+'Water add (ml)'!E94))</f>
        <v>159</v>
      </c>
      <c r="G94" s="96">
        <f>+IF('Daily Weigth (g)'!H94="","",IF('Daily Weigth (g)'!G94-'Daily Weigth (g)'!H94+'Water add (ml)'!F94&lt;=0,"",'Daily Weigth (g)'!G94-'Daily Weigth (g)'!H94+'Water add (ml)'!F94))</f>
        <v>356</v>
      </c>
      <c r="H94" s="96">
        <f>+IF('Daily Weigth (g)'!I94="","",IF('Daily Weigth (g)'!H94-'Daily Weigth (g)'!I94+'Water add (ml)'!G94&lt;=0,"",'Daily Weigth (g)'!H94-'Daily Weigth (g)'!I94+'Water add (ml)'!G94))</f>
        <v>175</v>
      </c>
      <c r="I94" s="96">
        <f>+IF('Daily Weigth (g)'!J94="","",IF('Daily Weigth (g)'!I94-'Daily Weigth (g)'!J94+'Water add (ml)'!H94&lt;=0,"",'Daily Weigth (g)'!I94-'Daily Weigth (g)'!J94+'Water add (ml)'!H94))</f>
        <v>155</v>
      </c>
      <c r="J94" s="85">
        <f>+IF('Daily Weigth (g)'!K94="","",IF('Daily Weigth (g)'!J94-'Daily Weigth (g)'!K94+'Water add (ml)'!I94&lt;=0,"",'Daily Weigth (g)'!J94-'Daily Weigth (g)'!K94+'Water add (ml)'!I94))</f>
        <v>142</v>
      </c>
      <c r="K94" s="85">
        <f>+IF('Daily Weigth (g)'!L94="","",IF('Daily Weigth (g)'!K94-'Daily Weigth (g)'!L94+'Water add (ml)'!J94&lt;=0,"",'Daily Weigth (g)'!K94-'Daily Weigth (g)'!L94+'Water add (ml)'!J94))</f>
        <v>274</v>
      </c>
      <c r="L94" s="85">
        <f>+IF('Daily Weigth (g)'!M94="","",IF('Daily Weigth (g)'!L94-'Daily Weigth (g)'!M94+'Water add (ml)'!K94&lt;=0,"",'Daily Weigth (g)'!L94-'Daily Weigth (g)'!M94+'Water add (ml)'!K94))</f>
        <v>290</v>
      </c>
      <c r="M94" s="85">
        <f>+IF('Daily Weigth (g)'!N94="","",IF('Daily Weigth (g)'!M94-'Daily Weigth (g)'!N94+'Water add (ml)'!L94&lt;=0,"",'Daily Weigth (g)'!M94-'Daily Weigth (g)'!N94+'Water add (ml)'!L94))</f>
        <v>453</v>
      </c>
      <c r="N94" s="85">
        <f>+IF('Daily Weigth (g)'!O94="","",IF('Daily Weigth (g)'!N94-'Daily Weigth (g)'!O94+'Water add (ml)'!M94&lt;=0,"",'Daily Weigth (g)'!N94-'Daily Weigth (g)'!O94+'Water add (ml)'!M94))</f>
        <v>219</v>
      </c>
      <c r="O94" s="85">
        <f>+IF('Daily Weigth (g)'!P94="","",IF('Daily Weigth (g)'!O94-'Daily Weigth (g)'!P94+'Water add (ml)'!N94&lt;=0,"",'Daily Weigth (g)'!O94-'Daily Weigth (g)'!P94+'Water add (ml)'!N94))</f>
        <v>798</v>
      </c>
      <c r="P94" s="85">
        <f>+IF('Daily Weigth (g)'!Q94="","",IF('Daily Weigth (g)'!P94-'Daily Weigth (g)'!Q94+'Water add (ml)'!O94&lt;=0,"",'Daily Weigth (g)'!P94-'Daily Weigth (g)'!Q94+'Water add (ml)'!O94))</f>
        <v>767</v>
      </c>
      <c r="Q94" s="85">
        <f>+IF('Daily Weigth (g)'!R94="","",IF('Daily Weigth (g)'!Q94-'Daily Weigth (g)'!R94+'Water add (ml)'!P94&lt;=0,"",'Daily Weigth (g)'!Q94-'Daily Weigth (g)'!R94+'Water add (ml)'!P94))</f>
        <v>499</v>
      </c>
      <c r="R94" s="85">
        <f>+IF('Daily Weigth (g)'!S94="","",IF('Daily Weigth (g)'!R94-'Daily Weigth (g)'!S94+'Water add (ml)'!Q94&lt;=0,"",'Daily Weigth (g)'!R94-'Daily Weigth (g)'!S94+'Water add (ml)'!Q94))</f>
        <v>370</v>
      </c>
      <c r="S94" s="85">
        <f>+IF('Daily Weigth (g)'!T94="","",IF('Daily Weigth (g)'!S94-'Daily Weigth (g)'!T94+'Water add (ml)'!R94&lt;=0,"",'Daily Weigth (g)'!S94-'Daily Weigth (g)'!T94+'Water add (ml)'!R94))</f>
        <v>383</v>
      </c>
      <c r="T94" s="85">
        <f>+IF('Daily Weigth (g)'!U94="","",IF('Daily Weigth (g)'!T94-'Daily Weigth (g)'!U94+'Water add (ml)'!S94&lt;=0,"",'Daily Weigth (g)'!T94-'Daily Weigth (g)'!U94+'Water add (ml)'!S94))</f>
        <v>373</v>
      </c>
      <c r="U94" s="85">
        <f>+IF('Daily Weigth (g)'!V94="","",IF('Daily Weigth (g)'!U94-'Daily Weigth (g)'!V94+'Water add (ml)'!T94&lt;=0,"",'Daily Weigth (g)'!U94-'Daily Weigth (g)'!V94+'Water add (ml)'!T94))</f>
        <v>407</v>
      </c>
      <c r="V94" s="85">
        <f>+IF('Daily Weigth (g)'!W94="","",IF('Daily Weigth (g)'!V94-'Daily Weigth (g)'!W94+'Water add (ml)'!U94&lt;=0,"",'Daily Weigth (g)'!V94-'Daily Weigth (g)'!W94+'Water add (ml)'!U94))</f>
        <v>382</v>
      </c>
      <c r="W94" s="85">
        <f>+IF('Daily Weigth (g)'!X94="","",IF('Daily Weigth (g)'!W94-'Daily Weigth (g)'!X94+'Water add (ml)'!V94&lt;=0,"",'Daily Weigth (g)'!W94-'Daily Weigth (g)'!X94+'Water add (ml)'!V94))</f>
        <v>94</v>
      </c>
      <c r="X94" s="85">
        <f>+IF('Daily Weigth (g)'!Y94="","",IF('Daily Weigth (g)'!X94-'Daily Weigth (g)'!Y94+'Water add (ml)'!W94&lt;=0,"",'Daily Weigth (g)'!X94-'Daily Weigth (g)'!Y94+'Water add (ml)'!W94))</f>
        <v>105</v>
      </c>
      <c r="Y94" s="85">
        <f>+IF('Daily Weigth (g)'!Z94="","",IF('Daily Weigth (g)'!Y94-'Daily Weigth (g)'!Z94+'Water add (ml)'!X94&lt;=0,"",'Daily Weigth (g)'!Y94-'Daily Weigth (g)'!Z94+'Water add (ml)'!X94))</f>
        <v>114</v>
      </c>
      <c r="Z94" s="85">
        <f>+IF('Daily Weigth (g)'!AA94="","",IF('Daily Weigth (g)'!Z94-'Daily Weigth (g)'!AA94+'Water add (ml)'!Y94&lt;=0,"",'Daily Weigth (g)'!Z94-'Daily Weigth (g)'!AA94+'Water add (ml)'!Y94))</f>
        <v>58</v>
      </c>
      <c r="AA94" s="85">
        <f>+IF('Daily Weigth (g)'!AB94="","",IF('Daily Weigth (g)'!AA94-'Daily Weigth (g)'!AB94+'Water add (ml)'!Z94&lt;=0,"",'Daily Weigth (g)'!AA94-'Daily Weigth (g)'!AB94+'Water add (ml)'!Z94))</f>
        <v>62</v>
      </c>
      <c r="AB94" s="85">
        <f>+IF('Daily Weigth (g)'!AC94="","",IF('Daily Weigth (g)'!AB94-'Daily Weigth (g)'!AC94+'Water add (ml)'!AA94&lt;=0,"",'Daily Weigth (g)'!AB94-'Daily Weigth (g)'!AC94+'Water add (ml)'!AA94))</f>
        <v>74</v>
      </c>
      <c r="AC94" s="85">
        <f>+IF('Daily Weigth (g)'!AD94="","",IF('Daily Weigth (g)'!AC94-'Daily Weigth (g)'!AD94+'Water add (ml)'!AB94&lt;=0,"",'Daily Weigth (g)'!AC94-'Daily Weigth (g)'!AD94+'Water add (ml)'!AB94))</f>
        <v>47</v>
      </c>
      <c r="AD94" s="85">
        <f>+IF('Daily Weigth (g)'!AE94="","",IF('Daily Weigth (g)'!AD94-'Daily Weigth (g)'!AE94+'Water add (ml)'!AC94&lt;=0,"",'Daily Weigth (g)'!AD94-'Daily Weigth (g)'!AE94+'Water add (ml)'!AC94))</f>
        <v>43</v>
      </c>
      <c r="AE94" s="85">
        <f>+IF('Daily Weigth (g)'!AF94="","",IF('Daily Weigth (g)'!AE94-'Daily Weigth (g)'!AF94+'Water add (ml)'!AD94&lt;=0,"",'Daily Weigth (g)'!AE94-'Daily Weigth (g)'!AF94+'Water add (ml)'!AD94))</f>
        <v>63</v>
      </c>
      <c r="AF94" s="85">
        <f>+IF('Daily Weigth (g)'!AG94="","",IF('Daily Weigth (g)'!AF94-'Daily Weigth (g)'!AG94+'Water add (ml)'!AE94&lt;=0,"",'Daily Weigth (g)'!AF94-'Daily Weigth (g)'!AG94+'Water add (ml)'!AE94))</f>
        <v>43</v>
      </c>
      <c r="AG94" s="85">
        <f t="shared" si="1"/>
        <v>7082</v>
      </c>
    </row>
    <row r="95" ht="12.75" customHeight="1">
      <c r="A95" s="85">
        <v>794.0</v>
      </c>
      <c r="B95" s="87" t="s">
        <v>13</v>
      </c>
      <c r="C95" s="90" t="s">
        <v>12</v>
      </c>
      <c r="D95" s="85"/>
      <c r="E95" s="96">
        <f>+IF('Daily Weigth (g)'!F95="","",IF('Daily Weigth (g)'!E95-'Daily Weigth (g)'!F95+'Water add (ml)'!D95&lt;=0,"",'Daily Weigth (g)'!E95-'Daily Weigth (g)'!F95+'Water add (ml)'!D95))</f>
        <v>210</v>
      </c>
      <c r="F95" s="96">
        <f>+IF('Daily Weigth (g)'!G95="","",IF('Daily Weigth (g)'!F95-'Daily Weigth (g)'!G95+'Water add (ml)'!E95&lt;=0,"",'Daily Weigth (g)'!F95-'Daily Weigth (g)'!G95+'Water add (ml)'!E95))</f>
        <v>173</v>
      </c>
      <c r="G95" s="96">
        <f>+IF('Daily Weigth (g)'!H95="","",IF('Daily Weigth (g)'!G95-'Daily Weigth (g)'!H95+'Water add (ml)'!F95&lt;=0,"",'Daily Weigth (g)'!G95-'Daily Weigth (g)'!H95+'Water add (ml)'!F95))</f>
        <v>444</v>
      </c>
      <c r="H95" s="96">
        <f>+IF('Daily Weigth (g)'!I95="","",IF('Daily Weigth (g)'!H95-'Daily Weigth (g)'!I95+'Water add (ml)'!G95&lt;=0,"",'Daily Weigth (g)'!H95-'Daily Weigth (g)'!I95+'Water add (ml)'!G95))</f>
        <v>182</v>
      </c>
      <c r="I95" s="96">
        <f>+IF('Daily Weigth (g)'!J95="","",IF('Daily Weigth (g)'!I95-'Daily Weigth (g)'!J95+'Water add (ml)'!H95&lt;=0,"",'Daily Weigth (g)'!I95-'Daily Weigth (g)'!J95+'Water add (ml)'!H95))</f>
        <v>185</v>
      </c>
      <c r="J95" s="85">
        <f>+IF('Daily Weigth (g)'!K95="","",IF('Daily Weigth (g)'!J95-'Daily Weigth (g)'!K95+'Water add (ml)'!I95&lt;=0,"",'Daily Weigth (g)'!J95-'Daily Weigth (g)'!K95+'Water add (ml)'!I95))</f>
        <v>148</v>
      </c>
      <c r="K95" s="85">
        <f>+IF('Daily Weigth (g)'!L95="","",IF('Daily Weigth (g)'!K95-'Daily Weigth (g)'!L95+'Water add (ml)'!J95&lt;=0,"",'Daily Weigth (g)'!K95-'Daily Weigth (g)'!L95+'Water add (ml)'!J95))</f>
        <v>283</v>
      </c>
      <c r="L95" s="85">
        <f>+IF('Daily Weigth (g)'!M95="","",IF('Daily Weigth (g)'!L95-'Daily Weigth (g)'!M95+'Water add (ml)'!K95&lt;=0,"",'Daily Weigth (g)'!L95-'Daily Weigth (g)'!M95+'Water add (ml)'!K95))</f>
        <v>287</v>
      </c>
      <c r="M95" s="85">
        <f>+IF('Daily Weigth (g)'!N95="","",IF('Daily Weigth (g)'!M95-'Daily Weigth (g)'!N95+'Water add (ml)'!L95&lt;=0,"",'Daily Weigth (g)'!M95-'Daily Weigth (g)'!N95+'Water add (ml)'!L95))</f>
        <v>466</v>
      </c>
      <c r="N95" s="85">
        <f>+IF('Daily Weigth (g)'!O95="","",IF('Daily Weigth (g)'!N95-'Daily Weigth (g)'!O95+'Water add (ml)'!M95&lt;=0,"",'Daily Weigth (g)'!N95-'Daily Weigth (g)'!O95+'Water add (ml)'!M95))</f>
        <v>231</v>
      </c>
      <c r="O95" s="85">
        <f>+IF('Daily Weigth (g)'!P95="","",IF('Daily Weigth (g)'!O95-'Daily Weigth (g)'!P95+'Water add (ml)'!N95&lt;=0,"",'Daily Weigth (g)'!O95-'Daily Weigth (g)'!P95+'Water add (ml)'!N95))</f>
        <v>767</v>
      </c>
      <c r="P95" s="85">
        <f>+IF('Daily Weigth (g)'!Q95="","",IF('Daily Weigth (g)'!P95-'Daily Weigth (g)'!Q95+'Water add (ml)'!O95&lt;=0,"",'Daily Weigth (g)'!P95-'Daily Weigth (g)'!Q95+'Water add (ml)'!O95))</f>
        <v>732</v>
      </c>
      <c r="Q95" s="85">
        <f>+IF('Daily Weigth (g)'!R95="","",IF('Daily Weigth (g)'!Q95-'Daily Weigth (g)'!R95+'Water add (ml)'!P95&lt;=0,"",'Daily Weigth (g)'!Q95-'Daily Weigth (g)'!R95+'Water add (ml)'!P95))</f>
        <v>455</v>
      </c>
      <c r="R95" s="85">
        <f>+IF('Daily Weigth (g)'!S95="","",IF('Daily Weigth (g)'!R95-'Daily Weigth (g)'!S95+'Water add (ml)'!Q95&lt;=0,"",'Daily Weigth (g)'!R95-'Daily Weigth (g)'!S95+'Water add (ml)'!Q95))</f>
        <v>303</v>
      </c>
      <c r="S95" s="85">
        <f>+IF('Daily Weigth (g)'!T95="","",IF('Daily Weigth (g)'!S95-'Daily Weigth (g)'!T95+'Water add (ml)'!R95&lt;=0,"",'Daily Weigth (g)'!S95-'Daily Weigth (g)'!T95+'Water add (ml)'!R95))</f>
        <v>349</v>
      </c>
      <c r="T95" s="85">
        <f>+IF('Daily Weigth (g)'!U95="","",IF('Daily Weigth (g)'!T95-'Daily Weigth (g)'!U95+'Water add (ml)'!S95&lt;=0,"",'Daily Weigth (g)'!T95-'Daily Weigth (g)'!U95+'Water add (ml)'!S95))</f>
        <v>365</v>
      </c>
      <c r="U95" s="85">
        <f>+IF('Daily Weigth (g)'!V95="","",IF('Daily Weigth (g)'!U95-'Daily Weigth (g)'!V95+'Water add (ml)'!T95&lt;=0,"",'Daily Weigth (g)'!U95-'Daily Weigth (g)'!V95+'Water add (ml)'!T95))</f>
        <v>367</v>
      </c>
      <c r="V95" s="85">
        <f>+IF('Daily Weigth (g)'!W95="","",IF('Daily Weigth (g)'!V95-'Daily Weigth (g)'!W95+'Water add (ml)'!U95&lt;=0,"",'Daily Weigth (g)'!V95-'Daily Weigth (g)'!W95+'Water add (ml)'!U95))</f>
        <v>325</v>
      </c>
      <c r="W95" s="85">
        <f>+IF('Daily Weigth (g)'!X95="","",IF('Daily Weigth (g)'!W95-'Daily Weigth (g)'!X95+'Water add (ml)'!V95&lt;=0,"",'Daily Weigth (g)'!W95-'Daily Weigth (g)'!X95+'Water add (ml)'!V95))</f>
        <v>97</v>
      </c>
      <c r="X95" s="85">
        <f>+IF('Daily Weigth (g)'!Y95="","",IF('Daily Weigth (g)'!X95-'Daily Weigth (g)'!Y95+'Water add (ml)'!W95&lt;=0,"",'Daily Weigth (g)'!X95-'Daily Weigth (g)'!Y95+'Water add (ml)'!W95))</f>
        <v>89</v>
      </c>
      <c r="Y95" s="85">
        <f>+IF('Daily Weigth (g)'!Z95="","",IF('Daily Weigth (g)'!Y95-'Daily Weigth (g)'!Z95+'Water add (ml)'!X95&lt;=0,"",'Daily Weigth (g)'!Y95-'Daily Weigth (g)'!Z95+'Water add (ml)'!X95))</f>
        <v>105</v>
      </c>
      <c r="Z95" s="85">
        <f>+IF('Daily Weigth (g)'!AA95="","",IF('Daily Weigth (g)'!Z95-'Daily Weigth (g)'!AA95+'Water add (ml)'!Y95&lt;=0,"",'Daily Weigth (g)'!Z95-'Daily Weigth (g)'!AA95+'Water add (ml)'!Y95))</f>
        <v>51</v>
      </c>
      <c r="AA95" s="85">
        <f>+IF('Daily Weigth (g)'!AB95="","",IF('Daily Weigth (g)'!AA95-'Daily Weigth (g)'!AB95+'Water add (ml)'!Z95&lt;=0,"",'Daily Weigth (g)'!AA95-'Daily Weigth (g)'!AB95+'Water add (ml)'!Z95))</f>
        <v>59</v>
      </c>
      <c r="AB95" s="85">
        <f>+IF('Daily Weigth (g)'!AC95="","",IF('Daily Weigth (g)'!AB95-'Daily Weigth (g)'!AC95+'Water add (ml)'!AA95&lt;=0,"",'Daily Weigth (g)'!AB95-'Daily Weigth (g)'!AC95+'Water add (ml)'!AA95))</f>
        <v>49</v>
      </c>
      <c r="AC95" s="85">
        <f>+IF('Daily Weigth (g)'!AD95="","",IF('Daily Weigth (g)'!AC95-'Daily Weigth (g)'!AD95+'Water add (ml)'!AB95&lt;=0,"",'Daily Weigth (g)'!AC95-'Daily Weigth (g)'!AD95+'Water add (ml)'!AB95))</f>
        <v>62</v>
      </c>
      <c r="AD95" s="85">
        <f>+IF('Daily Weigth (g)'!AE95="","",IF('Daily Weigth (g)'!AD95-'Daily Weigth (g)'!AE95+'Water add (ml)'!AC95&lt;=0,"",'Daily Weigth (g)'!AD95-'Daily Weigth (g)'!AE95+'Water add (ml)'!AC95))</f>
        <v>39</v>
      </c>
      <c r="AE95" s="85">
        <f>+IF('Daily Weigth (g)'!AF95="","",IF('Daily Weigth (g)'!AE95-'Daily Weigth (g)'!AF95+'Water add (ml)'!AD95&lt;=0,"",'Daily Weigth (g)'!AE95-'Daily Weigth (g)'!AF95+'Water add (ml)'!AD95))</f>
        <v>65</v>
      </c>
      <c r="AF95" s="85">
        <f>+IF('Daily Weigth (g)'!AG95="","",IF('Daily Weigth (g)'!AF95-'Daily Weigth (g)'!AG95+'Water add (ml)'!AE95&lt;=0,"",'Daily Weigth (g)'!AF95-'Daily Weigth (g)'!AG95+'Water add (ml)'!AE95))</f>
        <v>39</v>
      </c>
      <c r="AG95" s="85">
        <f t="shared" si="1"/>
        <v>6927</v>
      </c>
    </row>
    <row r="96" ht="12.75" customHeight="1">
      <c r="A96" s="85">
        <v>795.0</v>
      </c>
      <c r="B96" s="87" t="s">
        <v>13</v>
      </c>
      <c r="C96" s="85" t="s">
        <v>383</v>
      </c>
      <c r="D96" s="85"/>
      <c r="E96" s="96">
        <f>+IF('Daily Weigth (g)'!F96="","",IF('Daily Weigth (g)'!E96-'Daily Weigth (g)'!F96+'Water add (ml)'!D96&lt;=0,"",'Daily Weigth (g)'!E96-'Daily Weigth (g)'!F96+'Water add (ml)'!D96))</f>
        <v>191</v>
      </c>
      <c r="F96" s="96">
        <f>+IF('Daily Weigth (g)'!G96="","",IF('Daily Weigth (g)'!F96-'Daily Weigth (g)'!G96+'Water add (ml)'!E96&lt;=0,"",'Daily Weigth (g)'!F96-'Daily Weigth (g)'!G96+'Water add (ml)'!E96))</f>
        <v>170</v>
      </c>
      <c r="G96" s="96">
        <f>+IF('Daily Weigth (g)'!H96="","",IF('Daily Weigth (g)'!G96-'Daily Weigth (g)'!H96+'Water add (ml)'!F96&lt;=0,"",'Daily Weigth (g)'!G96-'Daily Weigth (g)'!H96+'Water add (ml)'!F96))</f>
        <v>351</v>
      </c>
      <c r="H96" s="96">
        <f>+IF('Daily Weigth (g)'!I96="","",IF('Daily Weigth (g)'!H96-'Daily Weigth (g)'!I96+'Water add (ml)'!G96&lt;=0,"",'Daily Weigth (g)'!H96-'Daily Weigth (g)'!I96+'Water add (ml)'!G96))</f>
        <v>173</v>
      </c>
      <c r="I96" s="96">
        <f>+IF('Daily Weigth (g)'!J96="","",IF('Daily Weigth (g)'!I96-'Daily Weigth (g)'!J96+'Water add (ml)'!H96&lt;=0,"",'Daily Weigth (g)'!I96-'Daily Weigth (g)'!J96+'Water add (ml)'!H96))</f>
        <v>157</v>
      </c>
      <c r="J96" s="85" t="str">
        <f>+IF('Daily Weigth (g)'!K96="","",IF('Daily Weigth (g)'!J96-'Daily Weigth (g)'!K96+'Water add (ml)'!I96&lt;=0,"",'Daily Weigth (g)'!J96-'Daily Weigth (g)'!K96+'Water add (ml)'!I96))</f>
        <v/>
      </c>
      <c r="K96" s="85" t="str">
        <f>+IF('Daily Weigth (g)'!L96="","",IF('Daily Weigth (g)'!K96-'Daily Weigth (g)'!L96+'Water add (ml)'!J96&lt;=0,"",'Daily Weigth (g)'!K96-'Daily Weigth (g)'!L96+'Water add (ml)'!J96))</f>
        <v/>
      </c>
      <c r="L96" s="85" t="str">
        <f>+IF('Daily Weigth (g)'!M96="","",IF('Daily Weigth (g)'!L96-'Daily Weigth (g)'!M96+'Water add (ml)'!K96&lt;=0,"",'Daily Weigth (g)'!L96-'Daily Weigth (g)'!M96+'Water add (ml)'!K96))</f>
        <v/>
      </c>
      <c r="M96" s="85" t="str">
        <f>+IF('Daily Weigth (g)'!N96="","",IF('Daily Weigth (g)'!M96-'Daily Weigth (g)'!N96+'Water add (ml)'!L96&lt;=0,"",'Daily Weigth (g)'!M96-'Daily Weigth (g)'!N96+'Water add (ml)'!L96))</f>
        <v/>
      </c>
      <c r="N96" s="85" t="str">
        <f>+IF('Daily Weigth (g)'!O96="","",IF('Daily Weigth (g)'!N96-'Daily Weigth (g)'!O96+'Water add (ml)'!M96&lt;=0,"",'Daily Weigth (g)'!N96-'Daily Weigth (g)'!O96+'Water add (ml)'!M96))</f>
        <v/>
      </c>
      <c r="O96" s="85" t="str">
        <f>+IF('Daily Weigth (g)'!P96="","",IF('Daily Weigth (g)'!O96-'Daily Weigth (g)'!P96+'Water add (ml)'!N96&lt;=0,"",'Daily Weigth (g)'!O96-'Daily Weigth (g)'!P96+'Water add (ml)'!N96))</f>
        <v/>
      </c>
      <c r="P96" s="85" t="str">
        <f>+IF('Daily Weigth (g)'!Q96="","",IF('Daily Weigth (g)'!P96-'Daily Weigth (g)'!Q96+'Water add (ml)'!O96&lt;=0,"",'Daily Weigth (g)'!P96-'Daily Weigth (g)'!Q96+'Water add (ml)'!O96))</f>
        <v/>
      </c>
      <c r="Q96" s="85" t="str">
        <f>+IF('Daily Weigth (g)'!R96="","",IF('Daily Weigth (g)'!Q96-'Daily Weigth (g)'!R96+'Water add (ml)'!P96&lt;=0,"",'Daily Weigth (g)'!Q96-'Daily Weigth (g)'!R96+'Water add (ml)'!P96))</f>
        <v/>
      </c>
      <c r="R96" s="85" t="str">
        <f>+IF('Daily Weigth (g)'!S96="","",IF('Daily Weigth (g)'!R96-'Daily Weigth (g)'!S96+'Water add (ml)'!Q96&lt;=0,"",'Daily Weigth (g)'!R96-'Daily Weigth (g)'!S96+'Water add (ml)'!Q96))</f>
        <v/>
      </c>
      <c r="S96" s="85" t="str">
        <f>+IF('Daily Weigth (g)'!T96="","",IF('Daily Weigth (g)'!S96-'Daily Weigth (g)'!T96+'Water add (ml)'!R96&lt;=0,"",'Daily Weigth (g)'!S96-'Daily Weigth (g)'!T96+'Water add (ml)'!R96))</f>
        <v/>
      </c>
      <c r="T96" s="85" t="str">
        <f>+IF('Daily Weigth (g)'!U96="","",IF('Daily Weigth (g)'!T96-'Daily Weigth (g)'!U96+'Water add (ml)'!S96&lt;=0,"",'Daily Weigth (g)'!T96-'Daily Weigth (g)'!U96+'Water add (ml)'!S96))</f>
        <v/>
      </c>
      <c r="U96" s="85" t="str">
        <f>+IF('Daily Weigth (g)'!V96="","",IF('Daily Weigth (g)'!U96-'Daily Weigth (g)'!V96+'Water add (ml)'!T96&lt;=0,"",'Daily Weigth (g)'!U96-'Daily Weigth (g)'!V96+'Water add (ml)'!T96))</f>
        <v/>
      </c>
      <c r="V96" s="85" t="str">
        <f>+IF('Daily Weigth (g)'!W96="","",IF('Daily Weigth (g)'!V96-'Daily Weigth (g)'!W96+'Water add (ml)'!U96&lt;=0,"",'Daily Weigth (g)'!V96-'Daily Weigth (g)'!W96+'Water add (ml)'!U96))</f>
        <v/>
      </c>
      <c r="W96" s="85" t="str">
        <f>+IF('Daily Weigth (g)'!X96="","",IF('Daily Weigth (g)'!W96-'Daily Weigth (g)'!X96+'Water add (ml)'!V96&lt;=0,"",'Daily Weigth (g)'!W96-'Daily Weigth (g)'!X96+'Water add (ml)'!V96))</f>
        <v/>
      </c>
      <c r="X96" s="85" t="str">
        <f>+IF('Daily Weigth (g)'!Y96="","",IF('Daily Weigth (g)'!X96-'Daily Weigth (g)'!Y96+'Water add (ml)'!W96&lt;=0,"",'Daily Weigth (g)'!X96-'Daily Weigth (g)'!Y96+'Water add (ml)'!W96))</f>
        <v/>
      </c>
      <c r="Y96" s="85" t="str">
        <f>+IF('Daily Weigth (g)'!Z96="","",IF('Daily Weigth (g)'!Y96-'Daily Weigth (g)'!Z96+'Water add (ml)'!X96&lt;=0,"",'Daily Weigth (g)'!Y96-'Daily Weigth (g)'!Z96+'Water add (ml)'!X96))</f>
        <v/>
      </c>
      <c r="Z96" s="85" t="str">
        <f>+IF('Daily Weigth (g)'!AA96="","",IF('Daily Weigth (g)'!Z96-'Daily Weigth (g)'!AA96+'Water add (ml)'!Y96&lt;=0,"",'Daily Weigth (g)'!Z96-'Daily Weigth (g)'!AA96+'Water add (ml)'!Y96))</f>
        <v/>
      </c>
      <c r="AA96" s="85" t="str">
        <f>+IF('Daily Weigth (g)'!AB96="","",IF('Daily Weigth (g)'!AA96-'Daily Weigth (g)'!AB96+'Water add (ml)'!Z96&lt;=0,"",'Daily Weigth (g)'!AA96-'Daily Weigth (g)'!AB96+'Water add (ml)'!Z96))</f>
        <v/>
      </c>
      <c r="AB96" s="85" t="str">
        <f>+IF('Daily Weigth (g)'!AC96="","",IF('Daily Weigth (g)'!AB96-'Daily Weigth (g)'!AC96+'Water add (ml)'!AA96&lt;=0,"",'Daily Weigth (g)'!AB96-'Daily Weigth (g)'!AC96+'Water add (ml)'!AA96))</f>
        <v/>
      </c>
      <c r="AC96" s="85" t="str">
        <f>+IF('Daily Weigth (g)'!AD96="","",IF('Daily Weigth (g)'!AC96-'Daily Weigth (g)'!AD96+'Water add (ml)'!AB96&lt;=0,"",'Daily Weigth (g)'!AC96-'Daily Weigth (g)'!AD96+'Water add (ml)'!AB96))</f>
        <v/>
      </c>
      <c r="AD96" s="85" t="str">
        <f>+IF('Daily Weigth (g)'!AE96="","",IF('Daily Weigth (g)'!AD96-'Daily Weigth (g)'!AE96+'Water add (ml)'!AC96&lt;=0,"",'Daily Weigth (g)'!AD96-'Daily Weigth (g)'!AE96+'Water add (ml)'!AC96))</f>
        <v/>
      </c>
      <c r="AE96" s="85" t="str">
        <f>+IF('Daily Weigth (g)'!AF96="","",IF('Daily Weigth (g)'!AE96-'Daily Weigth (g)'!AF96+'Water add (ml)'!AD96&lt;=0,"",'Daily Weigth (g)'!AE96-'Daily Weigth (g)'!AF96+'Water add (ml)'!AD96))</f>
        <v/>
      </c>
      <c r="AF96" s="85" t="str">
        <f>+IF('Daily Weigth (g)'!AG96="","",IF('Daily Weigth (g)'!AF96-'Daily Weigth (g)'!AG96+'Water add (ml)'!AE96&lt;=0,"",'Daily Weigth (g)'!AF96-'Daily Weigth (g)'!AG96+'Water add (ml)'!AE96))</f>
        <v/>
      </c>
      <c r="AG96" s="85">
        <f t="shared" si="1"/>
        <v>1042</v>
      </c>
    </row>
    <row r="97" ht="12.75" customHeight="1">
      <c r="A97" s="85">
        <v>796.0</v>
      </c>
      <c r="B97" s="87" t="s">
        <v>13</v>
      </c>
      <c r="C97" s="88" t="s">
        <v>241</v>
      </c>
      <c r="D97" s="85"/>
      <c r="E97" s="96">
        <f>+IF('Daily Weigth (g)'!F97="","",IF('Daily Weigth (g)'!E97-'Daily Weigth (g)'!F97+'Water add (ml)'!D97&lt;=0,"",'Daily Weigth (g)'!E97-'Daily Weigth (g)'!F97+'Water add (ml)'!D97))</f>
        <v>136</v>
      </c>
      <c r="F97" s="96">
        <f>+IF('Daily Weigth (g)'!G97="","",IF('Daily Weigth (g)'!F97-'Daily Weigth (g)'!G97+'Water add (ml)'!E97&lt;=0,"",'Daily Weigth (g)'!F97-'Daily Weigth (g)'!G97+'Water add (ml)'!E97))</f>
        <v>126</v>
      </c>
      <c r="G97" s="96">
        <f>+IF('Daily Weigth (g)'!H97="","",IF('Daily Weigth (g)'!G97-'Daily Weigth (g)'!H97+'Water add (ml)'!F97&lt;=0,"",'Daily Weigth (g)'!G97-'Daily Weigth (g)'!H97+'Water add (ml)'!F97))</f>
        <v>286</v>
      </c>
      <c r="H97" s="96">
        <f>+IF('Daily Weigth (g)'!I97="","",IF('Daily Weigth (g)'!H97-'Daily Weigth (g)'!I97+'Water add (ml)'!G97&lt;=0,"",'Daily Weigth (g)'!H97-'Daily Weigth (g)'!I97+'Water add (ml)'!G97))</f>
        <v>149</v>
      </c>
      <c r="I97" s="96">
        <f>+IF('Daily Weigth (g)'!J97="","",IF('Daily Weigth (g)'!I97-'Daily Weigth (g)'!J97+'Water add (ml)'!H97&lt;=0,"",'Daily Weigth (g)'!I97-'Daily Weigth (g)'!J97+'Water add (ml)'!H97))</f>
        <v>114</v>
      </c>
      <c r="J97" s="85">
        <f>+IF('Daily Weigth (g)'!K97="","",IF('Daily Weigth (g)'!J97-'Daily Weigth (g)'!K97+'Water add (ml)'!I97&lt;=0,"",'Daily Weigth (g)'!J97-'Daily Weigth (g)'!K97+'Water add (ml)'!I97))</f>
        <v>111</v>
      </c>
      <c r="K97" s="85">
        <f>+IF('Daily Weigth (g)'!L97="","",IF('Daily Weigth (g)'!K97-'Daily Weigth (g)'!L97+'Water add (ml)'!J97&lt;=0,"",'Daily Weigth (g)'!K97-'Daily Weigth (g)'!L97+'Water add (ml)'!J97))</f>
        <v>222</v>
      </c>
      <c r="L97" s="85">
        <f>+IF('Daily Weigth (g)'!M97="","",IF('Daily Weigth (g)'!L97-'Daily Weigth (g)'!M97+'Water add (ml)'!K97&lt;=0,"",'Daily Weigth (g)'!L97-'Daily Weigth (g)'!M97+'Water add (ml)'!K97))</f>
        <v>266</v>
      </c>
      <c r="M97" s="85">
        <f>+IF('Daily Weigth (g)'!N97="","",IF('Daily Weigth (g)'!M97-'Daily Weigth (g)'!N97+'Water add (ml)'!L97&lt;=0,"",'Daily Weigth (g)'!M97-'Daily Weigth (g)'!N97+'Water add (ml)'!L97))</f>
        <v>380</v>
      </c>
      <c r="N97" s="85">
        <f>+IF('Daily Weigth (g)'!O97="","",IF('Daily Weigth (g)'!N97-'Daily Weigth (g)'!O97+'Water add (ml)'!M97&lt;=0,"",'Daily Weigth (g)'!N97-'Daily Weigth (g)'!O97+'Water add (ml)'!M97))</f>
        <v>247</v>
      </c>
      <c r="O97" s="85">
        <f>+IF('Daily Weigth (g)'!P97="","",IF('Daily Weigth (g)'!O97-'Daily Weigth (g)'!P97+'Water add (ml)'!N97&lt;=0,"",'Daily Weigth (g)'!O97-'Daily Weigth (g)'!P97+'Water add (ml)'!N97))</f>
        <v>719</v>
      </c>
      <c r="P97" s="85">
        <f>+IF('Daily Weigth (g)'!Q97="","",IF('Daily Weigth (g)'!P97-'Daily Weigth (g)'!Q97+'Water add (ml)'!O97&lt;=0,"",'Daily Weigth (g)'!P97-'Daily Weigth (g)'!Q97+'Water add (ml)'!O97))</f>
        <v>780</v>
      </c>
      <c r="Q97" s="85">
        <f>+IF('Daily Weigth (g)'!R97="","",IF('Daily Weigth (g)'!Q97-'Daily Weigth (g)'!R97+'Water add (ml)'!P97&lt;=0,"",'Daily Weigth (g)'!Q97-'Daily Weigth (g)'!R97+'Water add (ml)'!P97))</f>
        <v>478</v>
      </c>
      <c r="R97" s="85">
        <f>+IF('Daily Weigth (g)'!S97="","",IF('Daily Weigth (g)'!R97-'Daily Weigth (g)'!S97+'Water add (ml)'!Q97&lt;=0,"",'Daily Weigth (g)'!R97-'Daily Weigth (g)'!S97+'Water add (ml)'!Q97))</f>
        <v>332</v>
      </c>
      <c r="S97" s="85">
        <f>+IF('Daily Weigth (g)'!T97="","",IF('Daily Weigth (g)'!S97-'Daily Weigth (g)'!T97+'Water add (ml)'!R97&lt;=0,"",'Daily Weigth (g)'!S97-'Daily Weigth (g)'!T97+'Water add (ml)'!R97))</f>
        <v>320</v>
      </c>
      <c r="T97" s="85">
        <f>+IF('Daily Weigth (g)'!U97="","",IF('Daily Weigth (g)'!T97-'Daily Weigth (g)'!U97+'Water add (ml)'!S97&lt;=0,"",'Daily Weigth (g)'!T97-'Daily Weigth (g)'!U97+'Water add (ml)'!S97))</f>
        <v>425</v>
      </c>
      <c r="U97" s="85">
        <f>+IF('Daily Weigth (g)'!V97="","",IF('Daily Weigth (g)'!U97-'Daily Weigth (g)'!V97+'Water add (ml)'!T97&lt;=0,"",'Daily Weigth (g)'!U97-'Daily Weigth (g)'!V97+'Water add (ml)'!T97))</f>
        <v>690</v>
      </c>
      <c r="V97" s="85">
        <f>+IF('Daily Weigth (g)'!W97="","",IF('Daily Weigth (g)'!V97-'Daily Weigth (g)'!W97+'Water add (ml)'!U97&lt;=0,"",'Daily Weigth (g)'!V97-'Daily Weigth (g)'!W97+'Water add (ml)'!U97))</f>
        <v>742</v>
      </c>
      <c r="W97" s="85">
        <f>+IF('Daily Weigth (g)'!X97="","",IF('Daily Weigth (g)'!W97-'Daily Weigth (g)'!X97+'Water add (ml)'!V97&lt;=0,"",'Daily Weigth (g)'!W97-'Daily Weigth (g)'!X97+'Water add (ml)'!V97))</f>
        <v>308</v>
      </c>
      <c r="X97" s="85">
        <f>+IF('Daily Weigth (g)'!Y97="","",IF('Daily Weigth (g)'!X97-'Daily Weigth (g)'!Y97+'Water add (ml)'!W97&lt;=0,"",'Daily Weigth (g)'!X97-'Daily Weigth (g)'!Y97+'Water add (ml)'!W97))</f>
        <v>267</v>
      </c>
      <c r="Y97" s="85">
        <f>+IF('Daily Weigth (g)'!Z97="","",IF('Daily Weigth (g)'!Y97-'Daily Weigth (g)'!Z97+'Water add (ml)'!X97&lt;=0,"",'Daily Weigth (g)'!Y97-'Daily Weigth (g)'!Z97+'Water add (ml)'!X97))</f>
        <v>441</v>
      </c>
      <c r="Z97" s="85">
        <f>+IF('Daily Weigth (g)'!AA97="","",IF('Daily Weigth (g)'!Z97-'Daily Weigth (g)'!AA97+'Water add (ml)'!Y97&lt;=0,"",'Daily Weigth (g)'!Z97-'Daily Weigth (g)'!AA97+'Water add (ml)'!Y97))</f>
        <v>220</v>
      </c>
      <c r="AA97" s="85">
        <f>+IF('Daily Weigth (g)'!AB97="","",IF('Daily Weigth (g)'!AA97-'Daily Weigth (g)'!AB97+'Water add (ml)'!Z97&lt;=0,"",'Daily Weigth (g)'!AA97-'Daily Weigth (g)'!AB97+'Water add (ml)'!Z97))</f>
        <v>287</v>
      </c>
      <c r="AB97" s="85">
        <f>+IF('Daily Weigth (g)'!AC97="","",IF('Daily Weigth (g)'!AB97-'Daily Weigth (g)'!AC97+'Water add (ml)'!AA97&lt;=0,"",'Daily Weigth (g)'!AB97-'Daily Weigth (g)'!AC97+'Water add (ml)'!AA97))</f>
        <v>248</v>
      </c>
      <c r="AC97" s="85">
        <f>+IF('Daily Weigth (g)'!AD97="","",IF('Daily Weigth (g)'!AC97-'Daily Weigth (g)'!AD97+'Water add (ml)'!AB97&lt;=0,"",'Daily Weigth (g)'!AC97-'Daily Weigth (g)'!AD97+'Water add (ml)'!AB97))</f>
        <v>312</v>
      </c>
      <c r="AD97" s="85">
        <f>+IF('Daily Weigth (g)'!AE97="","",IF('Daily Weigth (g)'!AD97-'Daily Weigth (g)'!AE97+'Water add (ml)'!AC97&lt;=0,"",'Daily Weigth (g)'!AD97-'Daily Weigth (g)'!AE97+'Water add (ml)'!AC97))</f>
        <v>210</v>
      </c>
      <c r="AE97" s="85">
        <f>+IF('Daily Weigth (g)'!AF97="","",IF('Daily Weigth (g)'!AE97-'Daily Weigth (g)'!AF97+'Water add (ml)'!AD97&lt;=0,"",'Daily Weigth (g)'!AE97-'Daily Weigth (g)'!AF97+'Water add (ml)'!AD97))</f>
        <v>627</v>
      </c>
      <c r="AF97" s="85">
        <f>+IF('Daily Weigth (g)'!AG97="","",IF('Daily Weigth (g)'!AF97-'Daily Weigth (g)'!AG97+'Water add (ml)'!AE97&lt;=0,"",'Daily Weigth (g)'!AF97-'Daily Weigth (g)'!AG97+'Water add (ml)'!AE97))</f>
        <v>316</v>
      </c>
      <c r="AG97" s="85">
        <f t="shared" si="1"/>
        <v>9759</v>
      </c>
    </row>
    <row r="98" ht="12.75" customHeight="1">
      <c r="A98" s="85">
        <v>797.0</v>
      </c>
      <c r="B98" s="87" t="s">
        <v>13</v>
      </c>
      <c r="C98" s="88" t="s">
        <v>241</v>
      </c>
      <c r="D98" s="85"/>
      <c r="E98" s="96">
        <f>+IF('Daily Weigth (g)'!F98="","",IF('Daily Weigth (g)'!E98-'Daily Weigth (g)'!F98+'Water add (ml)'!D98&lt;=0,"",'Daily Weigth (g)'!E98-'Daily Weigth (g)'!F98+'Water add (ml)'!D98))</f>
        <v>195</v>
      </c>
      <c r="F98" s="96">
        <f>+IF('Daily Weigth (g)'!G98="","",IF('Daily Weigth (g)'!F98-'Daily Weigth (g)'!G98+'Water add (ml)'!E98&lt;=0,"",'Daily Weigth (g)'!F98-'Daily Weigth (g)'!G98+'Water add (ml)'!E98))</f>
        <v>130</v>
      </c>
      <c r="G98" s="96">
        <f>+IF('Daily Weigth (g)'!H98="","",IF('Daily Weigth (g)'!G98-'Daily Weigth (g)'!H98+'Water add (ml)'!F98&lt;=0,"",'Daily Weigth (g)'!G98-'Daily Weigth (g)'!H98+'Water add (ml)'!F98))</f>
        <v>389</v>
      </c>
      <c r="H98" s="96">
        <f>+IF('Daily Weigth (g)'!I98="","",IF('Daily Weigth (g)'!H98-'Daily Weigth (g)'!I98+'Water add (ml)'!G98&lt;=0,"",'Daily Weigth (g)'!H98-'Daily Weigth (g)'!I98+'Water add (ml)'!G98))</f>
        <v>152</v>
      </c>
      <c r="I98" s="96">
        <f>+IF('Daily Weigth (g)'!J98="","",IF('Daily Weigth (g)'!I98-'Daily Weigth (g)'!J98+'Water add (ml)'!H98&lt;=0,"",'Daily Weigth (g)'!I98-'Daily Weigth (g)'!J98+'Water add (ml)'!H98))</f>
        <v>162</v>
      </c>
      <c r="J98" s="85">
        <f>+IF('Daily Weigth (g)'!K98="","",IF('Daily Weigth (g)'!J98-'Daily Weigth (g)'!K98+'Water add (ml)'!I98&lt;=0,"",'Daily Weigth (g)'!J98-'Daily Weigth (g)'!K98+'Water add (ml)'!I98))</f>
        <v>129</v>
      </c>
      <c r="K98" s="85">
        <f>+IF('Daily Weigth (g)'!L98="","",IF('Daily Weigth (g)'!K98-'Daily Weigth (g)'!L98+'Water add (ml)'!J98&lt;=0,"",'Daily Weigth (g)'!K98-'Daily Weigth (g)'!L98+'Water add (ml)'!J98))</f>
        <v>263</v>
      </c>
      <c r="L98" s="85">
        <f>+IF('Daily Weigth (g)'!M98="","",IF('Daily Weigth (g)'!L98-'Daily Weigth (g)'!M98+'Water add (ml)'!K98&lt;=0,"",'Daily Weigth (g)'!L98-'Daily Weigth (g)'!M98+'Water add (ml)'!K98))</f>
        <v>274</v>
      </c>
      <c r="M98" s="85">
        <f>+IF('Daily Weigth (g)'!N98="","",IF('Daily Weigth (g)'!M98-'Daily Weigth (g)'!N98+'Water add (ml)'!L98&lt;=0,"",'Daily Weigth (g)'!M98-'Daily Weigth (g)'!N98+'Water add (ml)'!L98))</f>
        <v>483</v>
      </c>
      <c r="N98" s="85">
        <f>+IF('Daily Weigth (g)'!O98="","",IF('Daily Weigth (g)'!N98-'Daily Weigth (g)'!O98+'Water add (ml)'!M98&lt;=0,"",'Daily Weigth (g)'!N98-'Daily Weigth (g)'!O98+'Water add (ml)'!M98))</f>
        <v>249</v>
      </c>
      <c r="O98" s="85">
        <f>+IF('Daily Weigth (g)'!P98="","",IF('Daily Weigth (g)'!O98-'Daily Weigth (g)'!P98+'Water add (ml)'!N98&lt;=0,"",'Daily Weigth (g)'!O98-'Daily Weigth (g)'!P98+'Water add (ml)'!N98))</f>
        <v>874</v>
      </c>
      <c r="P98" s="85">
        <f>+IF('Daily Weigth (g)'!Q98="","",IF('Daily Weigth (g)'!P98-'Daily Weigth (g)'!Q98+'Water add (ml)'!O98&lt;=0,"",'Daily Weigth (g)'!P98-'Daily Weigth (g)'!Q98+'Water add (ml)'!O98))</f>
        <v>893</v>
      </c>
      <c r="Q98" s="85">
        <f>+IF('Daily Weigth (g)'!R98="","",IF('Daily Weigth (g)'!Q98-'Daily Weigth (g)'!R98+'Water add (ml)'!P98&lt;=0,"",'Daily Weigth (g)'!Q98-'Daily Weigth (g)'!R98+'Water add (ml)'!P98))</f>
        <v>542</v>
      </c>
      <c r="R98" s="85">
        <f>+IF('Daily Weigth (g)'!S98="","",IF('Daily Weigth (g)'!R98-'Daily Weigth (g)'!S98+'Water add (ml)'!Q98&lt;=0,"",'Daily Weigth (g)'!R98-'Daily Weigth (g)'!S98+'Water add (ml)'!Q98))</f>
        <v>434</v>
      </c>
      <c r="S98" s="85">
        <f>+IF('Daily Weigth (g)'!T98="","",IF('Daily Weigth (g)'!S98-'Daily Weigth (g)'!T98+'Water add (ml)'!R98&lt;=0,"",'Daily Weigth (g)'!S98-'Daily Weigth (g)'!T98+'Water add (ml)'!R98))</f>
        <v>436</v>
      </c>
      <c r="T98" s="85">
        <f>+IF('Daily Weigth (g)'!U98="","",IF('Daily Weigth (g)'!T98-'Daily Weigth (g)'!U98+'Water add (ml)'!S98&lt;=0,"",'Daily Weigth (g)'!T98-'Daily Weigth (g)'!U98+'Water add (ml)'!S98))</f>
        <v>527</v>
      </c>
      <c r="U98" s="85">
        <f>+IF('Daily Weigth (g)'!V98="","",IF('Daily Weigth (g)'!U98-'Daily Weigth (g)'!V98+'Water add (ml)'!T98&lt;=0,"",'Daily Weigth (g)'!U98-'Daily Weigth (g)'!V98+'Water add (ml)'!T98))</f>
        <v>743</v>
      </c>
      <c r="V98" s="85">
        <f>+IF('Daily Weigth (g)'!W98="","",IF('Daily Weigth (g)'!V98-'Daily Weigth (g)'!W98+'Water add (ml)'!U98&lt;=0,"",'Daily Weigth (g)'!V98-'Daily Weigth (g)'!W98+'Water add (ml)'!U98))</f>
        <v>946</v>
      </c>
      <c r="W98" s="85">
        <f>+IF('Daily Weigth (g)'!X98="","",IF('Daily Weigth (g)'!W98-'Daily Weigth (g)'!X98+'Water add (ml)'!V98&lt;=0,"",'Daily Weigth (g)'!W98-'Daily Weigth (g)'!X98+'Water add (ml)'!V98))</f>
        <v>296</v>
      </c>
      <c r="X98" s="85">
        <f>+IF('Daily Weigth (g)'!Y98="","",IF('Daily Weigth (g)'!X98-'Daily Weigth (g)'!Y98+'Water add (ml)'!W98&lt;=0,"",'Daily Weigth (g)'!X98-'Daily Weigth (g)'!Y98+'Water add (ml)'!W98))</f>
        <v>304</v>
      </c>
      <c r="Y98" s="85">
        <f>+IF('Daily Weigth (g)'!Z98="","",IF('Daily Weigth (g)'!Y98-'Daily Weigth (g)'!Z98+'Water add (ml)'!X98&lt;=0,"",'Daily Weigth (g)'!Y98-'Daily Weigth (g)'!Z98+'Water add (ml)'!X98))</f>
        <v>461</v>
      </c>
      <c r="Z98" s="85">
        <f>+IF('Daily Weigth (g)'!AA98="","",IF('Daily Weigth (g)'!Z98-'Daily Weigth (g)'!AA98+'Water add (ml)'!Y98&lt;=0,"",'Daily Weigth (g)'!Z98-'Daily Weigth (g)'!AA98+'Water add (ml)'!Y98))</f>
        <v>174</v>
      </c>
      <c r="AA98" s="85">
        <f>+IF('Daily Weigth (g)'!AB98="","",IF('Daily Weigth (g)'!AA98-'Daily Weigth (g)'!AB98+'Water add (ml)'!Z98&lt;=0,"",'Daily Weigth (g)'!AA98-'Daily Weigth (g)'!AB98+'Water add (ml)'!Z98))</f>
        <v>239</v>
      </c>
      <c r="AB98" s="85">
        <f>+IF('Daily Weigth (g)'!AC98="","",IF('Daily Weigth (g)'!AB98-'Daily Weigth (g)'!AC98+'Water add (ml)'!AA98&lt;=0,"",'Daily Weigth (g)'!AB98-'Daily Weigth (g)'!AC98+'Water add (ml)'!AA98))</f>
        <v>331</v>
      </c>
      <c r="AC98" s="85">
        <f>+IF('Daily Weigth (g)'!AD98="","",IF('Daily Weigth (g)'!AC98-'Daily Weigth (g)'!AD98+'Water add (ml)'!AB98&lt;=0,"",'Daily Weigth (g)'!AC98-'Daily Weigth (g)'!AD98+'Water add (ml)'!AB98))</f>
        <v>319</v>
      </c>
      <c r="AD98" s="85">
        <f>+IF('Daily Weigth (g)'!AE98="","",IF('Daily Weigth (g)'!AD98-'Daily Weigth (g)'!AE98+'Water add (ml)'!AC98&lt;=0,"",'Daily Weigth (g)'!AD98-'Daily Weigth (g)'!AE98+'Water add (ml)'!AC98))</f>
        <v>248</v>
      </c>
      <c r="AE98" s="85">
        <f>+IF('Daily Weigth (g)'!AF98="","",IF('Daily Weigth (g)'!AE98-'Daily Weigth (g)'!AF98+'Water add (ml)'!AD98&lt;=0,"",'Daily Weigth (g)'!AE98-'Daily Weigth (g)'!AF98+'Water add (ml)'!AD98))</f>
        <v>626</v>
      </c>
      <c r="AF98" s="85">
        <f>+IF('Daily Weigth (g)'!AG98="","",IF('Daily Weigth (g)'!AF98-'Daily Weigth (g)'!AG98+'Water add (ml)'!AE98&lt;=0,"",'Daily Weigth (g)'!AF98-'Daily Weigth (g)'!AG98+'Water add (ml)'!AE98))</f>
        <v>393</v>
      </c>
      <c r="AG98" s="85">
        <f t="shared" si="1"/>
        <v>11212</v>
      </c>
    </row>
    <row r="99" ht="12.75" customHeight="1">
      <c r="A99" s="85">
        <v>798.0</v>
      </c>
      <c r="B99" s="87" t="s">
        <v>13</v>
      </c>
      <c r="C99" s="85" t="s">
        <v>383</v>
      </c>
      <c r="D99" s="85"/>
      <c r="E99" s="96">
        <f>+IF('Daily Weigth (g)'!F99="","",IF('Daily Weigth (g)'!E99-'Daily Weigth (g)'!F99+'Water add (ml)'!D99&lt;=0,"",'Daily Weigth (g)'!E99-'Daily Weigth (g)'!F99+'Water add (ml)'!D99))</f>
        <v>94</v>
      </c>
      <c r="F99" s="96">
        <f>+IF('Daily Weigth (g)'!G99="","",IF('Daily Weigth (g)'!F99-'Daily Weigth (g)'!G99+'Water add (ml)'!E99&lt;=0,"",'Daily Weigth (g)'!F99-'Daily Weigth (g)'!G99+'Water add (ml)'!E99))</f>
        <v>84</v>
      </c>
      <c r="G99" s="96">
        <f>+IF('Daily Weigth (g)'!H99="","",IF('Daily Weigth (g)'!G99-'Daily Weigth (g)'!H99+'Water add (ml)'!F99&lt;=0,"",'Daily Weigth (g)'!G99-'Daily Weigth (g)'!H99+'Water add (ml)'!F99))</f>
        <v>189</v>
      </c>
      <c r="H99" s="96">
        <f>+IF('Daily Weigth (g)'!I99="","",IF('Daily Weigth (g)'!H99-'Daily Weigth (g)'!I99+'Water add (ml)'!G99&lt;=0,"",'Daily Weigth (g)'!H99-'Daily Weigth (g)'!I99+'Water add (ml)'!G99))</f>
        <v>72</v>
      </c>
      <c r="I99" s="96">
        <f>+IF('Daily Weigth (g)'!J99="","",IF('Daily Weigth (g)'!I99-'Daily Weigth (g)'!J99+'Water add (ml)'!H99&lt;=0,"",'Daily Weigth (g)'!I99-'Daily Weigth (g)'!J99+'Water add (ml)'!H99))</f>
        <v>84</v>
      </c>
      <c r="J99" s="85" t="str">
        <f>+IF('Daily Weigth (g)'!K99="","",IF('Daily Weigth (g)'!J99-'Daily Weigth (g)'!K99+'Water add (ml)'!I99&lt;=0,"",'Daily Weigth (g)'!J99-'Daily Weigth (g)'!K99+'Water add (ml)'!I99))</f>
        <v/>
      </c>
      <c r="K99" s="85" t="str">
        <f>+IF('Daily Weigth (g)'!L99="","",IF('Daily Weigth (g)'!K99-'Daily Weigth (g)'!L99+'Water add (ml)'!J99&lt;=0,"",'Daily Weigth (g)'!K99-'Daily Weigth (g)'!L99+'Water add (ml)'!J99))</f>
        <v/>
      </c>
      <c r="L99" s="85" t="str">
        <f>+IF('Daily Weigth (g)'!M99="","",IF('Daily Weigth (g)'!L99-'Daily Weigth (g)'!M99+'Water add (ml)'!K99&lt;=0,"",'Daily Weigth (g)'!L99-'Daily Weigth (g)'!M99+'Water add (ml)'!K99))</f>
        <v/>
      </c>
      <c r="M99" s="85" t="str">
        <f>+IF('Daily Weigth (g)'!N99="","",IF('Daily Weigth (g)'!M99-'Daily Weigth (g)'!N99+'Water add (ml)'!L99&lt;=0,"",'Daily Weigth (g)'!M99-'Daily Weigth (g)'!N99+'Water add (ml)'!L99))</f>
        <v/>
      </c>
      <c r="N99" s="85" t="str">
        <f>+IF('Daily Weigth (g)'!O99="","",IF('Daily Weigth (g)'!N99-'Daily Weigth (g)'!O99+'Water add (ml)'!M99&lt;=0,"",'Daily Weigth (g)'!N99-'Daily Weigth (g)'!O99+'Water add (ml)'!M99))</f>
        <v/>
      </c>
      <c r="O99" s="85" t="str">
        <f>+IF('Daily Weigth (g)'!P99="","",IF('Daily Weigth (g)'!O99-'Daily Weigth (g)'!P99+'Water add (ml)'!N99&lt;=0,"",'Daily Weigth (g)'!O99-'Daily Weigth (g)'!P99+'Water add (ml)'!N99))</f>
        <v/>
      </c>
      <c r="P99" s="85" t="str">
        <f>+IF('Daily Weigth (g)'!Q99="","",IF('Daily Weigth (g)'!P99-'Daily Weigth (g)'!Q99+'Water add (ml)'!O99&lt;=0,"",'Daily Weigth (g)'!P99-'Daily Weigth (g)'!Q99+'Water add (ml)'!O99))</f>
        <v/>
      </c>
      <c r="Q99" s="85" t="str">
        <f>+IF('Daily Weigth (g)'!R99="","",IF('Daily Weigth (g)'!Q99-'Daily Weigth (g)'!R99+'Water add (ml)'!P99&lt;=0,"",'Daily Weigth (g)'!Q99-'Daily Weigth (g)'!R99+'Water add (ml)'!P99))</f>
        <v/>
      </c>
      <c r="R99" s="85" t="str">
        <f>+IF('Daily Weigth (g)'!S99="","",IF('Daily Weigth (g)'!R99-'Daily Weigth (g)'!S99+'Water add (ml)'!Q99&lt;=0,"",'Daily Weigth (g)'!R99-'Daily Weigth (g)'!S99+'Water add (ml)'!Q99))</f>
        <v/>
      </c>
      <c r="S99" s="85" t="str">
        <f>+IF('Daily Weigth (g)'!T99="","",IF('Daily Weigth (g)'!S99-'Daily Weigth (g)'!T99+'Water add (ml)'!R99&lt;=0,"",'Daily Weigth (g)'!S99-'Daily Weigth (g)'!T99+'Water add (ml)'!R99))</f>
        <v/>
      </c>
      <c r="T99" s="85" t="str">
        <f>+IF('Daily Weigth (g)'!U99="","",IF('Daily Weigth (g)'!T99-'Daily Weigth (g)'!U99+'Water add (ml)'!S99&lt;=0,"",'Daily Weigth (g)'!T99-'Daily Weigth (g)'!U99+'Water add (ml)'!S99))</f>
        <v/>
      </c>
      <c r="U99" s="85" t="str">
        <f>+IF('Daily Weigth (g)'!V99="","",IF('Daily Weigth (g)'!U99-'Daily Weigth (g)'!V99+'Water add (ml)'!T99&lt;=0,"",'Daily Weigth (g)'!U99-'Daily Weigth (g)'!V99+'Water add (ml)'!T99))</f>
        <v/>
      </c>
      <c r="V99" s="85" t="str">
        <f>+IF('Daily Weigth (g)'!W99="","",IF('Daily Weigth (g)'!V99-'Daily Weigth (g)'!W99+'Water add (ml)'!U99&lt;=0,"",'Daily Weigth (g)'!V99-'Daily Weigth (g)'!W99+'Water add (ml)'!U99))</f>
        <v/>
      </c>
      <c r="W99" s="85" t="str">
        <f>+IF('Daily Weigth (g)'!X99="","",IF('Daily Weigth (g)'!W99-'Daily Weigth (g)'!X99+'Water add (ml)'!V99&lt;=0,"",'Daily Weigth (g)'!W99-'Daily Weigth (g)'!X99+'Water add (ml)'!V99))</f>
        <v/>
      </c>
      <c r="X99" s="85" t="str">
        <f>+IF('Daily Weigth (g)'!Y99="","",IF('Daily Weigth (g)'!X99-'Daily Weigth (g)'!Y99+'Water add (ml)'!W99&lt;=0,"",'Daily Weigth (g)'!X99-'Daily Weigth (g)'!Y99+'Water add (ml)'!W99))</f>
        <v/>
      </c>
      <c r="Y99" s="85" t="str">
        <f>+IF('Daily Weigth (g)'!Z99="","",IF('Daily Weigth (g)'!Y99-'Daily Weigth (g)'!Z99+'Water add (ml)'!X99&lt;=0,"",'Daily Weigth (g)'!Y99-'Daily Weigth (g)'!Z99+'Water add (ml)'!X99))</f>
        <v/>
      </c>
      <c r="Z99" s="85" t="str">
        <f>+IF('Daily Weigth (g)'!AA99="","",IF('Daily Weigth (g)'!Z99-'Daily Weigth (g)'!AA99+'Water add (ml)'!Y99&lt;=0,"",'Daily Weigth (g)'!Z99-'Daily Weigth (g)'!AA99+'Water add (ml)'!Y99))</f>
        <v/>
      </c>
      <c r="AA99" s="85" t="str">
        <f>+IF('Daily Weigth (g)'!AB99="","",IF('Daily Weigth (g)'!AA99-'Daily Weigth (g)'!AB99+'Water add (ml)'!Z99&lt;=0,"",'Daily Weigth (g)'!AA99-'Daily Weigth (g)'!AB99+'Water add (ml)'!Z99))</f>
        <v/>
      </c>
      <c r="AB99" s="85" t="str">
        <f>+IF('Daily Weigth (g)'!AC99="","",IF('Daily Weigth (g)'!AB99-'Daily Weigth (g)'!AC99+'Water add (ml)'!AA99&lt;=0,"",'Daily Weigth (g)'!AB99-'Daily Weigth (g)'!AC99+'Water add (ml)'!AA99))</f>
        <v/>
      </c>
      <c r="AC99" s="85" t="str">
        <f>+IF('Daily Weigth (g)'!AD99="","",IF('Daily Weigth (g)'!AC99-'Daily Weigth (g)'!AD99+'Water add (ml)'!AB99&lt;=0,"",'Daily Weigth (g)'!AC99-'Daily Weigth (g)'!AD99+'Water add (ml)'!AB99))</f>
        <v/>
      </c>
      <c r="AD99" s="85" t="str">
        <f>+IF('Daily Weigth (g)'!AE99="","",IF('Daily Weigth (g)'!AD99-'Daily Weigth (g)'!AE99+'Water add (ml)'!AC99&lt;=0,"",'Daily Weigth (g)'!AD99-'Daily Weigth (g)'!AE99+'Water add (ml)'!AC99))</f>
        <v/>
      </c>
      <c r="AE99" s="85" t="str">
        <f>+IF('Daily Weigth (g)'!AF99="","",IF('Daily Weigth (g)'!AE99-'Daily Weigth (g)'!AF99+'Water add (ml)'!AD99&lt;=0,"",'Daily Weigth (g)'!AE99-'Daily Weigth (g)'!AF99+'Water add (ml)'!AD99))</f>
        <v/>
      </c>
      <c r="AF99" s="85" t="str">
        <f>+IF('Daily Weigth (g)'!AG99="","",IF('Daily Weigth (g)'!AF99-'Daily Weigth (g)'!AG99+'Water add (ml)'!AE99&lt;=0,"",'Daily Weigth (g)'!AF99-'Daily Weigth (g)'!AG99+'Water add (ml)'!AE99))</f>
        <v/>
      </c>
      <c r="AG99" s="85">
        <f t="shared" si="1"/>
        <v>523</v>
      </c>
    </row>
    <row r="100" ht="12.75" customHeight="1">
      <c r="A100" s="85">
        <v>799.0</v>
      </c>
      <c r="B100" s="87" t="s">
        <v>13</v>
      </c>
      <c r="C100" s="88" t="s">
        <v>241</v>
      </c>
      <c r="D100" s="85"/>
      <c r="E100" s="96">
        <f>+IF('Daily Weigth (g)'!F100="","",IF('Daily Weigth (g)'!E100-'Daily Weigth (g)'!F100+'Water add (ml)'!D100&lt;=0,"",'Daily Weigth (g)'!E100-'Daily Weigth (g)'!F100+'Water add (ml)'!D100))</f>
        <v>186</v>
      </c>
      <c r="F100" s="96">
        <f>+IF('Daily Weigth (g)'!G100="","",IF('Daily Weigth (g)'!F100-'Daily Weigth (g)'!G100+'Water add (ml)'!E100&lt;=0,"",'Daily Weigth (g)'!F100-'Daily Weigth (g)'!G100+'Water add (ml)'!E100))</f>
        <v>123</v>
      </c>
      <c r="G100" s="96">
        <f>+IF('Daily Weigth (g)'!H100="","",IF('Daily Weigth (g)'!G100-'Daily Weigth (g)'!H100+'Water add (ml)'!F100&lt;=0,"",'Daily Weigth (g)'!G100-'Daily Weigth (g)'!H100+'Water add (ml)'!F100))</f>
        <v>350</v>
      </c>
      <c r="H100" s="96">
        <f>+IF('Daily Weigth (g)'!I100="","",IF('Daily Weigth (g)'!H100-'Daily Weigth (g)'!I100+'Water add (ml)'!G100&lt;=0,"",'Daily Weigth (g)'!H100-'Daily Weigth (g)'!I100+'Water add (ml)'!G100))</f>
        <v>173</v>
      </c>
      <c r="I100" s="96">
        <f>+IF('Daily Weigth (g)'!J100="","",IF('Daily Weigth (g)'!I100-'Daily Weigth (g)'!J100+'Water add (ml)'!H100&lt;=0,"",'Daily Weigth (g)'!I100-'Daily Weigth (g)'!J100+'Water add (ml)'!H100))</f>
        <v>139</v>
      </c>
      <c r="J100" s="85">
        <f>+IF('Daily Weigth (g)'!K100="","",IF('Daily Weigth (g)'!J100-'Daily Weigth (g)'!K100+'Water add (ml)'!I100&lt;=0,"",'Daily Weigth (g)'!J100-'Daily Weigth (g)'!K100+'Water add (ml)'!I100))</f>
        <v>120</v>
      </c>
      <c r="K100" s="85">
        <f>+IF('Daily Weigth (g)'!L100="","",IF('Daily Weigth (g)'!K100-'Daily Weigth (g)'!L100+'Water add (ml)'!J100&lt;=0,"",'Daily Weigth (g)'!K100-'Daily Weigth (g)'!L100+'Water add (ml)'!J100))</f>
        <v>129</v>
      </c>
      <c r="L100" s="85">
        <f>+IF('Daily Weigth (g)'!M100="","",IF('Daily Weigth (g)'!L100-'Daily Weigth (g)'!M100+'Water add (ml)'!K100&lt;=0,"",'Daily Weigth (g)'!L100-'Daily Weigth (g)'!M100+'Water add (ml)'!K100))</f>
        <v>263</v>
      </c>
      <c r="M100" s="85">
        <f>+IF('Daily Weigth (g)'!N100="","",IF('Daily Weigth (g)'!M100-'Daily Weigth (g)'!N100+'Water add (ml)'!L100&lt;=0,"",'Daily Weigth (g)'!M100-'Daily Weigth (g)'!N100+'Water add (ml)'!L100))</f>
        <v>416</v>
      </c>
      <c r="N100" s="85">
        <f>+IF('Daily Weigth (g)'!O100="","",IF('Daily Weigth (g)'!N100-'Daily Weigth (g)'!O100+'Water add (ml)'!M100&lt;=0,"",'Daily Weigth (g)'!N100-'Daily Weigth (g)'!O100+'Water add (ml)'!M100))</f>
        <v>226</v>
      </c>
      <c r="O100" s="85">
        <f>+IF('Daily Weigth (g)'!P100="","",IF('Daily Weigth (g)'!O100-'Daily Weigth (g)'!P100+'Water add (ml)'!N100&lt;=0,"",'Daily Weigth (g)'!O100-'Daily Weigth (g)'!P100+'Water add (ml)'!N100))</f>
        <v>874</v>
      </c>
      <c r="P100" s="85">
        <f>+IF('Daily Weigth (g)'!Q100="","",IF('Daily Weigth (g)'!P100-'Daily Weigth (g)'!Q100+'Water add (ml)'!O100&lt;=0,"",'Daily Weigth (g)'!P100-'Daily Weigth (g)'!Q100+'Water add (ml)'!O100))</f>
        <v>919</v>
      </c>
      <c r="Q100" s="85">
        <f>+IF('Daily Weigth (g)'!R100="","",IF('Daily Weigth (g)'!Q100-'Daily Weigth (g)'!R100+'Water add (ml)'!P100&lt;=0,"",'Daily Weigth (g)'!Q100-'Daily Weigth (g)'!R100+'Water add (ml)'!P100))</f>
        <v>572</v>
      </c>
      <c r="R100" s="85">
        <f>+IF('Daily Weigth (g)'!S100="","",IF('Daily Weigth (g)'!R100-'Daily Weigth (g)'!S100+'Water add (ml)'!Q100&lt;=0,"",'Daily Weigth (g)'!R100-'Daily Weigth (g)'!S100+'Water add (ml)'!Q100))</f>
        <v>452</v>
      </c>
      <c r="S100" s="85">
        <f>+IF('Daily Weigth (g)'!T100="","",IF('Daily Weigth (g)'!S100-'Daily Weigth (g)'!T100+'Water add (ml)'!R100&lt;=0,"",'Daily Weigth (g)'!S100-'Daily Weigth (g)'!T100+'Water add (ml)'!R100))</f>
        <v>431</v>
      </c>
      <c r="T100" s="85">
        <f>+IF('Daily Weigth (g)'!U100="","",IF('Daily Weigth (g)'!T100-'Daily Weigth (g)'!U100+'Water add (ml)'!S100&lt;=0,"",'Daily Weigth (g)'!T100-'Daily Weigth (g)'!U100+'Water add (ml)'!S100))</f>
        <v>567</v>
      </c>
      <c r="U100" s="85">
        <f>+IF('Daily Weigth (g)'!V100="","",IF('Daily Weigth (g)'!U100-'Daily Weigth (g)'!V100+'Water add (ml)'!T100&lt;=0,"",'Daily Weigth (g)'!U100-'Daily Weigth (g)'!V100+'Water add (ml)'!T100))</f>
        <v>800</v>
      </c>
      <c r="V100" s="85">
        <f>+IF('Daily Weigth (g)'!W100="","",IF('Daily Weigth (g)'!V100-'Daily Weigth (g)'!W100+'Water add (ml)'!U100&lt;=0,"",'Daily Weigth (g)'!V100-'Daily Weigth (g)'!W100+'Water add (ml)'!U100))</f>
        <v>906</v>
      </c>
      <c r="W100" s="85">
        <f>+IF('Daily Weigth (g)'!X100="","",IF('Daily Weigth (g)'!W100-'Daily Weigth (g)'!X100+'Water add (ml)'!V100&lt;=0,"",'Daily Weigth (g)'!W100-'Daily Weigth (g)'!X100+'Water add (ml)'!V100))</f>
        <v>326</v>
      </c>
      <c r="X100" s="85">
        <f>+IF('Daily Weigth (g)'!Y100="","",IF('Daily Weigth (g)'!X100-'Daily Weigth (g)'!Y100+'Water add (ml)'!W100&lt;=0,"",'Daily Weigth (g)'!X100-'Daily Weigth (g)'!Y100+'Water add (ml)'!W100))</f>
        <v>311</v>
      </c>
      <c r="Y100" s="85">
        <f>+IF('Daily Weigth (g)'!Z100="","",IF('Daily Weigth (g)'!Y100-'Daily Weigth (g)'!Z100+'Water add (ml)'!X100&lt;=0,"",'Daily Weigth (g)'!Y100-'Daily Weigth (g)'!Z100+'Water add (ml)'!X100))</f>
        <v>454</v>
      </c>
      <c r="Z100" s="85">
        <f>+IF('Daily Weigth (g)'!AA100="","",IF('Daily Weigth (g)'!Z100-'Daily Weigth (g)'!AA100+'Water add (ml)'!Y100&lt;=0,"",'Daily Weigth (g)'!Z100-'Daily Weigth (g)'!AA100+'Water add (ml)'!Y100))</f>
        <v>200</v>
      </c>
      <c r="AA100" s="85">
        <f>+IF('Daily Weigth (g)'!AB100="","",IF('Daily Weigth (g)'!AA100-'Daily Weigth (g)'!AB100+'Water add (ml)'!Z100&lt;=0,"",'Daily Weigth (g)'!AA100-'Daily Weigth (g)'!AB100+'Water add (ml)'!Z100))</f>
        <v>258</v>
      </c>
      <c r="AB100" s="85">
        <f>+IF('Daily Weigth (g)'!AC100="","",IF('Daily Weigth (g)'!AB100-'Daily Weigth (g)'!AC100+'Water add (ml)'!AA100&lt;=0,"",'Daily Weigth (g)'!AB100-'Daily Weigth (g)'!AC100+'Water add (ml)'!AA100))</f>
        <v>308</v>
      </c>
      <c r="AC100" s="85">
        <f>+IF('Daily Weigth (g)'!AD100="","",IF('Daily Weigth (g)'!AC100-'Daily Weigth (g)'!AD100+'Water add (ml)'!AB100&lt;=0,"",'Daily Weigth (g)'!AC100-'Daily Weigth (g)'!AD100+'Water add (ml)'!AB100))</f>
        <v>292</v>
      </c>
      <c r="AD100" s="85">
        <f>+IF('Daily Weigth (g)'!AE100="","",IF('Daily Weigth (g)'!AD100-'Daily Weigth (g)'!AE100+'Water add (ml)'!AC100&lt;=0,"",'Daily Weigth (g)'!AD100-'Daily Weigth (g)'!AE100+'Water add (ml)'!AC100))</f>
        <v>213</v>
      </c>
      <c r="AE100" s="85">
        <f>+IF('Daily Weigth (g)'!AF100="","",IF('Daily Weigth (g)'!AE100-'Daily Weigth (g)'!AF100+'Water add (ml)'!AD100&lt;=0,"",'Daily Weigth (g)'!AE100-'Daily Weigth (g)'!AF100+'Water add (ml)'!AD100))</f>
        <v>654</v>
      </c>
      <c r="AF100" s="85">
        <f>+IF('Daily Weigth (g)'!AG100="","",IF('Daily Weigth (g)'!AF100-'Daily Weigth (g)'!AG100+'Water add (ml)'!AE100&lt;=0,"",'Daily Weigth (g)'!AF100-'Daily Weigth (g)'!AG100+'Water add (ml)'!AE100))</f>
        <v>348</v>
      </c>
      <c r="AG100" s="85">
        <f t="shared" si="1"/>
        <v>11010</v>
      </c>
    </row>
    <row r="101" ht="12.75" customHeight="1">
      <c r="A101" s="85">
        <v>800.0</v>
      </c>
      <c r="B101" s="87" t="s">
        <v>13</v>
      </c>
      <c r="C101" s="88" t="s">
        <v>241</v>
      </c>
      <c r="D101" s="85"/>
      <c r="E101" s="96">
        <f>+IF('Daily Weigth (g)'!F101="","",IF('Daily Weigth (g)'!E101-'Daily Weigth (g)'!F101+'Water add (ml)'!D101&lt;=0,"",'Daily Weigth (g)'!E101-'Daily Weigth (g)'!F101+'Water add (ml)'!D101))</f>
        <v>243</v>
      </c>
      <c r="F101" s="96">
        <f>+IF('Daily Weigth (g)'!G101="","",IF('Daily Weigth (g)'!F101-'Daily Weigth (g)'!G101+'Water add (ml)'!E101&lt;=0,"",'Daily Weigth (g)'!F101-'Daily Weigth (g)'!G101+'Water add (ml)'!E101))</f>
        <v>195</v>
      </c>
      <c r="G101" s="96">
        <f>+IF('Daily Weigth (g)'!H101="","",IF('Daily Weigth (g)'!G101-'Daily Weigth (g)'!H101+'Water add (ml)'!F101&lt;=0,"",'Daily Weigth (g)'!G101-'Daily Weigth (g)'!H101+'Water add (ml)'!F101))</f>
        <v>424</v>
      </c>
      <c r="H101" s="96">
        <f>+IF('Daily Weigth (g)'!I101="","",IF('Daily Weigth (g)'!H101-'Daily Weigth (g)'!I101+'Water add (ml)'!G101&lt;=0,"",'Daily Weigth (g)'!H101-'Daily Weigth (g)'!I101+'Water add (ml)'!G101))</f>
        <v>173</v>
      </c>
      <c r="I101" s="96">
        <f>+IF('Daily Weigth (g)'!J101="","",IF('Daily Weigth (g)'!I101-'Daily Weigth (g)'!J101+'Water add (ml)'!H101&lt;=0,"",'Daily Weigth (g)'!I101-'Daily Weigth (g)'!J101+'Water add (ml)'!H101))</f>
        <v>171</v>
      </c>
      <c r="J101" s="85">
        <f>+IF('Daily Weigth (g)'!K101="","",IF('Daily Weigth (g)'!J101-'Daily Weigth (g)'!K101+'Water add (ml)'!I101&lt;=0,"",'Daily Weigth (g)'!J101-'Daily Weigth (g)'!K101+'Water add (ml)'!I101))</f>
        <v>200</v>
      </c>
      <c r="K101" s="85">
        <f>+IF('Daily Weigth (g)'!L101="","",IF('Daily Weigth (g)'!K101-'Daily Weigth (g)'!L101+'Water add (ml)'!J101&lt;=0,"",'Daily Weigth (g)'!K101-'Daily Weigth (g)'!L101+'Water add (ml)'!J101))</f>
        <v>267</v>
      </c>
      <c r="L101" s="85">
        <f>+IF('Daily Weigth (g)'!M101="","",IF('Daily Weigth (g)'!L101-'Daily Weigth (g)'!M101+'Water add (ml)'!K101&lt;=0,"",'Daily Weigth (g)'!L101-'Daily Weigth (g)'!M101+'Water add (ml)'!K101))</f>
        <v>313</v>
      </c>
      <c r="M101" s="85">
        <f>+IF('Daily Weigth (g)'!N101="","",IF('Daily Weigth (g)'!M101-'Daily Weigth (g)'!N101+'Water add (ml)'!L101&lt;=0,"",'Daily Weigth (g)'!M101-'Daily Weigth (g)'!N101+'Water add (ml)'!L101))</f>
        <v>481</v>
      </c>
      <c r="N101" s="85">
        <f>+IF('Daily Weigth (g)'!O101="","",IF('Daily Weigth (g)'!N101-'Daily Weigth (g)'!O101+'Water add (ml)'!M101&lt;=0,"",'Daily Weigth (g)'!N101-'Daily Weigth (g)'!O101+'Water add (ml)'!M101))</f>
        <v>284</v>
      </c>
      <c r="O101" s="85">
        <f>+IF('Daily Weigth (g)'!P101="","",IF('Daily Weigth (g)'!O101-'Daily Weigth (g)'!P101+'Water add (ml)'!N101&lt;=0,"",'Daily Weigth (g)'!O101-'Daily Weigth (g)'!P101+'Water add (ml)'!N101))</f>
        <v>989</v>
      </c>
      <c r="P101" s="85">
        <f>+IF('Daily Weigth (g)'!Q101="","",IF('Daily Weigth (g)'!P101-'Daily Weigth (g)'!Q101+'Water add (ml)'!O101&lt;=0,"",'Daily Weigth (g)'!P101-'Daily Weigth (g)'!Q101+'Water add (ml)'!O101))</f>
        <v>951</v>
      </c>
      <c r="Q101" s="85">
        <f>+IF('Daily Weigth (g)'!R101="","",IF('Daily Weigth (g)'!Q101-'Daily Weigth (g)'!R101+'Water add (ml)'!P101&lt;=0,"",'Daily Weigth (g)'!Q101-'Daily Weigth (g)'!R101+'Water add (ml)'!P101))</f>
        <v>581</v>
      </c>
      <c r="R101" s="85">
        <f>+IF('Daily Weigth (g)'!S101="","",IF('Daily Weigth (g)'!R101-'Daily Weigth (g)'!S101+'Water add (ml)'!Q101&lt;=0,"",'Daily Weigth (g)'!R101-'Daily Weigth (g)'!S101+'Water add (ml)'!Q101))</f>
        <v>507</v>
      </c>
      <c r="S101" s="85">
        <f>+IF('Daily Weigth (g)'!T101="","",IF('Daily Weigth (g)'!S101-'Daily Weigth (g)'!T101+'Water add (ml)'!R101&lt;=0,"",'Daily Weigth (g)'!S101-'Daily Weigth (g)'!T101+'Water add (ml)'!R101))</f>
        <v>498</v>
      </c>
      <c r="T101" s="85">
        <f>+IF('Daily Weigth (g)'!U101="","",IF('Daily Weigth (g)'!T101-'Daily Weigth (g)'!U101+'Water add (ml)'!S101&lt;=0,"",'Daily Weigth (g)'!T101-'Daily Weigth (g)'!U101+'Water add (ml)'!S101))</f>
        <v>586</v>
      </c>
      <c r="U101" s="85">
        <f>+IF('Daily Weigth (g)'!V101="","",IF('Daily Weigth (g)'!U101-'Daily Weigth (g)'!V101+'Water add (ml)'!T101&lt;=0,"",'Daily Weigth (g)'!U101-'Daily Weigth (g)'!V101+'Water add (ml)'!T101))</f>
        <v>843</v>
      </c>
      <c r="V101" s="85">
        <f>+IF('Daily Weigth (g)'!W101="","",IF('Daily Weigth (g)'!V101-'Daily Weigth (g)'!W101+'Water add (ml)'!U101&lt;=0,"",'Daily Weigth (g)'!V101-'Daily Weigth (g)'!W101+'Water add (ml)'!U101))</f>
        <v>924</v>
      </c>
      <c r="W101" s="85">
        <f>+IF('Daily Weigth (g)'!X101="","",IF('Daily Weigth (g)'!W101-'Daily Weigth (g)'!X101+'Water add (ml)'!V101&lt;=0,"",'Daily Weigth (g)'!W101-'Daily Weigth (g)'!X101+'Water add (ml)'!V101))</f>
        <v>379</v>
      </c>
      <c r="X101" s="85">
        <f>+IF('Daily Weigth (g)'!Y101="","",IF('Daily Weigth (g)'!X101-'Daily Weigth (g)'!Y101+'Water add (ml)'!W101&lt;=0,"",'Daily Weigth (g)'!X101-'Daily Weigth (g)'!Y101+'Water add (ml)'!W101))</f>
        <v>288</v>
      </c>
      <c r="Y101" s="85">
        <f>+IF('Daily Weigth (g)'!Z101="","",IF('Daily Weigth (g)'!Y101-'Daily Weigth (g)'!Z101+'Water add (ml)'!X101&lt;=0,"",'Daily Weigth (g)'!Y101-'Daily Weigth (g)'!Z101+'Water add (ml)'!X101))</f>
        <v>529</v>
      </c>
      <c r="Z101" s="85">
        <f>+IF('Daily Weigth (g)'!AA101="","",IF('Daily Weigth (g)'!Z101-'Daily Weigth (g)'!AA101+'Water add (ml)'!Y101&lt;=0,"",'Daily Weigth (g)'!Z101-'Daily Weigth (g)'!AA101+'Water add (ml)'!Y101))</f>
        <v>267</v>
      </c>
      <c r="AA101" s="85">
        <f>+IF('Daily Weigth (g)'!AB101="","",IF('Daily Weigth (g)'!AA101-'Daily Weigth (g)'!AB101+'Water add (ml)'!Z101&lt;=0,"",'Daily Weigth (g)'!AA101-'Daily Weigth (g)'!AB101+'Water add (ml)'!Z101))</f>
        <v>259</v>
      </c>
      <c r="AB101" s="85">
        <f>+IF('Daily Weigth (g)'!AC101="","",IF('Daily Weigth (g)'!AB101-'Daily Weigth (g)'!AC101+'Water add (ml)'!AA101&lt;=0,"",'Daily Weigth (g)'!AB101-'Daily Weigth (g)'!AC101+'Water add (ml)'!AA101))</f>
        <v>359</v>
      </c>
      <c r="AC101" s="85">
        <f>+IF('Daily Weigth (g)'!AD101="","",IF('Daily Weigth (g)'!AC101-'Daily Weigth (g)'!AD101+'Water add (ml)'!AB101&lt;=0,"",'Daily Weigth (g)'!AC101-'Daily Weigth (g)'!AD101+'Water add (ml)'!AB101))</f>
        <v>368</v>
      </c>
      <c r="AD101" s="85">
        <f>+IF('Daily Weigth (g)'!AE101="","",IF('Daily Weigth (g)'!AD101-'Daily Weigth (g)'!AE101+'Water add (ml)'!AC101&lt;=0,"",'Daily Weigth (g)'!AD101-'Daily Weigth (g)'!AE101+'Water add (ml)'!AC101))</f>
        <v>245</v>
      </c>
      <c r="AE101" s="85">
        <f>+IF('Daily Weigth (g)'!AF101="","",IF('Daily Weigth (g)'!AE101-'Daily Weigth (g)'!AF101+'Water add (ml)'!AD101&lt;=0,"",'Daily Weigth (g)'!AE101-'Daily Weigth (g)'!AF101+'Water add (ml)'!AD101))</f>
        <v>603</v>
      </c>
      <c r="AF101" s="85">
        <f>+IF('Daily Weigth (g)'!AG101="","",IF('Daily Weigth (g)'!AF101-'Daily Weigth (g)'!AG101+'Water add (ml)'!AE101&lt;=0,"",'Daily Weigth (g)'!AF101-'Daily Weigth (g)'!AG101+'Water add (ml)'!AE101))</f>
        <v>369</v>
      </c>
      <c r="AG101" s="85">
        <f t="shared" si="1"/>
        <v>12296</v>
      </c>
    </row>
    <row r="102" ht="12.75" customHeight="1">
      <c r="A102" s="85">
        <v>801.0</v>
      </c>
      <c r="B102" s="87" t="s">
        <v>13</v>
      </c>
      <c r="C102" s="90" t="s">
        <v>12</v>
      </c>
      <c r="D102" s="85"/>
      <c r="E102" s="96">
        <f>+IF('Daily Weigth (g)'!F102="","",IF('Daily Weigth (g)'!E102-'Daily Weigth (g)'!F102+'Water add (ml)'!D102&lt;=0,"",'Daily Weigth (g)'!E102-'Daily Weigth (g)'!F102+'Water add (ml)'!D102))</f>
        <v>191</v>
      </c>
      <c r="F102" s="96">
        <f>+IF('Daily Weigth (g)'!G102="","",IF('Daily Weigth (g)'!F102-'Daily Weigth (g)'!G102+'Water add (ml)'!E102&lt;=0,"",'Daily Weigth (g)'!F102-'Daily Weigth (g)'!G102+'Water add (ml)'!E102))</f>
        <v>148</v>
      </c>
      <c r="G102" s="96">
        <f>+IF('Daily Weigth (g)'!H102="","",IF('Daily Weigth (g)'!G102-'Daily Weigth (g)'!H102+'Water add (ml)'!F102&lt;=0,"",'Daily Weigth (g)'!G102-'Daily Weigth (g)'!H102+'Water add (ml)'!F102))</f>
        <v>332</v>
      </c>
      <c r="H102" s="96">
        <f>+IF('Daily Weigth (g)'!I102="","",IF('Daily Weigth (g)'!H102-'Daily Weigth (g)'!I102+'Water add (ml)'!G102&lt;=0,"",'Daily Weigth (g)'!H102-'Daily Weigth (g)'!I102+'Water add (ml)'!G102))</f>
        <v>148</v>
      </c>
      <c r="I102" s="96">
        <f>+IF('Daily Weigth (g)'!J102="","",IF('Daily Weigth (g)'!I102-'Daily Weigth (g)'!J102+'Water add (ml)'!H102&lt;=0,"",'Daily Weigth (g)'!I102-'Daily Weigth (g)'!J102+'Water add (ml)'!H102))</f>
        <v>139</v>
      </c>
      <c r="J102" s="85">
        <f>+IF('Daily Weigth (g)'!K102="","",IF('Daily Weigth (g)'!J102-'Daily Weigth (g)'!K102+'Water add (ml)'!I102&lt;=0,"",'Daily Weigth (g)'!J102-'Daily Weigth (g)'!K102+'Water add (ml)'!I102))</f>
        <v>138</v>
      </c>
      <c r="K102" s="85">
        <f>+IF('Daily Weigth (g)'!L102="","",IF('Daily Weigth (g)'!K102-'Daily Weigth (g)'!L102+'Water add (ml)'!J102&lt;=0,"",'Daily Weigth (g)'!K102-'Daily Weigth (g)'!L102+'Water add (ml)'!J102))</f>
        <v>259</v>
      </c>
      <c r="L102" s="85">
        <f>+IF('Daily Weigth (g)'!M102="","",IF('Daily Weigth (g)'!L102-'Daily Weigth (g)'!M102+'Water add (ml)'!K102&lt;=0,"",'Daily Weigth (g)'!L102-'Daily Weigth (g)'!M102+'Water add (ml)'!K102))</f>
        <v>265</v>
      </c>
      <c r="M102" s="85">
        <f>+IF('Daily Weigth (g)'!N102="","",IF('Daily Weigth (g)'!M102-'Daily Weigth (g)'!N102+'Water add (ml)'!L102&lt;=0,"",'Daily Weigth (g)'!M102-'Daily Weigth (g)'!N102+'Water add (ml)'!L102))</f>
        <v>419</v>
      </c>
      <c r="N102" s="85">
        <f>+IF('Daily Weigth (g)'!O102="","",IF('Daily Weigth (g)'!N102-'Daily Weigth (g)'!O102+'Water add (ml)'!M102&lt;=0,"",'Daily Weigth (g)'!N102-'Daily Weigth (g)'!O102+'Water add (ml)'!M102))</f>
        <v>239</v>
      </c>
      <c r="O102" s="85">
        <f>+IF('Daily Weigth (g)'!P102="","",IF('Daily Weigth (g)'!O102-'Daily Weigth (g)'!P102+'Water add (ml)'!N102&lt;=0,"",'Daily Weigth (g)'!O102-'Daily Weigth (g)'!P102+'Water add (ml)'!N102))</f>
        <v>762</v>
      </c>
      <c r="P102" s="85">
        <f>+IF('Daily Weigth (g)'!Q102="","",IF('Daily Weigth (g)'!P102-'Daily Weigth (g)'!Q102+'Water add (ml)'!O102&lt;=0,"",'Daily Weigth (g)'!P102-'Daily Weigth (g)'!Q102+'Water add (ml)'!O102))</f>
        <v>731</v>
      </c>
      <c r="Q102" s="85">
        <f>+IF('Daily Weigth (g)'!R102="","",IF('Daily Weigth (g)'!Q102-'Daily Weigth (g)'!R102+'Water add (ml)'!P102&lt;=0,"",'Daily Weigth (g)'!Q102-'Daily Weigth (g)'!R102+'Water add (ml)'!P102))</f>
        <v>501</v>
      </c>
      <c r="R102" s="85">
        <f>+IF('Daily Weigth (g)'!S102="","",IF('Daily Weigth (g)'!R102-'Daily Weigth (g)'!S102+'Water add (ml)'!Q102&lt;=0,"",'Daily Weigth (g)'!R102-'Daily Weigth (g)'!S102+'Water add (ml)'!Q102))</f>
        <v>368</v>
      </c>
      <c r="S102" s="85">
        <f>+IF('Daily Weigth (g)'!T102="","",IF('Daily Weigth (g)'!S102-'Daily Weigth (g)'!T102+'Water add (ml)'!R102&lt;=0,"",'Daily Weigth (g)'!S102-'Daily Weigth (g)'!T102+'Water add (ml)'!R102))</f>
        <v>383</v>
      </c>
      <c r="T102" s="85">
        <f>+IF('Daily Weigth (g)'!U102="","",IF('Daily Weigth (g)'!T102-'Daily Weigth (g)'!U102+'Water add (ml)'!S102&lt;=0,"",'Daily Weigth (g)'!T102-'Daily Weigth (g)'!U102+'Water add (ml)'!S102))</f>
        <v>412</v>
      </c>
      <c r="U102" s="85">
        <f>+IF('Daily Weigth (g)'!V102="","",IF('Daily Weigth (g)'!U102-'Daily Weigth (g)'!V102+'Water add (ml)'!T102&lt;=0,"",'Daily Weigth (g)'!U102-'Daily Weigth (g)'!V102+'Water add (ml)'!T102))</f>
        <v>422</v>
      </c>
      <c r="V102" s="85">
        <f>+IF('Daily Weigth (g)'!W102="","",IF('Daily Weigth (g)'!V102-'Daily Weigth (g)'!W102+'Water add (ml)'!U102&lt;=0,"",'Daily Weigth (g)'!V102-'Daily Weigth (g)'!W102+'Water add (ml)'!U102))</f>
        <v>394</v>
      </c>
      <c r="W102" s="85">
        <f>+IF('Daily Weigth (g)'!X102="","",IF('Daily Weigth (g)'!W102-'Daily Weigth (g)'!X102+'Water add (ml)'!V102&lt;=0,"",'Daily Weigth (g)'!W102-'Daily Weigth (g)'!X102+'Water add (ml)'!V102))</f>
        <v>136</v>
      </c>
      <c r="X102" s="85">
        <f>+IF('Daily Weigth (g)'!Y102="","",IF('Daily Weigth (g)'!X102-'Daily Weigth (g)'!Y102+'Water add (ml)'!W102&lt;=0,"",'Daily Weigth (g)'!X102-'Daily Weigth (g)'!Y102+'Water add (ml)'!W102))</f>
        <v>98</v>
      </c>
      <c r="Y102" s="85">
        <f>+IF('Daily Weigth (g)'!Z102="","",IF('Daily Weigth (g)'!Y102-'Daily Weigth (g)'!Z102+'Water add (ml)'!X102&lt;=0,"",'Daily Weigth (g)'!Y102-'Daily Weigth (g)'!Z102+'Water add (ml)'!X102))</f>
        <v>110</v>
      </c>
      <c r="Z102" s="85">
        <f>+IF('Daily Weigth (g)'!AA102="","",IF('Daily Weigth (g)'!Z102-'Daily Weigth (g)'!AA102+'Water add (ml)'!Y102&lt;=0,"",'Daily Weigth (g)'!Z102-'Daily Weigth (g)'!AA102+'Water add (ml)'!Y102))</f>
        <v>58</v>
      </c>
      <c r="AA102" s="85">
        <f>+IF('Daily Weigth (g)'!AB102="","",IF('Daily Weigth (g)'!AA102-'Daily Weigth (g)'!AB102+'Water add (ml)'!Z102&lt;=0,"",'Daily Weigth (g)'!AA102-'Daily Weigth (g)'!AB102+'Water add (ml)'!Z102))</f>
        <v>58</v>
      </c>
      <c r="AB102" s="85">
        <f>+IF('Daily Weigth (g)'!AC102="","",IF('Daily Weigth (g)'!AB102-'Daily Weigth (g)'!AC102+'Water add (ml)'!AA102&lt;=0,"",'Daily Weigth (g)'!AB102-'Daily Weigth (g)'!AC102+'Water add (ml)'!AA102))</f>
        <v>61</v>
      </c>
      <c r="AC102" s="85">
        <f>+IF('Daily Weigth (g)'!AD102="","",IF('Daily Weigth (g)'!AC102-'Daily Weigth (g)'!AD102+'Water add (ml)'!AB102&lt;=0,"",'Daily Weigth (g)'!AC102-'Daily Weigth (g)'!AD102+'Water add (ml)'!AB102))</f>
        <v>56</v>
      </c>
      <c r="AD102" s="85">
        <f>+IF('Daily Weigth (g)'!AE102="","",IF('Daily Weigth (g)'!AD102-'Daily Weigth (g)'!AE102+'Water add (ml)'!AC102&lt;=0,"",'Daily Weigth (g)'!AD102-'Daily Weigth (g)'!AE102+'Water add (ml)'!AC102))</f>
        <v>39</v>
      </c>
      <c r="AE102" s="85">
        <f>+IF('Daily Weigth (g)'!AF102="","",IF('Daily Weigth (g)'!AE102-'Daily Weigth (g)'!AF102+'Water add (ml)'!AD102&lt;=0,"",'Daily Weigth (g)'!AE102-'Daily Weigth (g)'!AF102+'Water add (ml)'!AD102))</f>
        <v>69</v>
      </c>
      <c r="AF102" s="85">
        <f>+IF('Daily Weigth (g)'!AG102="","",IF('Daily Weigth (g)'!AF102-'Daily Weigth (g)'!AG102+'Water add (ml)'!AE102&lt;=0,"",'Daily Weigth (g)'!AF102-'Daily Weigth (g)'!AG102+'Water add (ml)'!AE102))</f>
        <v>34</v>
      </c>
      <c r="AG102" s="85">
        <f t="shared" si="1"/>
        <v>6970</v>
      </c>
    </row>
    <row r="103" ht="12.75" customHeight="1">
      <c r="A103" s="85">
        <v>802.0</v>
      </c>
      <c r="B103" s="87" t="s">
        <v>13</v>
      </c>
      <c r="C103" s="90" t="s">
        <v>12</v>
      </c>
      <c r="D103" s="85"/>
      <c r="E103" s="96">
        <f>+IF('Daily Weigth (g)'!F103="","",IF('Daily Weigth (g)'!E103-'Daily Weigth (g)'!F103+'Water add (ml)'!D103&lt;=0,"",'Daily Weigth (g)'!E103-'Daily Weigth (g)'!F103+'Water add (ml)'!D103))</f>
        <v>145</v>
      </c>
      <c r="F103" s="96">
        <f>+IF('Daily Weigth (g)'!G103="","",IF('Daily Weigth (g)'!F103-'Daily Weigth (g)'!G103+'Water add (ml)'!E103&lt;=0,"",'Daily Weigth (g)'!F103-'Daily Weigth (g)'!G103+'Water add (ml)'!E103))</f>
        <v>124</v>
      </c>
      <c r="G103" s="96">
        <f>+IF('Daily Weigth (g)'!H103="","",IF('Daily Weigth (g)'!G103-'Daily Weigth (g)'!H103+'Water add (ml)'!F103&lt;=0,"",'Daily Weigth (g)'!G103-'Daily Weigth (g)'!H103+'Water add (ml)'!F103))</f>
        <v>282</v>
      </c>
      <c r="H103" s="96">
        <f>+IF('Daily Weigth (g)'!I103="","",IF('Daily Weigth (g)'!H103-'Daily Weigth (g)'!I103+'Water add (ml)'!G103&lt;=0,"",'Daily Weigth (g)'!H103-'Daily Weigth (g)'!I103+'Water add (ml)'!G103))</f>
        <v>135</v>
      </c>
      <c r="I103" s="96">
        <f>+IF('Daily Weigth (g)'!J103="","",IF('Daily Weigth (g)'!I103-'Daily Weigth (g)'!J103+'Water add (ml)'!H103&lt;=0,"",'Daily Weigth (g)'!I103-'Daily Weigth (g)'!J103+'Water add (ml)'!H103))</f>
        <v>111</v>
      </c>
      <c r="J103" s="85">
        <f>+IF('Daily Weigth (g)'!K103="","",IF('Daily Weigth (g)'!J103-'Daily Weigth (g)'!K103+'Water add (ml)'!I103&lt;=0,"",'Daily Weigth (g)'!J103-'Daily Weigth (g)'!K103+'Water add (ml)'!I103))</f>
        <v>140</v>
      </c>
      <c r="K103" s="85">
        <f>+IF('Daily Weigth (g)'!L103="","",IF('Daily Weigth (g)'!K103-'Daily Weigth (g)'!L103+'Water add (ml)'!J103&lt;=0,"",'Daily Weigth (g)'!K103-'Daily Weigth (g)'!L103+'Water add (ml)'!J103))</f>
        <v>167</v>
      </c>
      <c r="L103" s="85">
        <f>+IF('Daily Weigth (g)'!M103="","",IF('Daily Weigth (g)'!L103-'Daily Weigth (g)'!M103+'Water add (ml)'!K103&lt;=0,"",'Daily Weigth (g)'!L103-'Daily Weigth (g)'!M103+'Water add (ml)'!K103))</f>
        <v>221</v>
      </c>
      <c r="M103" s="85">
        <f>+IF('Daily Weigth (g)'!N103="","",IF('Daily Weigth (g)'!M103-'Daily Weigth (g)'!N103+'Water add (ml)'!L103&lt;=0,"",'Daily Weigth (g)'!M103-'Daily Weigth (g)'!N103+'Water add (ml)'!L103))</f>
        <v>338</v>
      </c>
      <c r="N103" s="85">
        <f>+IF('Daily Weigth (g)'!O103="","",IF('Daily Weigth (g)'!N103-'Daily Weigth (g)'!O103+'Water add (ml)'!M103&lt;=0,"",'Daily Weigth (g)'!N103-'Daily Weigth (g)'!O103+'Water add (ml)'!M103))</f>
        <v>191</v>
      </c>
      <c r="O103" s="85">
        <f>+IF('Daily Weigth (g)'!P103="","",IF('Daily Weigth (g)'!O103-'Daily Weigth (g)'!P103+'Water add (ml)'!N103&lt;=0,"",'Daily Weigth (g)'!O103-'Daily Weigth (g)'!P103+'Water add (ml)'!N103))</f>
        <v>548</v>
      </c>
      <c r="P103" s="85">
        <f>+IF('Daily Weigth (g)'!Q103="","",IF('Daily Weigth (g)'!P103-'Daily Weigth (g)'!Q103+'Water add (ml)'!O103&lt;=0,"",'Daily Weigth (g)'!P103-'Daily Weigth (g)'!Q103+'Water add (ml)'!O103))</f>
        <v>625</v>
      </c>
      <c r="Q103" s="85">
        <f>+IF('Daily Weigth (g)'!R103="","",IF('Daily Weigth (g)'!Q103-'Daily Weigth (g)'!R103+'Water add (ml)'!P103&lt;=0,"",'Daily Weigth (g)'!Q103-'Daily Weigth (g)'!R103+'Water add (ml)'!P103))</f>
        <v>434</v>
      </c>
      <c r="R103" s="85">
        <f>+IF('Daily Weigth (g)'!S103="","",IF('Daily Weigth (g)'!R103-'Daily Weigth (g)'!S103+'Water add (ml)'!Q103&lt;=0,"",'Daily Weigth (g)'!R103-'Daily Weigth (g)'!S103+'Water add (ml)'!Q103))</f>
        <v>313</v>
      </c>
      <c r="S103" s="85">
        <f>+IF('Daily Weigth (g)'!T103="","",IF('Daily Weigth (g)'!S103-'Daily Weigth (g)'!T103+'Water add (ml)'!R103&lt;=0,"",'Daily Weigth (g)'!S103-'Daily Weigth (g)'!T103+'Water add (ml)'!R103))</f>
        <v>345</v>
      </c>
      <c r="T103" s="85">
        <f>+IF('Daily Weigth (g)'!U103="","",IF('Daily Weigth (g)'!T103-'Daily Weigth (g)'!U103+'Water add (ml)'!S103&lt;=0,"",'Daily Weigth (g)'!T103-'Daily Weigth (g)'!U103+'Water add (ml)'!S103))</f>
        <v>320</v>
      </c>
      <c r="U103" s="85">
        <f>+IF('Daily Weigth (g)'!V103="","",IF('Daily Weigth (g)'!U103-'Daily Weigth (g)'!V103+'Water add (ml)'!T103&lt;=0,"",'Daily Weigth (g)'!U103-'Daily Weigth (g)'!V103+'Water add (ml)'!T103))</f>
        <v>367</v>
      </c>
      <c r="V103" s="85">
        <f>+IF('Daily Weigth (g)'!W103="","",IF('Daily Weigth (g)'!V103-'Daily Weigth (g)'!W103+'Water add (ml)'!U103&lt;=0,"",'Daily Weigth (g)'!V103-'Daily Weigth (g)'!W103+'Water add (ml)'!U103))</f>
        <v>364</v>
      </c>
      <c r="W103" s="85">
        <f>+IF('Daily Weigth (g)'!X103="","",IF('Daily Weigth (g)'!W103-'Daily Weigth (g)'!X103+'Water add (ml)'!V103&lt;=0,"",'Daily Weigth (g)'!W103-'Daily Weigth (g)'!X103+'Water add (ml)'!V103))</f>
        <v>81</v>
      </c>
      <c r="X103" s="85">
        <f>+IF('Daily Weigth (g)'!Y103="","",IF('Daily Weigth (g)'!X103-'Daily Weigth (g)'!Y103+'Water add (ml)'!W103&lt;=0,"",'Daily Weigth (g)'!X103-'Daily Weigth (g)'!Y103+'Water add (ml)'!W103))</f>
        <v>78</v>
      </c>
      <c r="Y103" s="85">
        <f>+IF('Daily Weigth (g)'!Z103="","",IF('Daily Weigth (g)'!Y103-'Daily Weigth (g)'!Z103+'Water add (ml)'!X103&lt;=0,"",'Daily Weigth (g)'!Y103-'Daily Weigth (g)'!Z103+'Water add (ml)'!X103))</f>
        <v>114</v>
      </c>
      <c r="Z103" s="85">
        <f>+IF('Daily Weigth (g)'!AA103="","",IF('Daily Weigth (g)'!Z103-'Daily Weigth (g)'!AA103+'Water add (ml)'!Y103&lt;=0,"",'Daily Weigth (g)'!Z103-'Daily Weigth (g)'!AA103+'Water add (ml)'!Y103))</f>
        <v>60</v>
      </c>
      <c r="AA103" s="85">
        <f>+IF('Daily Weigth (g)'!AB103="","",IF('Daily Weigth (g)'!AA103-'Daily Weigth (g)'!AB103+'Water add (ml)'!Z103&lt;=0,"",'Daily Weigth (g)'!AA103-'Daily Weigth (g)'!AB103+'Water add (ml)'!Z103))</f>
        <v>65</v>
      </c>
      <c r="AB103" s="85">
        <f>+IF('Daily Weigth (g)'!AC103="","",IF('Daily Weigth (g)'!AB103-'Daily Weigth (g)'!AC103+'Water add (ml)'!AA103&lt;=0,"",'Daily Weigth (g)'!AB103-'Daily Weigth (g)'!AC103+'Water add (ml)'!AA103))</f>
        <v>55</v>
      </c>
      <c r="AC103" s="85">
        <f>+IF('Daily Weigth (g)'!AD103="","",IF('Daily Weigth (g)'!AC103-'Daily Weigth (g)'!AD103+'Water add (ml)'!AB103&lt;=0,"",'Daily Weigth (g)'!AC103-'Daily Weigth (g)'!AD103+'Water add (ml)'!AB103))</f>
        <v>61</v>
      </c>
      <c r="AD103" s="85">
        <f>+IF('Daily Weigth (g)'!AE103="","",IF('Daily Weigth (g)'!AD103-'Daily Weigth (g)'!AE103+'Water add (ml)'!AC103&lt;=0,"",'Daily Weigth (g)'!AD103-'Daily Weigth (g)'!AE103+'Water add (ml)'!AC103))</f>
        <v>44</v>
      </c>
      <c r="AE103" s="85">
        <f>+IF('Daily Weigth (g)'!AF103="","",IF('Daily Weigth (g)'!AE103-'Daily Weigth (g)'!AF103+'Water add (ml)'!AD103&lt;=0,"",'Daily Weigth (g)'!AE103-'Daily Weigth (g)'!AF103+'Water add (ml)'!AD103))</f>
        <v>64</v>
      </c>
      <c r="AF103" s="85">
        <f>+IF('Daily Weigth (g)'!AG103="","",IF('Daily Weigth (g)'!AF103-'Daily Weigth (g)'!AG103+'Water add (ml)'!AE103&lt;=0,"",'Daily Weigth (g)'!AF103-'Daily Weigth (g)'!AG103+'Water add (ml)'!AE103))</f>
        <v>36</v>
      </c>
      <c r="AG103" s="85">
        <f t="shared" si="1"/>
        <v>5828</v>
      </c>
    </row>
    <row r="104" ht="12.75" customHeight="1">
      <c r="A104" s="85">
        <v>803.0</v>
      </c>
      <c r="B104" s="87" t="s">
        <v>13</v>
      </c>
      <c r="C104" s="85" t="s">
        <v>383</v>
      </c>
      <c r="D104" s="85"/>
      <c r="E104" s="96">
        <f>+IF('Daily Weigth (g)'!F104="","",IF('Daily Weigth (g)'!E104-'Daily Weigth (g)'!F104+'Water add (ml)'!D104&lt;=0,"",'Daily Weigth (g)'!E104-'Daily Weigth (g)'!F104+'Water add (ml)'!D104))</f>
        <v>141</v>
      </c>
      <c r="F104" s="96">
        <f>+IF('Daily Weigth (g)'!G104="","",IF('Daily Weigth (g)'!F104-'Daily Weigth (g)'!G104+'Water add (ml)'!E104&lt;=0,"",'Daily Weigth (g)'!F104-'Daily Weigth (g)'!G104+'Water add (ml)'!E104))</f>
        <v>65</v>
      </c>
      <c r="G104" s="96">
        <f>+IF('Daily Weigth (g)'!H104="","",IF('Daily Weigth (g)'!G104-'Daily Weigth (g)'!H104+'Water add (ml)'!F104&lt;=0,"",'Daily Weigth (g)'!G104-'Daily Weigth (g)'!H104+'Water add (ml)'!F104))</f>
        <v>253</v>
      </c>
      <c r="H104" s="96">
        <f>+IF('Daily Weigth (g)'!I104="","",IF('Daily Weigth (g)'!H104-'Daily Weigth (g)'!I104+'Water add (ml)'!G104&lt;=0,"",'Daily Weigth (g)'!H104-'Daily Weigth (g)'!I104+'Water add (ml)'!G104))</f>
        <v>106</v>
      </c>
      <c r="I104" s="96">
        <f>+IF('Daily Weigth (g)'!J104="","",IF('Daily Weigth (g)'!I104-'Daily Weigth (g)'!J104+'Water add (ml)'!H104&lt;=0,"",'Daily Weigth (g)'!I104-'Daily Weigth (g)'!J104+'Water add (ml)'!H104))</f>
        <v>109</v>
      </c>
      <c r="J104" s="85" t="str">
        <f>+IF('Daily Weigth (g)'!K104="","",IF('Daily Weigth (g)'!J104-'Daily Weigth (g)'!K104+'Water add (ml)'!I104&lt;=0,"",'Daily Weigth (g)'!J104-'Daily Weigth (g)'!K104+'Water add (ml)'!I104))</f>
        <v/>
      </c>
      <c r="K104" s="85" t="str">
        <f>+IF('Daily Weigth (g)'!L104="","",IF('Daily Weigth (g)'!K104-'Daily Weigth (g)'!L104+'Water add (ml)'!J104&lt;=0,"",'Daily Weigth (g)'!K104-'Daily Weigth (g)'!L104+'Water add (ml)'!J104))</f>
        <v/>
      </c>
      <c r="L104" s="85" t="str">
        <f>+IF('Daily Weigth (g)'!M104="","",IF('Daily Weigth (g)'!L104-'Daily Weigth (g)'!M104+'Water add (ml)'!K104&lt;=0,"",'Daily Weigth (g)'!L104-'Daily Weigth (g)'!M104+'Water add (ml)'!K104))</f>
        <v/>
      </c>
      <c r="M104" s="85" t="str">
        <f>+IF('Daily Weigth (g)'!N104="","",IF('Daily Weigth (g)'!M104-'Daily Weigth (g)'!N104+'Water add (ml)'!L104&lt;=0,"",'Daily Weigth (g)'!M104-'Daily Weigth (g)'!N104+'Water add (ml)'!L104))</f>
        <v/>
      </c>
      <c r="N104" s="85" t="str">
        <f>+IF('Daily Weigth (g)'!O104="","",IF('Daily Weigth (g)'!N104-'Daily Weigth (g)'!O104+'Water add (ml)'!M104&lt;=0,"",'Daily Weigth (g)'!N104-'Daily Weigth (g)'!O104+'Water add (ml)'!M104))</f>
        <v/>
      </c>
      <c r="O104" s="85" t="str">
        <f>+IF('Daily Weigth (g)'!P104="","",IF('Daily Weigth (g)'!O104-'Daily Weigth (g)'!P104+'Water add (ml)'!N104&lt;=0,"",'Daily Weigth (g)'!O104-'Daily Weigth (g)'!P104+'Water add (ml)'!N104))</f>
        <v/>
      </c>
      <c r="P104" s="85" t="str">
        <f>+IF('Daily Weigth (g)'!Q104="","",IF('Daily Weigth (g)'!P104-'Daily Weigth (g)'!Q104+'Water add (ml)'!O104&lt;=0,"",'Daily Weigth (g)'!P104-'Daily Weigth (g)'!Q104+'Water add (ml)'!O104))</f>
        <v/>
      </c>
      <c r="Q104" s="85" t="str">
        <f>+IF('Daily Weigth (g)'!R104="","",IF('Daily Weigth (g)'!Q104-'Daily Weigth (g)'!R104+'Water add (ml)'!P104&lt;=0,"",'Daily Weigth (g)'!Q104-'Daily Weigth (g)'!R104+'Water add (ml)'!P104))</f>
        <v/>
      </c>
      <c r="R104" s="85" t="str">
        <f>+IF('Daily Weigth (g)'!S104="","",IF('Daily Weigth (g)'!R104-'Daily Weigth (g)'!S104+'Water add (ml)'!Q104&lt;=0,"",'Daily Weigth (g)'!R104-'Daily Weigth (g)'!S104+'Water add (ml)'!Q104))</f>
        <v/>
      </c>
      <c r="S104" s="85" t="str">
        <f>+IF('Daily Weigth (g)'!T104="","",IF('Daily Weigth (g)'!S104-'Daily Weigth (g)'!T104+'Water add (ml)'!R104&lt;=0,"",'Daily Weigth (g)'!S104-'Daily Weigth (g)'!T104+'Water add (ml)'!R104))</f>
        <v/>
      </c>
      <c r="T104" s="85" t="str">
        <f>+IF('Daily Weigth (g)'!U104="","",IF('Daily Weigth (g)'!T104-'Daily Weigth (g)'!U104+'Water add (ml)'!S104&lt;=0,"",'Daily Weigth (g)'!T104-'Daily Weigth (g)'!U104+'Water add (ml)'!S104))</f>
        <v/>
      </c>
      <c r="U104" s="85" t="str">
        <f>+IF('Daily Weigth (g)'!V104="","",IF('Daily Weigth (g)'!U104-'Daily Weigth (g)'!V104+'Water add (ml)'!T104&lt;=0,"",'Daily Weigth (g)'!U104-'Daily Weigth (g)'!V104+'Water add (ml)'!T104))</f>
        <v/>
      </c>
      <c r="V104" s="85" t="str">
        <f>+IF('Daily Weigth (g)'!W104="","",IF('Daily Weigth (g)'!V104-'Daily Weigth (g)'!W104+'Water add (ml)'!U104&lt;=0,"",'Daily Weigth (g)'!V104-'Daily Weigth (g)'!W104+'Water add (ml)'!U104))</f>
        <v/>
      </c>
      <c r="W104" s="85" t="str">
        <f>+IF('Daily Weigth (g)'!X104="","",IF('Daily Weigth (g)'!W104-'Daily Weigth (g)'!X104+'Water add (ml)'!V104&lt;=0,"",'Daily Weigth (g)'!W104-'Daily Weigth (g)'!X104+'Water add (ml)'!V104))</f>
        <v/>
      </c>
      <c r="X104" s="85" t="str">
        <f>+IF('Daily Weigth (g)'!Y104="","",IF('Daily Weigth (g)'!X104-'Daily Weigth (g)'!Y104+'Water add (ml)'!W104&lt;=0,"",'Daily Weigth (g)'!X104-'Daily Weigth (g)'!Y104+'Water add (ml)'!W104))</f>
        <v/>
      </c>
      <c r="Y104" s="85" t="str">
        <f>+IF('Daily Weigth (g)'!Z104="","",IF('Daily Weigth (g)'!Y104-'Daily Weigth (g)'!Z104+'Water add (ml)'!X104&lt;=0,"",'Daily Weigth (g)'!Y104-'Daily Weigth (g)'!Z104+'Water add (ml)'!X104))</f>
        <v/>
      </c>
      <c r="Z104" s="85" t="str">
        <f>+IF('Daily Weigth (g)'!AA104="","",IF('Daily Weigth (g)'!Z104-'Daily Weigth (g)'!AA104+'Water add (ml)'!Y104&lt;=0,"",'Daily Weigth (g)'!Z104-'Daily Weigth (g)'!AA104+'Water add (ml)'!Y104))</f>
        <v/>
      </c>
      <c r="AA104" s="85" t="str">
        <f>+IF('Daily Weigth (g)'!AB104="","",IF('Daily Weigth (g)'!AA104-'Daily Weigth (g)'!AB104+'Water add (ml)'!Z104&lt;=0,"",'Daily Weigth (g)'!AA104-'Daily Weigth (g)'!AB104+'Water add (ml)'!Z104))</f>
        <v/>
      </c>
      <c r="AB104" s="85" t="str">
        <f>+IF('Daily Weigth (g)'!AC104="","",IF('Daily Weigth (g)'!AB104-'Daily Weigth (g)'!AC104+'Water add (ml)'!AA104&lt;=0,"",'Daily Weigth (g)'!AB104-'Daily Weigth (g)'!AC104+'Water add (ml)'!AA104))</f>
        <v/>
      </c>
      <c r="AC104" s="85" t="str">
        <f>+IF('Daily Weigth (g)'!AD104="","",IF('Daily Weigth (g)'!AC104-'Daily Weigth (g)'!AD104+'Water add (ml)'!AB104&lt;=0,"",'Daily Weigth (g)'!AC104-'Daily Weigth (g)'!AD104+'Water add (ml)'!AB104))</f>
        <v/>
      </c>
      <c r="AD104" s="85" t="str">
        <f>+IF('Daily Weigth (g)'!AE104="","",IF('Daily Weigth (g)'!AD104-'Daily Weigth (g)'!AE104+'Water add (ml)'!AC104&lt;=0,"",'Daily Weigth (g)'!AD104-'Daily Weigth (g)'!AE104+'Water add (ml)'!AC104))</f>
        <v/>
      </c>
      <c r="AE104" s="85" t="str">
        <f>+IF('Daily Weigth (g)'!AF104="","",IF('Daily Weigth (g)'!AE104-'Daily Weigth (g)'!AF104+'Water add (ml)'!AD104&lt;=0,"",'Daily Weigth (g)'!AE104-'Daily Weigth (g)'!AF104+'Water add (ml)'!AD104))</f>
        <v/>
      </c>
      <c r="AF104" s="85" t="str">
        <f>+IF('Daily Weigth (g)'!AG104="","",IF('Daily Weigth (g)'!AF104-'Daily Weigth (g)'!AG104+'Water add (ml)'!AE104&lt;=0,"",'Daily Weigth (g)'!AF104-'Daily Weigth (g)'!AG104+'Water add (ml)'!AE104))</f>
        <v/>
      </c>
      <c r="AG104" s="85">
        <f t="shared" si="1"/>
        <v>674</v>
      </c>
    </row>
    <row r="105" ht="12.75" customHeight="1">
      <c r="A105" s="85">
        <v>804.0</v>
      </c>
      <c r="B105" s="87" t="s">
        <v>13</v>
      </c>
      <c r="C105" s="88" t="s">
        <v>241</v>
      </c>
      <c r="D105" s="85"/>
      <c r="E105" s="96">
        <f>+IF('Daily Weigth (g)'!F105="","",IF('Daily Weigth (g)'!E105-'Daily Weigth (g)'!F105+'Water add (ml)'!D105&lt;=0,"",'Daily Weigth (g)'!E105-'Daily Weigth (g)'!F105+'Water add (ml)'!D105))</f>
        <v>153</v>
      </c>
      <c r="F105" s="96">
        <f>+IF('Daily Weigth (g)'!G105="","",IF('Daily Weigth (g)'!F105-'Daily Weigth (g)'!G105+'Water add (ml)'!E105&lt;=0,"",'Daily Weigth (g)'!F105-'Daily Weigth (g)'!G105+'Water add (ml)'!E105))</f>
        <v>70</v>
      </c>
      <c r="G105" s="96">
        <f>+IF('Daily Weigth (g)'!H105="","",IF('Daily Weigth (g)'!G105-'Daily Weigth (g)'!H105+'Water add (ml)'!F105&lt;=0,"",'Daily Weigth (g)'!G105-'Daily Weigth (g)'!H105+'Water add (ml)'!F105))</f>
        <v>196</v>
      </c>
      <c r="H105" s="96">
        <f>+IF('Daily Weigth (g)'!I105="","",IF('Daily Weigth (g)'!H105-'Daily Weigth (g)'!I105+'Water add (ml)'!G105&lt;=0,"",'Daily Weigth (g)'!H105-'Daily Weigth (g)'!I105+'Water add (ml)'!G105))</f>
        <v>95</v>
      </c>
      <c r="I105" s="96">
        <f>+IF('Daily Weigth (g)'!J105="","",IF('Daily Weigth (g)'!I105-'Daily Weigth (g)'!J105+'Water add (ml)'!H105&lt;=0,"",'Daily Weigth (g)'!I105-'Daily Weigth (g)'!J105+'Water add (ml)'!H105))</f>
        <v>72</v>
      </c>
      <c r="J105" s="85">
        <f>+IF('Daily Weigth (g)'!K105="","",IF('Daily Weigth (g)'!J105-'Daily Weigth (g)'!K105+'Water add (ml)'!I105&lt;=0,"",'Daily Weigth (g)'!J105-'Daily Weigth (g)'!K105+'Water add (ml)'!I105))</f>
        <v>84</v>
      </c>
      <c r="K105" s="85">
        <f>+IF('Daily Weigth (g)'!L105="","",IF('Daily Weigth (g)'!K105-'Daily Weigth (g)'!L105+'Water add (ml)'!J105&lt;=0,"",'Daily Weigth (g)'!K105-'Daily Weigth (g)'!L105+'Water add (ml)'!J105))</f>
        <v>154</v>
      </c>
      <c r="L105" s="85">
        <f>+IF('Daily Weigth (g)'!M105="","",IF('Daily Weigth (g)'!L105-'Daily Weigth (g)'!M105+'Water add (ml)'!K105&lt;=0,"",'Daily Weigth (g)'!L105-'Daily Weigth (g)'!M105+'Water add (ml)'!K105))</f>
        <v>160</v>
      </c>
      <c r="M105" s="85">
        <f>+IF('Daily Weigth (g)'!N105="","",IF('Daily Weigth (g)'!M105-'Daily Weigth (g)'!N105+'Water add (ml)'!L105&lt;=0,"",'Daily Weigth (g)'!M105-'Daily Weigth (g)'!N105+'Water add (ml)'!L105))</f>
        <v>275</v>
      </c>
      <c r="N105" s="85">
        <f>+IF('Daily Weigth (g)'!O105="","",IF('Daily Weigth (g)'!N105-'Daily Weigth (g)'!O105+'Water add (ml)'!M105&lt;=0,"",'Daily Weigth (g)'!N105-'Daily Weigth (g)'!O105+'Water add (ml)'!M105))</f>
        <v>156</v>
      </c>
      <c r="O105" s="85">
        <f>+IF('Daily Weigth (g)'!P105="","",IF('Daily Weigth (g)'!O105-'Daily Weigth (g)'!P105+'Water add (ml)'!N105&lt;=0,"",'Daily Weigth (g)'!O105-'Daily Weigth (g)'!P105+'Water add (ml)'!N105))</f>
        <v>594</v>
      </c>
      <c r="P105" s="85">
        <f>+IF('Daily Weigth (g)'!Q105="","",IF('Daily Weigth (g)'!P105-'Daily Weigth (g)'!Q105+'Water add (ml)'!O105&lt;=0,"",'Daily Weigth (g)'!P105-'Daily Weigth (g)'!Q105+'Water add (ml)'!O105))</f>
        <v>515</v>
      </c>
      <c r="Q105" s="85">
        <f>+IF('Daily Weigth (g)'!R105="","",IF('Daily Weigth (g)'!Q105-'Daily Weigth (g)'!R105+'Water add (ml)'!P105&lt;=0,"",'Daily Weigth (g)'!Q105-'Daily Weigth (g)'!R105+'Water add (ml)'!P105))</f>
        <v>404</v>
      </c>
      <c r="R105" s="85">
        <f>+IF('Daily Weigth (g)'!S105="","",IF('Daily Weigth (g)'!R105-'Daily Weigth (g)'!S105+'Water add (ml)'!Q105&lt;=0,"",'Daily Weigth (g)'!R105-'Daily Weigth (g)'!S105+'Water add (ml)'!Q105))</f>
        <v>292</v>
      </c>
      <c r="S105" s="85">
        <f>+IF('Daily Weigth (g)'!T105="","",IF('Daily Weigth (g)'!S105-'Daily Weigth (g)'!T105+'Water add (ml)'!R105&lt;=0,"",'Daily Weigth (g)'!S105-'Daily Weigth (g)'!T105+'Water add (ml)'!R105))</f>
        <v>326</v>
      </c>
      <c r="T105" s="85">
        <f>+IF('Daily Weigth (g)'!U105="","",IF('Daily Weigth (g)'!T105-'Daily Weigth (g)'!U105+'Water add (ml)'!S105&lt;=0,"",'Daily Weigth (g)'!T105-'Daily Weigth (g)'!U105+'Water add (ml)'!S105))</f>
        <v>409</v>
      </c>
      <c r="U105" s="85">
        <f>+IF('Daily Weigth (g)'!V105="","",IF('Daily Weigth (g)'!U105-'Daily Weigth (g)'!V105+'Water add (ml)'!T105&lt;=0,"",'Daily Weigth (g)'!U105-'Daily Weigth (g)'!V105+'Water add (ml)'!T105))</f>
        <v>523</v>
      </c>
      <c r="V105" s="85">
        <f>+IF('Daily Weigth (g)'!W105="","",IF('Daily Weigth (g)'!V105-'Daily Weigth (g)'!W105+'Water add (ml)'!U105&lt;=0,"",'Daily Weigth (g)'!V105-'Daily Weigth (g)'!W105+'Water add (ml)'!U105))</f>
        <v>590</v>
      </c>
      <c r="W105" s="85">
        <f>+IF('Daily Weigth (g)'!X105="","",IF('Daily Weigth (g)'!W105-'Daily Weigth (g)'!X105+'Water add (ml)'!V105&lt;=0,"",'Daily Weigth (g)'!W105-'Daily Weigth (g)'!X105+'Water add (ml)'!V105))</f>
        <v>281</v>
      </c>
      <c r="X105" s="85">
        <f>+IF('Daily Weigth (g)'!Y105="","",IF('Daily Weigth (g)'!X105-'Daily Weigth (g)'!Y105+'Water add (ml)'!W105&lt;=0,"",'Daily Weigth (g)'!X105-'Daily Weigth (g)'!Y105+'Water add (ml)'!W105))</f>
        <v>228</v>
      </c>
      <c r="Y105" s="85">
        <f>+IF('Daily Weigth (g)'!Z105="","",IF('Daily Weigth (g)'!Y105-'Daily Weigth (g)'!Z105+'Water add (ml)'!X105&lt;=0,"",'Daily Weigth (g)'!Y105-'Daily Weigth (g)'!Z105+'Water add (ml)'!X105))</f>
        <v>381</v>
      </c>
      <c r="Z105" s="85">
        <f>+IF('Daily Weigth (g)'!AA105="","",IF('Daily Weigth (g)'!Z105-'Daily Weigth (g)'!AA105+'Water add (ml)'!Y105&lt;=0,"",'Daily Weigth (g)'!Z105-'Daily Weigth (g)'!AA105+'Water add (ml)'!Y105))</f>
        <v>201</v>
      </c>
      <c r="AA105" s="85">
        <f>+IF('Daily Weigth (g)'!AB105="","",IF('Daily Weigth (g)'!AA105-'Daily Weigth (g)'!AB105+'Water add (ml)'!Z105&lt;=0,"",'Daily Weigth (g)'!AA105-'Daily Weigth (g)'!AB105+'Water add (ml)'!Z105))</f>
        <v>217</v>
      </c>
      <c r="AB105" s="85">
        <f>+IF('Daily Weigth (g)'!AC105="","",IF('Daily Weigth (g)'!AB105-'Daily Weigth (g)'!AC105+'Water add (ml)'!AA105&lt;=0,"",'Daily Weigth (g)'!AB105-'Daily Weigth (g)'!AC105+'Water add (ml)'!AA105))</f>
        <v>223</v>
      </c>
      <c r="AC105" s="85">
        <f>+IF('Daily Weigth (g)'!AD105="","",IF('Daily Weigth (g)'!AC105-'Daily Weigth (g)'!AD105+'Water add (ml)'!AB105&lt;=0,"",'Daily Weigth (g)'!AC105-'Daily Weigth (g)'!AD105+'Water add (ml)'!AB105))</f>
        <v>239</v>
      </c>
      <c r="AD105" s="85">
        <f>+IF('Daily Weigth (g)'!AE105="","",IF('Daily Weigth (g)'!AD105-'Daily Weigth (g)'!AE105+'Water add (ml)'!AC105&lt;=0,"",'Daily Weigth (g)'!AD105-'Daily Weigth (g)'!AE105+'Water add (ml)'!AC105))</f>
        <v>196</v>
      </c>
      <c r="AE105" s="85">
        <f>+IF('Daily Weigth (g)'!AF105="","",IF('Daily Weigth (g)'!AE105-'Daily Weigth (g)'!AF105+'Water add (ml)'!AD105&lt;=0,"",'Daily Weigth (g)'!AE105-'Daily Weigth (g)'!AF105+'Water add (ml)'!AD105))</f>
        <v>546</v>
      </c>
      <c r="AF105" s="85">
        <f>+IF('Daily Weigth (g)'!AG105="","",IF('Daily Weigth (g)'!AF105-'Daily Weigth (g)'!AG105+'Water add (ml)'!AE105&lt;=0,"",'Daily Weigth (g)'!AF105-'Daily Weigth (g)'!AG105+'Water add (ml)'!AE105))</f>
        <v>310</v>
      </c>
      <c r="AG105" s="85">
        <f t="shared" si="1"/>
        <v>7890</v>
      </c>
    </row>
    <row r="106" ht="12.75" customHeight="1">
      <c r="A106" s="85">
        <v>805.0</v>
      </c>
      <c r="B106" s="87" t="s">
        <v>13</v>
      </c>
      <c r="C106" s="91" t="s">
        <v>383</v>
      </c>
      <c r="D106" s="85"/>
      <c r="E106" s="96">
        <f>+IF('Daily Weigth (g)'!F106="","",IF('Daily Weigth (g)'!E106-'Daily Weigth (g)'!F106+'Water add (ml)'!D106&lt;=0,"",'Daily Weigth (g)'!E106-'Daily Weigth (g)'!F106+'Water add (ml)'!D106))</f>
        <v>185</v>
      </c>
      <c r="F106" s="96">
        <f>+IF('Daily Weigth (g)'!G106="","",IF('Daily Weigth (g)'!F106-'Daily Weigth (g)'!G106+'Water add (ml)'!E106&lt;=0,"",'Daily Weigth (g)'!F106-'Daily Weigth (g)'!G106+'Water add (ml)'!E106))</f>
        <v>149</v>
      </c>
      <c r="G106" s="96">
        <f>+IF('Daily Weigth (g)'!H106="","",IF('Daily Weigth (g)'!G106-'Daily Weigth (g)'!H106+'Water add (ml)'!F106&lt;=0,"",'Daily Weigth (g)'!G106-'Daily Weigth (g)'!H106+'Water add (ml)'!F106))</f>
        <v>320</v>
      </c>
      <c r="H106" s="96">
        <f>+IF('Daily Weigth (g)'!I106="","",IF('Daily Weigth (g)'!H106-'Daily Weigth (g)'!I106+'Water add (ml)'!G106&lt;=0,"",'Daily Weigth (g)'!H106-'Daily Weigth (g)'!I106+'Water add (ml)'!G106))</f>
        <v>158</v>
      </c>
      <c r="I106" s="96">
        <f>+IF('Daily Weigth (g)'!J106="","",IF('Daily Weigth (g)'!I106-'Daily Weigth (g)'!J106+'Water add (ml)'!H106&lt;=0,"",'Daily Weigth (g)'!I106-'Daily Weigth (g)'!J106+'Water add (ml)'!H106))</f>
        <v>122</v>
      </c>
      <c r="J106" s="85" t="str">
        <f>+IF('Daily Weigth (g)'!K106="","",IF('Daily Weigth (g)'!J106-'Daily Weigth (g)'!K106+'Water add (ml)'!I106&lt;=0,"",'Daily Weigth (g)'!J106-'Daily Weigth (g)'!K106+'Water add (ml)'!I106))</f>
        <v/>
      </c>
      <c r="K106" s="85" t="str">
        <f>+IF('Daily Weigth (g)'!L106="","",IF('Daily Weigth (g)'!K106-'Daily Weigth (g)'!L106+'Water add (ml)'!J106&lt;=0,"",'Daily Weigth (g)'!K106-'Daily Weigth (g)'!L106+'Water add (ml)'!J106))</f>
        <v/>
      </c>
      <c r="L106" s="85" t="str">
        <f>+IF('Daily Weigth (g)'!M106="","",IF('Daily Weigth (g)'!L106-'Daily Weigth (g)'!M106+'Water add (ml)'!K106&lt;=0,"",'Daily Weigth (g)'!L106-'Daily Weigth (g)'!M106+'Water add (ml)'!K106))</f>
        <v/>
      </c>
      <c r="M106" s="85" t="str">
        <f>+IF('Daily Weigth (g)'!N106="","",IF('Daily Weigth (g)'!M106-'Daily Weigth (g)'!N106+'Water add (ml)'!L106&lt;=0,"",'Daily Weigth (g)'!M106-'Daily Weigth (g)'!N106+'Water add (ml)'!L106))</f>
        <v/>
      </c>
      <c r="N106" s="85" t="str">
        <f>+IF('Daily Weigth (g)'!O106="","",IF('Daily Weigth (g)'!N106-'Daily Weigth (g)'!O106+'Water add (ml)'!M106&lt;=0,"",'Daily Weigth (g)'!N106-'Daily Weigth (g)'!O106+'Water add (ml)'!M106))</f>
        <v/>
      </c>
      <c r="O106" s="85" t="str">
        <f>+IF('Daily Weigth (g)'!P106="","",IF('Daily Weigth (g)'!O106-'Daily Weigth (g)'!P106+'Water add (ml)'!N106&lt;=0,"",'Daily Weigth (g)'!O106-'Daily Weigth (g)'!P106+'Water add (ml)'!N106))</f>
        <v/>
      </c>
      <c r="P106" s="85" t="str">
        <f>+IF('Daily Weigth (g)'!Q106="","",IF('Daily Weigth (g)'!P106-'Daily Weigth (g)'!Q106+'Water add (ml)'!O106&lt;=0,"",'Daily Weigth (g)'!P106-'Daily Weigth (g)'!Q106+'Water add (ml)'!O106))</f>
        <v/>
      </c>
      <c r="Q106" s="85" t="str">
        <f>+IF('Daily Weigth (g)'!R106="","",IF('Daily Weigth (g)'!Q106-'Daily Weigth (g)'!R106+'Water add (ml)'!P106&lt;=0,"",'Daily Weigth (g)'!Q106-'Daily Weigth (g)'!R106+'Water add (ml)'!P106))</f>
        <v/>
      </c>
      <c r="R106" s="85" t="str">
        <f>+IF('Daily Weigth (g)'!S106="","",IF('Daily Weigth (g)'!R106-'Daily Weigth (g)'!S106+'Water add (ml)'!Q106&lt;=0,"",'Daily Weigth (g)'!R106-'Daily Weigth (g)'!S106+'Water add (ml)'!Q106))</f>
        <v/>
      </c>
      <c r="S106" s="85" t="str">
        <f>+IF('Daily Weigth (g)'!T106="","",IF('Daily Weigth (g)'!S106-'Daily Weigth (g)'!T106+'Water add (ml)'!R106&lt;=0,"",'Daily Weigth (g)'!S106-'Daily Weigth (g)'!T106+'Water add (ml)'!R106))</f>
        <v/>
      </c>
      <c r="T106" s="85" t="str">
        <f>+IF('Daily Weigth (g)'!U106="","",IF('Daily Weigth (g)'!T106-'Daily Weigth (g)'!U106+'Water add (ml)'!S106&lt;=0,"",'Daily Weigth (g)'!T106-'Daily Weigth (g)'!U106+'Water add (ml)'!S106))</f>
        <v/>
      </c>
      <c r="U106" s="85" t="str">
        <f>+IF('Daily Weigth (g)'!V106="","",IF('Daily Weigth (g)'!U106-'Daily Weigth (g)'!V106+'Water add (ml)'!T106&lt;=0,"",'Daily Weigth (g)'!U106-'Daily Weigth (g)'!V106+'Water add (ml)'!T106))</f>
        <v/>
      </c>
      <c r="V106" s="85" t="str">
        <f>+IF('Daily Weigth (g)'!W106="","",IF('Daily Weigth (g)'!V106-'Daily Weigth (g)'!W106+'Water add (ml)'!U106&lt;=0,"",'Daily Weigth (g)'!V106-'Daily Weigth (g)'!W106+'Water add (ml)'!U106))</f>
        <v/>
      </c>
      <c r="W106" s="85" t="str">
        <f>+IF('Daily Weigth (g)'!X106="","",IF('Daily Weigth (g)'!W106-'Daily Weigth (g)'!X106+'Water add (ml)'!V106&lt;=0,"",'Daily Weigth (g)'!W106-'Daily Weigth (g)'!X106+'Water add (ml)'!V106))</f>
        <v/>
      </c>
      <c r="X106" s="85" t="str">
        <f>+IF('Daily Weigth (g)'!Y106="","",IF('Daily Weigth (g)'!X106-'Daily Weigth (g)'!Y106+'Water add (ml)'!W106&lt;=0,"",'Daily Weigth (g)'!X106-'Daily Weigth (g)'!Y106+'Water add (ml)'!W106))</f>
        <v/>
      </c>
      <c r="Y106" s="85" t="str">
        <f>+IF('Daily Weigth (g)'!Z106="","",IF('Daily Weigth (g)'!Y106-'Daily Weigth (g)'!Z106+'Water add (ml)'!X106&lt;=0,"",'Daily Weigth (g)'!Y106-'Daily Weigth (g)'!Z106+'Water add (ml)'!X106))</f>
        <v/>
      </c>
      <c r="Z106" s="85" t="str">
        <f>+IF('Daily Weigth (g)'!AA106="","",IF('Daily Weigth (g)'!Z106-'Daily Weigth (g)'!AA106+'Water add (ml)'!Y106&lt;=0,"",'Daily Weigth (g)'!Z106-'Daily Weigth (g)'!AA106+'Water add (ml)'!Y106))</f>
        <v/>
      </c>
      <c r="AA106" s="85" t="str">
        <f>+IF('Daily Weigth (g)'!AB106="","",IF('Daily Weigth (g)'!AA106-'Daily Weigth (g)'!AB106+'Water add (ml)'!Z106&lt;=0,"",'Daily Weigth (g)'!AA106-'Daily Weigth (g)'!AB106+'Water add (ml)'!Z106))</f>
        <v/>
      </c>
      <c r="AB106" s="85" t="str">
        <f>+IF('Daily Weigth (g)'!AC106="","",IF('Daily Weigth (g)'!AB106-'Daily Weigth (g)'!AC106+'Water add (ml)'!AA106&lt;=0,"",'Daily Weigth (g)'!AB106-'Daily Weigth (g)'!AC106+'Water add (ml)'!AA106))</f>
        <v/>
      </c>
      <c r="AC106" s="85" t="str">
        <f>+IF('Daily Weigth (g)'!AD106="","",IF('Daily Weigth (g)'!AC106-'Daily Weigth (g)'!AD106+'Water add (ml)'!AB106&lt;=0,"",'Daily Weigth (g)'!AC106-'Daily Weigth (g)'!AD106+'Water add (ml)'!AB106))</f>
        <v/>
      </c>
      <c r="AD106" s="85" t="str">
        <f>+IF('Daily Weigth (g)'!AE106="","",IF('Daily Weigth (g)'!AD106-'Daily Weigth (g)'!AE106+'Water add (ml)'!AC106&lt;=0,"",'Daily Weigth (g)'!AD106-'Daily Weigth (g)'!AE106+'Water add (ml)'!AC106))</f>
        <v/>
      </c>
      <c r="AE106" s="85" t="str">
        <f>+IF('Daily Weigth (g)'!AF106="","",IF('Daily Weigth (g)'!AE106-'Daily Weigth (g)'!AF106+'Water add (ml)'!AD106&lt;=0,"",'Daily Weigth (g)'!AE106-'Daily Weigth (g)'!AF106+'Water add (ml)'!AD106))</f>
        <v/>
      </c>
      <c r="AF106" s="85" t="str">
        <f>+IF('Daily Weigth (g)'!AG106="","",IF('Daily Weigth (g)'!AF106-'Daily Weigth (g)'!AG106+'Water add (ml)'!AE106&lt;=0,"",'Daily Weigth (g)'!AF106-'Daily Weigth (g)'!AG106+'Water add (ml)'!AE106))</f>
        <v/>
      </c>
      <c r="AG106" s="85">
        <f t="shared" si="1"/>
        <v>934</v>
      </c>
    </row>
    <row r="107" ht="12.75" customHeight="1">
      <c r="A107" s="85">
        <v>806.0</v>
      </c>
      <c r="B107" s="87" t="s">
        <v>16</v>
      </c>
      <c r="C107" s="90" t="s">
        <v>12</v>
      </c>
      <c r="D107" s="85"/>
      <c r="E107" s="96">
        <f>+IF('Daily Weigth (g)'!F107="","",IF('Daily Weigth (g)'!E107-'Daily Weigth (g)'!F107+'Water add (ml)'!D107&lt;=0,"",'Daily Weigth (g)'!E107-'Daily Weigth (g)'!F107+'Water add (ml)'!D107))</f>
        <v>117</v>
      </c>
      <c r="F107" s="96">
        <f>+IF('Daily Weigth (g)'!G107="","",IF('Daily Weigth (g)'!F107-'Daily Weigth (g)'!G107+'Water add (ml)'!E107&lt;=0,"",'Daily Weigth (g)'!F107-'Daily Weigth (g)'!G107+'Water add (ml)'!E107))</f>
        <v>81</v>
      </c>
      <c r="G107" s="96">
        <f>+IF('Daily Weigth (g)'!H107="","",IF('Daily Weigth (g)'!G107-'Daily Weigth (g)'!H107+'Water add (ml)'!F107&lt;=0,"",'Daily Weigth (g)'!G107-'Daily Weigth (g)'!H107+'Water add (ml)'!F107))</f>
        <v>221</v>
      </c>
      <c r="H107" s="96">
        <f>+IF('Daily Weigth (g)'!I107="","",IF('Daily Weigth (g)'!H107-'Daily Weigth (g)'!I107+'Water add (ml)'!G107&lt;=0,"",'Daily Weigth (g)'!H107-'Daily Weigth (g)'!I107+'Water add (ml)'!G107))</f>
        <v>90</v>
      </c>
      <c r="I107" s="96">
        <f>+IF('Daily Weigth (g)'!J107="","",IF('Daily Weigth (g)'!I107-'Daily Weigth (g)'!J107+'Water add (ml)'!H107&lt;=0,"",'Daily Weigth (g)'!I107-'Daily Weigth (g)'!J107+'Water add (ml)'!H107))</f>
        <v>88</v>
      </c>
      <c r="J107" s="85">
        <f>+IF('Daily Weigth (g)'!K107="","",IF('Daily Weigth (g)'!J107-'Daily Weigth (g)'!K107+'Water add (ml)'!I107&lt;=0,"",'Daily Weigth (g)'!J107-'Daily Weigth (g)'!K107+'Water add (ml)'!I107))</f>
        <v>83</v>
      </c>
      <c r="K107" s="85">
        <f>+IF('Daily Weigth (g)'!L107="","",IF('Daily Weigth (g)'!K107-'Daily Weigth (g)'!L107+'Water add (ml)'!J107&lt;=0,"",'Daily Weigth (g)'!K107-'Daily Weigth (g)'!L107+'Water add (ml)'!J107))</f>
        <v>154</v>
      </c>
      <c r="L107" s="85">
        <f>+IF('Daily Weigth (g)'!M107="","",IF('Daily Weigth (g)'!L107-'Daily Weigth (g)'!M107+'Water add (ml)'!K107&lt;=0,"",'Daily Weigth (g)'!L107-'Daily Weigth (g)'!M107+'Water add (ml)'!K107))</f>
        <v>157</v>
      </c>
      <c r="M107" s="85">
        <f>+IF('Daily Weigth (g)'!N107="","",IF('Daily Weigth (g)'!M107-'Daily Weigth (g)'!N107+'Water add (ml)'!L107&lt;=0,"",'Daily Weigth (g)'!M107-'Daily Weigth (g)'!N107+'Water add (ml)'!L107))</f>
        <v>220</v>
      </c>
      <c r="N107" s="85">
        <f>+IF('Daily Weigth (g)'!O107="","",IF('Daily Weigth (g)'!N107-'Daily Weigth (g)'!O107+'Water add (ml)'!M107&lt;=0,"",'Daily Weigth (g)'!N107-'Daily Weigth (g)'!O107+'Water add (ml)'!M107))</f>
        <v>102</v>
      </c>
      <c r="O107" s="85">
        <f>+IF('Daily Weigth (g)'!P107="","",IF('Daily Weigth (g)'!O107-'Daily Weigth (g)'!P107+'Water add (ml)'!N107&lt;=0,"",'Daily Weigth (g)'!O107-'Daily Weigth (g)'!P107+'Water add (ml)'!N107))</f>
        <v>316</v>
      </c>
      <c r="P107" s="85">
        <f>+IF('Daily Weigth (g)'!Q107="","",IF('Daily Weigth (g)'!P107-'Daily Weigth (g)'!Q107+'Water add (ml)'!O107&lt;=0,"",'Daily Weigth (g)'!P107-'Daily Weigth (g)'!Q107+'Water add (ml)'!O107))</f>
        <v>267</v>
      </c>
      <c r="Q107" s="85">
        <f>+IF('Daily Weigth (g)'!R107="","",IF('Daily Weigth (g)'!Q107-'Daily Weigth (g)'!R107+'Water add (ml)'!P107&lt;=0,"",'Daily Weigth (g)'!Q107-'Daily Weigth (g)'!R107+'Water add (ml)'!P107))</f>
        <v>173</v>
      </c>
      <c r="R107" s="85">
        <f>+IF('Daily Weigth (g)'!S107="","",IF('Daily Weigth (g)'!R107-'Daily Weigth (g)'!S107+'Water add (ml)'!Q107&lt;=0,"",'Daily Weigth (g)'!R107-'Daily Weigth (g)'!S107+'Water add (ml)'!Q107))</f>
        <v>129</v>
      </c>
      <c r="S107" s="85">
        <f>+IF('Daily Weigth (g)'!T107="","",IF('Daily Weigth (g)'!S107-'Daily Weigth (g)'!T107+'Water add (ml)'!R107&lt;=0,"",'Daily Weigth (g)'!S107-'Daily Weigth (g)'!T107+'Water add (ml)'!R107))</f>
        <v>126</v>
      </c>
      <c r="T107" s="85">
        <f>+IF('Daily Weigth (g)'!U107="","",IF('Daily Weigth (g)'!T107-'Daily Weigth (g)'!U107+'Water add (ml)'!S107&lt;=0,"",'Daily Weigth (g)'!T107-'Daily Weigth (g)'!U107+'Water add (ml)'!S107))</f>
        <v>140</v>
      </c>
      <c r="U107" s="85">
        <f>+IF('Daily Weigth (g)'!V107="","",IF('Daily Weigth (g)'!U107-'Daily Weigth (g)'!V107+'Water add (ml)'!T107&lt;=0,"",'Daily Weigth (g)'!U107-'Daily Weigth (g)'!V107+'Water add (ml)'!T107))</f>
        <v>219</v>
      </c>
      <c r="V107" s="85">
        <f>+IF('Daily Weigth (g)'!W107="","",IF('Daily Weigth (g)'!V107-'Daily Weigth (g)'!W107+'Water add (ml)'!U107&lt;=0,"",'Daily Weigth (g)'!V107-'Daily Weigth (g)'!W107+'Water add (ml)'!U107))</f>
        <v>229</v>
      </c>
      <c r="W107" s="85">
        <f>+IF('Daily Weigth (g)'!X107="","",IF('Daily Weigth (g)'!W107-'Daily Weigth (g)'!X107+'Water add (ml)'!V107&lt;=0,"",'Daily Weigth (g)'!W107-'Daily Weigth (g)'!X107+'Water add (ml)'!V107))</f>
        <v>67</v>
      </c>
      <c r="X107" s="85">
        <f>+IF('Daily Weigth (g)'!Y107="","",IF('Daily Weigth (g)'!X107-'Daily Weigth (g)'!Y107+'Water add (ml)'!W107&lt;=0,"",'Daily Weigth (g)'!X107-'Daily Weigth (g)'!Y107+'Water add (ml)'!W107))</f>
        <v>64</v>
      </c>
      <c r="Y107" s="85">
        <f>+IF('Daily Weigth (g)'!Z107="","",IF('Daily Weigth (g)'!Y107-'Daily Weigth (g)'!Z107+'Water add (ml)'!X107&lt;=0,"",'Daily Weigth (g)'!Y107-'Daily Weigth (g)'!Z107+'Water add (ml)'!X107))</f>
        <v>86</v>
      </c>
      <c r="Z107" s="85">
        <f>+IF('Daily Weigth (g)'!AA107="","",IF('Daily Weigth (g)'!Z107-'Daily Weigth (g)'!AA107+'Water add (ml)'!Y107&lt;=0,"",'Daily Weigth (g)'!Z107-'Daily Weigth (g)'!AA107+'Water add (ml)'!Y107))</f>
        <v>49</v>
      </c>
      <c r="AA107" s="85">
        <f>+IF('Daily Weigth (g)'!AB107="","",IF('Daily Weigth (g)'!AA107-'Daily Weigth (g)'!AB107+'Water add (ml)'!Z107&lt;=0,"",'Daily Weigth (g)'!AA107-'Daily Weigth (g)'!AB107+'Water add (ml)'!Z107))</f>
        <v>56</v>
      </c>
      <c r="AB107" s="85">
        <f>+IF('Daily Weigth (g)'!AC107="","",IF('Daily Weigth (g)'!AB107-'Daily Weigth (g)'!AC107+'Water add (ml)'!AA107&lt;=0,"",'Daily Weigth (g)'!AB107-'Daily Weigth (g)'!AC107+'Water add (ml)'!AA107))</f>
        <v>63</v>
      </c>
      <c r="AC107" s="85">
        <f>+IF('Daily Weigth (g)'!AD107="","",IF('Daily Weigth (g)'!AC107-'Daily Weigth (g)'!AD107+'Water add (ml)'!AB107&lt;=0,"",'Daily Weigth (g)'!AC107-'Daily Weigth (g)'!AD107+'Water add (ml)'!AB107))</f>
        <v>64</v>
      </c>
      <c r="AD107" s="85">
        <f>+IF('Daily Weigth (g)'!AE107="","",IF('Daily Weigth (g)'!AD107-'Daily Weigth (g)'!AE107+'Water add (ml)'!AC107&lt;=0,"",'Daily Weigth (g)'!AD107-'Daily Weigth (g)'!AE107+'Water add (ml)'!AC107))</f>
        <v>55</v>
      </c>
      <c r="AE107" s="85">
        <f>+IF('Daily Weigth (g)'!AF107="","",IF('Daily Weigth (g)'!AE107-'Daily Weigth (g)'!AF107+'Water add (ml)'!AD107&lt;=0,"",'Daily Weigth (g)'!AE107-'Daily Weigth (g)'!AF107+'Water add (ml)'!AD107))</f>
        <v>90</v>
      </c>
      <c r="AF107" s="85">
        <f>+IF('Daily Weigth (g)'!AG107="","",IF('Daily Weigth (g)'!AF107-'Daily Weigth (g)'!AG107+'Water add (ml)'!AE107&lt;=0,"",'Daily Weigth (g)'!AF107-'Daily Weigth (g)'!AG107+'Water add (ml)'!AE107))</f>
        <v>59</v>
      </c>
      <c r="AG107" s="85">
        <f t="shared" si="1"/>
        <v>3565</v>
      </c>
    </row>
    <row r="108" ht="12.75" customHeight="1">
      <c r="A108" s="85">
        <v>807.0</v>
      </c>
      <c r="B108" s="87" t="s">
        <v>16</v>
      </c>
      <c r="C108" s="85" t="s">
        <v>383</v>
      </c>
      <c r="D108" s="85"/>
      <c r="E108" s="96">
        <f>+IF('Daily Weigth (g)'!F108="","",IF('Daily Weigth (g)'!E108-'Daily Weigth (g)'!F108+'Water add (ml)'!D108&lt;=0,"",'Daily Weigth (g)'!E108-'Daily Weigth (g)'!F108+'Water add (ml)'!D108))</f>
        <v>82</v>
      </c>
      <c r="F108" s="96">
        <f>+IF('Daily Weigth (g)'!G108="","",IF('Daily Weigth (g)'!F108-'Daily Weigth (g)'!G108+'Water add (ml)'!E108&lt;=0,"",'Daily Weigth (g)'!F108-'Daily Weigth (g)'!G108+'Water add (ml)'!E108))</f>
        <v>28</v>
      </c>
      <c r="G108" s="96">
        <f>+IF('Daily Weigth (g)'!H108="","",IF('Daily Weigth (g)'!G108-'Daily Weigth (g)'!H108+'Water add (ml)'!F108&lt;=0,"",'Daily Weigth (g)'!G108-'Daily Weigth (g)'!H108+'Water add (ml)'!F108))</f>
        <v>104</v>
      </c>
      <c r="H108" s="96">
        <f>+IF('Daily Weigth (g)'!I108="","",IF('Daily Weigth (g)'!H108-'Daily Weigth (g)'!I108+'Water add (ml)'!G108&lt;=0,"",'Daily Weigth (g)'!H108-'Daily Weigth (g)'!I108+'Water add (ml)'!G108))</f>
        <v>50</v>
      </c>
      <c r="I108" s="96">
        <f>+IF('Daily Weigth (g)'!J108="","",IF('Daily Weigth (g)'!I108-'Daily Weigth (g)'!J108+'Water add (ml)'!H108&lt;=0,"",'Daily Weigth (g)'!I108-'Daily Weigth (g)'!J108+'Water add (ml)'!H108))</f>
        <v>37</v>
      </c>
      <c r="J108" s="85" t="str">
        <f>+IF('Daily Weigth (g)'!K108="","",IF('Daily Weigth (g)'!J108-'Daily Weigth (g)'!K108+'Water add (ml)'!I108&lt;=0,"",'Daily Weigth (g)'!J108-'Daily Weigth (g)'!K108+'Water add (ml)'!I108))</f>
        <v/>
      </c>
      <c r="K108" s="85" t="str">
        <f>+IF('Daily Weigth (g)'!L108="","",IF('Daily Weigth (g)'!K108-'Daily Weigth (g)'!L108+'Water add (ml)'!J108&lt;=0,"",'Daily Weigth (g)'!K108-'Daily Weigth (g)'!L108+'Water add (ml)'!J108))</f>
        <v/>
      </c>
      <c r="L108" s="85" t="str">
        <f>+IF('Daily Weigth (g)'!M108="","",IF('Daily Weigth (g)'!L108-'Daily Weigth (g)'!M108+'Water add (ml)'!K108&lt;=0,"",'Daily Weigth (g)'!L108-'Daily Weigth (g)'!M108+'Water add (ml)'!K108))</f>
        <v/>
      </c>
      <c r="M108" s="85" t="str">
        <f>+IF('Daily Weigth (g)'!N108="","",IF('Daily Weigth (g)'!M108-'Daily Weigth (g)'!N108+'Water add (ml)'!L108&lt;=0,"",'Daily Weigth (g)'!M108-'Daily Weigth (g)'!N108+'Water add (ml)'!L108))</f>
        <v/>
      </c>
      <c r="N108" s="85" t="str">
        <f>+IF('Daily Weigth (g)'!O108="","",IF('Daily Weigth (g)'!N108-'Daily Weigth (g)'!O108+'Water add (ml)'!M108&lt;=0,"",'Daily Weigth (g)'!N108-'Daily Weigth (g)'!O108+'Water add (ml)'!M108))</f>
        <v/>
      </c>
      <c r="O108" s="85" t="str">
        <f>+IF('Daily Weigth (g)'!P108="","",IF('Daily Weigth (g)'!O108-'Daily Weigth (g)'!P108+'Water add (ml)'!N108&lt;=0,"",'Daily Weigth (g)'!O108-'Daily Weigth (g)'!P108+'Water add (ml)'!N108))</f>
        <v/>
      </c>
      <c r="P108" s="85" t="str">
        <f>+IF('Daily Weigth (g)'!Q108="","",IF('Daily Weigth (g)'!P108-'Daily Weigth (g)'!Q108+'Water add (ml)'!O108&lt;=0,"",'Daily Weigth (g)'!P108-'Daily Weigth (g)'!Q108+'Water add (ml)'!O108))</f>
        <v/>
      </c>
      <c r="Q108" s="85" t="str">
        <f>+IF('Daily Weigth (g)'!R108="","",IF('Daily Weigth (g)'!Q108-'Daily Weigth (g)'!R108+'Water add (ml)'!P108&lt;=0,"",'Daily Weigth (g)'!Q108-'Daily Weigth (g)'!R108+'Water add (ml)'!P108))</f>
        <v/>
      </c>
      <c r="R108" s="85" t="str">
        <f>+IF('Daily Weigth (g)'!S108="","",IF('Daily Weigth (g)'!R108-'Daily Weigth (g)'!S108+'Water add (ml)'!Q108&lt;=0,"",'Daily Weigth (g)'!R108-'Daily Weigth (g)'!S108+'Water add (ml)'!Q108))</f>
        <v/>
      </c>
      <c r="S108" s="85" t="str">
        <f>+IF('Daily Weigth (g)'!T108="","",IF('Daily Weigth (g)'!S108-'Daily Weigth (g)'!T108+'Water add (ml)'!R108&lt;=0,"",'Daily Weigth (g)'!S108-'Daily Weigth (g)'!T108+'Water add (ml)'!R108))</f>
        <v/>
      </c>
      <c r="T108" s="85" t="str">
        <f>+IF('Daily Weigth (g)'!U108="","",IF('Daily Weigth (g)'!T108-'Daily Weigth (g)'!U108+'Water add (ml)'!S108&lt;=0,"",'Daily Weigth (g)'!T108-'Daily Weigth (g)'!U108+'Water add (ml)'!S108))</f>
        <v/>
      </c>
      <c r="U108" s="85" t="str">
        <f>+IF('Daily Weigth (g)'!V108="","",IF('Daily Weigth (g)'!U108-'Daily Weigth (g)'!V108+'Water add (ml)'!T108&lt;=0,"",'Daily Weigth (g)'!U108-'Daily Weigth (g)'!V108+'Water add (ml)'!T108))</f>
        <v/>
      </c>
      <c r="V108" s="85" t="str">
        <f>+IF('Daily Weigth (g)'!W108="","",IF('Daily Weigth (g)'!V108-'Daily Weigth (g)'!W108+'Water add (ml)'!U108&lt;=0,"",'Daily Weigth (g)'!V108-'Daily Weigth (g)'!W108+'Water add (ml)'!U108))</f>
        <v/>
      </c>
      <c r="W108" s="85" t="str">
        <f>+IF('Daily Weigth (g)'!X108="","",IF('Daily Weigth (g)'!W108-'Daily Weigth (g)'!X108+'Water add (ml)'!V108&lt;=0,"",'Daily Weigth (g)'!W108-'Daily Weigth (g)'!X108+'Water add (ml)'!V108))</f>
        <v/>
      </c>
      <c r="X108" s="85" t="str">
        <f>+IF('Daily Weigth (g)'!Y108="","",IF('Daily Weigth (g)'!X108-'Daily Weigth (g)'!Y108+'Water add (ml)'!W108&lt;=0,"",'Daily Weigth (g)'!X108-'Daily Weigth (g)'!Y108+'Water add (ml)'!W108))</f>
        <v/>
      </c>
      <c r="Y108" s="85" t="str">
        <f>+IF('Daily Weigth (g)'!Z108="","",IF('Daily Weigth (g)'!Y108-'Daily Weigth (g)'!Z108+'Water add (ml)'!X108&lt;=0,"",'Daily Weigth (g)'!Y108-'Daily Weigth (g)'!Z108+'Water add (ml)'!X108))</f>
        <v/>
      </c>
      <c r="Z108" s="85" t="str">
        <f>+IF('Daily Weigth (g)'!AA108="","",IF('Daily Weigth (g)'!Z108-'Daily Weigth (g)'!AA108+'Water add (ml)'!Y108&lt;=0,"",'Daily Weigth (g)'!Z108-'Daily Weigth (g)'!AA108+'Water add (ml)'!Y108))</f>
        <v/>
      </c>
      <c r="AA108" s="85" t="str">
        <f>+IF('Daily Weigth (g)'!AB108="","",IF('Daily Weigth (g)'!AA108-'Daily Weigth (g)'!AB108+'Water add (ml)'!Z108&lt;=0,"",'Daily Weigth (g)'!AA108-'Daily Weigth (g)'!AB108+'Water add (ml)'!Z108))</f>
        <v/>
      </c>
      <c r="AB108" s="85" t="str">
        <f>+IF('Daily Weigth (g)'!AC108="","",IF('Daily Weigth (g)'!AB108-'Daily Weigth (g)'!AC108+'Water add (ml)'!AA108&lt;=0,"",'Daily Weigth (g)'!AB108-'Daily Weigth (g)'!AC108+'Water add (ml)'!AA108))</f>
        <v/>
      </c>
      <c r="AC108" s="85" t="str">
        <f>+IF('Daily Weigth (g)'!AD108="","",IF('Daily Weigth (g)'!AC108-'Daily Weigth (g)'!AD108+'Water add (ml)'!AB108&lt;=0,"",'Daily Weigth (g)'!AC108-'Daily Weigth (g)'!AD108+'Water add (ml)'!AB108))</f>
        <v/>
      </c>
      <c r="AD108" s="85" t="str">
        <f>+IF('Daily Weigth (g)'!AE108="","",IF('Daily Weigth (g)'!AD108-'Daily Weigth (g)'!AE108+'Water add (ml)'!AC108&lt;=0,"",'Daily Weigth (g)'!AD108-'Daily Weigth (g)'!AE108+'Water add (ml)'!AC108))</f>
        <v/>
      </c>
      <c r="AE108" s="85" t="str">
        <f>+IF('Daily Weigth (g)'!AF108="","",IF('Daily Weigth (g)'!AE108-'Daily Weigth (g)'!AF108+'Water add (ml)'!AD108&lt;=0,"",'Daily Weigth (g)'!AE108-'Daily Weigth (g)'!AF108+'Water add (ml)'!AD108))</f>
        <v/>
      </c>
      <c r="AF108" s="85" t="str">
        <f>+IF('Daily Weigth (g)'!AG108="","",IF('Daily Weigth (g)'!AF108-'Daily Weigth (g)'!AG108+'Water add (ml)'!AE108&lt;=0,"",'Daily Weigth (g)'!AF108-'Daily Weigth (g)'!AG108+'Water add (ml)'!AE108))</f>
        <v/>
      </c>
      <c r="AG108" s="85">
        <f t="shared" si="1"/>
        <v>301</v>
      </c>
    </row>
    <row r="109" ht="12.75" customHeight="1">
      <c r="A109" s="85">
        <v>808.0</v>
      </c>
      <c r="B109" s="87" t="s">
        <v>16</v>
      </c>
      <c r="C109" s="88" t="s">
        <v>241</v>
      </c>
      <c r="D109" s="85"/>
      <c r="E109" s="96">
        <f>+IF('Daily Weigth (g)'!F109="","",IF('Daily Weigth (g)'!E109-'Daily Weigth (g)'!F109+'Water add (ml)'!D109&lt;=0,"",'Daily Weigth (g)'!E109-'Daily Weigth (g)'!F109+'Water add (ml)'!D109))</f>
        <v>93</v>
      </c>
      <c r="F109" s="96">
        <f>+IF('Daily Weigth (g)'!G109="","",IF('Daily Weigth (g)'!F109-'Daily Weigth (g)'!G109+'Water add (ml)'!E109&lt;=0,"",'Daily Weigth (g)'!F109-'Daily Weigth (g)'!G109+'Water add (ml)'!E109))</f>
        <v>74</v>
      </c>
      <c r="G109" s="96">
        <f>+IF('Daily Weigth (g)'!H109="","",IF('Daily Weigth (g)'!G109-'Daily Weigth (g)'!H109+'Water add (ml)'!F109&lt;=0,"",'Daily Weigth (g)'!G109-'Daily Weigth (g)'!H109+'Water add (ml)'!F109))</f>
        <v>173</v>
      </c>
      <c r="H109" s="96">
        <f>+IF('Daily Weigth (g)'!I109="","",IF('Daily Weigth (g)'!H109-'Daily Weigth (g)'!I109+'Water add (ml)'!G109&lt;=0,"",'Daily Weigth (g)'!H109-'Daily Weigth (g)'!I109+'Water add (ml)'!G109))</f>
        <v>79</v>
      </c>
      <c r="I109" s="96">
        <f>+IF('Daily Weigth (g)'!J109="","",IF('Daily Weigth (g)'!I109-'Daily Weigth (g)'!J109+'Water add (ml)'!H109&lt;=0,"",'Daily Weigth (g)'!I109-'Daily Weigth (g)'!J109+'Water add (ml)'!H109))</f>
        <v>67</v>
      </c>
      <c r="J109" s="85">
        <f>+IF('Daily Weigth (g)'!K109="","",IF('Daily Weigth (g)'!J109-'Daily Weigth (g)'!K109+'Water add (ml)'!I109&lt;=0,"",'Daily Weigth (g)'!J109-'Daily Weigth (g)'!K109+'Water add (ml)'!I109))</f>
        <v>86</v>
      </c>
      <c r="K109" s="85">
        <f>+IF('Daily Weigth (g)'!L109="","",IF('Daily Weigth (g)'!K109-'Daily Weigth (g)'!L109+'Water add (ml)'!J109&lt;=0,"",'Daily Weigth (g)'!K109-'Daily Weigth (g)'!L109+'Water add (ml)'!J109))</f>
        <v>124</v>
      </c>
      <c r="L109" s="85">
        <f>+IF('Daily Weigth (g)'!M109="","",IF('Daily Weigth (g)'!L109-'Daily Weigth (g)'!M109+'Water add (ml)'!K109&lt;=0,"",'Daily Weigth (g)'!L109-'Daily Weigth (g)'!M109+'Water add (ml)'!K109))</f>
        <v>144</v>
      </c>
      <c r="M109" s="85">
        <f>+IF('Daily Weigth (g)'!N109="","",IF('Daily Weigth (g)'!M109-'Daily Weigth (g)'!N109+'Water add (ml)'!L109&lt;=0,"",'Daily Weigth (g)'!M109-'Daily Weigth (g)'!N109+'Water add (ml)'!L109))</f>
        <v>235</v>
      </c>
      <c r="N109" s="85">
        <f>+IF('Daily Weigth (g)'!O109="","",IF('Daily Weigth (g)'!N109-'Daily Weigth (g)'!O109+'Water add (ml)'!M109&lt;=0,"",'Daily Weigth (g)'!N109-'Daily Weigth (g)'!O109+'Water add (ml)'!M109))</f>
        <v>85</v>
      </c>
      <c r="O109" s="85">
        <f>+IF('Daily Weigth (g)'!P109="","",IF('Daily Weigth (g)'!O109-'Daily Weigth (g)'!P109+'Water add (ml)'!N109&lt;=0,"",'Daily Weigth (g)'!O109-'Daily Weigth (g)'!P109+'Water add (ml)'!N109))</f>
        <v>393</v>
      </c>
      <c r="P109" s="85">
        <f>+IF('Daily Weigth (g)'!Q109="","",IF('Daily Weigth (g)'!P109-'Daily Weigth (g)'!Q109+'Water add (ml)'!O109&lt;=0,"",'Daily Weigth (g)'!P109-'Daily Weigth (g)'!Q109+'Water add (ml)'!O109))</f>
        <v>395</v>
      </c>
      <c r="Q109" s="85">
        <f>+IF('Daily Weigth (g)'!R109="","",IF('Daily Weigth (g)'!Q109-'Daily Weigth (g)'!R109+'Water add (ml)'!P109&lt;=0,"",'Daily Weigth (g)'!Q109-'Daily Weigth (g)'!R109+'Water add (ml)'!P109))</f>
        <v>213</v>
      </c>
      <c r="R109" s="85">
        <f>+IF('Daily Weigth (g)'!S109="","",IF('Daily Weigth (g)'!R109-'Daily Weigth (g)'!S109+'Water add (ml)'!Q109&lt;=0,"",'Daily Weigth (g)'!R109-'Daily Weigth (g)'!S109+'Water add (ml)'!Q109))</f>
        <v>174</v>
      </c>
      <c r="S109" s="85">
        <f>+IF('Daily Weigth (g)'!T109="","",IF('Daily Weigth (g)'!S109-'Daily Weigth (g)'!T109+'Water add (ml)'!R109&lt;=0,"",'Daily Weigth (g)'!S109-'Daily Weigth (g)'!T109+'Water add (ml)'!R109))</f>
        <v>196</v>
      </c>
      <c r="T109" s="85">
        <f>+IF('Daily Weigth (g)'!U109="","",IF('Daily Weigth (g)'!T109-'Daily Weigth (g)'!U109+'Water add (ml)'!S109&lt;=0,"",'Daily Weigth (g)'!T109-'Daily Weigth (g)'!U109+'Water add (ml)'!S109))</f>
        <v>229</v>
      </c>
      <c r="U109" s="85">
        <f>+IF('Daily Weigth (g)'!V109="","",IF('Daily Weigth (g)'!U109-'Daily Weigth (g)'!V109+'Water add (ml)'!T109&lt;=0,"",'Daily Weigth (g)'!U109-'Daily Weigth (g)'!V109+'Water add (ml)'!T109))</f>
        <v>386</v>
      </c>
      <c r="V109" s="85">
        <f>+IF('Daily Weigth (g)'!W109="","",IF('Daily Weigth (g)'!V109-'Daily Weigth (g)'!W109+'Water add (ml)'!U109&lt;=0,"",'Daily Weigth (g)'!V109-'Daily Weigth (g)'!W109+'Water add (ml)'!U109))</f>
        <v>450</v>
      </c>
      <c r="W109" s="85">
        <f>+IF('Daily Weigth (g)'!X109="","",IF('Daily Weigth (g)'!W109-'Daily Weigth (g)'!X109+'Water add (ml)'!V109&lt;=0,"",'Daily Weigth (g)'!W109-'Daily Weigth (g)'!X109+'Water add (ml)'!V109))</f>
        <v>171</v>
      </c>
      <c r="X109" s="85">
        <f>+IF('Daily Weigth (g)'!Y109="","",IF('Daily Weigth (g)'!X109-'Daily Weigth (g)'!Y109+'Water add (ml)'!W109&lt;=0,"",'Daily Weigth (g)'!X109-'Daily Weigth (g)'!Y109+'Water add (ml)'!W109))</f>
        <v>140</v>
      </c>
      <c r="Y109" s="85">
        <f>+IF('Daily Weigth (g)'!Z109="","",IF('Daily Weigth (g)'!Y109-'Daily Weigth (g)'!Z109+'Water add (ml)'!X109&lt;=0,"",'Daily Weigth (g)'!Y109-'Daily Weigth (g)'!Z109+'Water add (ml)'!X109))</f>
        <v>247</v>
      </c>
      <c r="Z109" s="85">
        <f>+IF('Daily Weigth (g)'!AA109="","",IF('Daily Weigth (g)'!Z109-'Daily Weigth (g)'!AA109+'Water add (ml)'!Y109&lt;=0,"",'Daily Weigth (g)'!Z109-'Daily Weigth (g)'!AA109+'Water add (ml)'!Y109))</f>
        <v>139</v>
      </c>
      <c r="AA109" s="85">
        <f>+IF('Daily Weigth (g)'!AB109="","",IF('Daily Weigth (g)'!AA109-'Daily Weigth (g)'!AB109+'Water add (ml)'!Z109&lt;=0,"",'Daily Weigth (g)'!AA109-'Daily Weigth (g)'!AB109+'Water add (ml)'!Z109))</f>
        <v>116</v>
      </c>
      <c r="AB109" s="85">
        <f>+IF('Daily Weigth (g)'!AC109="","",IF('Daily Weigth (g)'!AB109-'Daily Weigth (g)'!AC109+'Water add (ml)'!AA109&lt;=0,"",'Daily Weigth (g)'!AB109-'Daily Weigth (g)'!AC109+'Water add (ml)'!AA109))</f>
        <v>161</v>
      </c>
      <c r="AC109" s="85">
        <f>+IF('Daily Weigth (g)'!AD109="","",IF('Daily Weigth (g)'!AC109-'Daily Weigth (g)'!AD109+'Water add (ml)'!AB109&lt;=0,"",'Daily Weigth (g)'!AC109-'Daily Weigth (g)'!AD109+'Water add (ml)'!AB109))</f>
        <v>209</v>
      </c>
      <c r="AD109" s="85">
        <f>+IF('Daily Weigth (g)'!AE109="","",IF('Daily Weigth (g)'!AD109-'Daily Weigth (g)'!AE109+'Water add (ml)'!AC109&lt;=0,"",'Daily Weigth (g)'!AD109-'Daily Weigth (g)'!AE109+'Water add (ml)'!AC109))</f>
        <v>161</v>
      </c>
      <c r="AE109" s="85">
        <f>+IF('Daily Weigth (g)'!AF109="","",IF('Daily Weigth (g)'!AE109-'Daily Weigth (g)'!AF109+'Water add (ml)'!AD109&lt;=0,"",'Daily Weigth (g)'!AE109-'Daily Weigth (g)'!AF109+'Water add (ml)'!AD109))</f>
        <v>460</v>
      </c>
      <c r="AF109" s="85">
        <f>+IF('Daily Weigth (g)'!AG109="","",IF('Daily Weigth (g)'!AF109-'Daily Weigth (g)'!AG109+'Water add (ml)'!AE109&lt;=0,"",'Daily Weigth (g)'!AF109-'Daily Weigth (g)'!AG109+'Water add (ml)'!AE109))</f>
        <v>280</v>
      </c>
      <c r="AG109" s="85">
        <f t="shared" si="1"/>
        <v>5680</v>
      </c>
    </row>
    <row r="110" ht="12.75" customHeight="1">
      <c r="A110" s="85">
        <v>809.0</v>
      </c>
      <c r="B110" s="87" t="s">
        <v>16</v>
      </c>
      <c r="C110" s="88" t="s">
        <v>241</v>
      </c>
      <c r="D110" s="85"/>
      <c r="E110" s="96">
        <f>+IF('Daily Weigth (g)'!F110="","",IF('Daily Weigth (g)'!E110-'Daily Weigth (g)'!F110+'Water add (ml)'!D110&lt;=0,"",'Daily Weigth (g)'!E110-'Daily Weigth (g)'!F110+'Water add (ml)'!D110))</f>
        <v>140</v>
      </c>
      <c r="F110" s="96">
        <f>+IF('Daily Weigth (g)'!G110="","",IF('Daily Weigth (g)'!F110-'Daily Weigth (g)'!G110+'Water add (ml)'!E110&lt;=0,"",'Daily Weigth (g)'!F110-'Daily Weigth (g)'!G110+'Water add (ml)'!E110))</f>
        <v>52</v>
      </c>
      <c r="G110" s="96">
        <f>+IF('Daily Weigth (g)'!H110="","",IF('Daily Weigth (g)'!G110-'Daily Weigth (g)'!H110+'Water add (ml)'!F110&lt;=0,"",'Daily Weigth (g)'!G110-'Daily Weigth (g)'!H110+'Water add (ml)'!F110))</f>
        <v>206</v>
      </c>
      <c r="H110" s="96">
        <f>+IF('Daily Weigth (g)'!I110="","",IF('Daily Weigth (g)'!H110-'Daily Weigth (g)'!I110+'Water add (ml)'!G110&lt;=0,"",'Daily Weigth (g)'!H110-'Daily Weigth (g)'!I110+'Water add (ml)'!G110))</f>
        <v>77</v>
      </c>
      <c r="I110" s="96">
        <f>+IF('Daily Weigth (g)'!J110="","",IF('Daily Weigth (g)'!I110-'Daily Weigth (g)'!J110+'Water add (ml)'!H110&lt;=0,"",'Daily Weigth (g)'!I110-'Daily Weigth (g)'!J110+'Water add (ml)'!H110))</f>
        <v>71</v>
      </c>
      <c r="J110" s="85">
        <f>+IF('Daily Weigth (g)'!K110="","",IF('Daily Weigth (g)'!J110-'Daily Weigth (g)'!K110+'Water add (ml)'!I110&lt;=0,"",'Daily Weigth (g)'!J110-'Daily Weigth (g)'!K110+'Water add (ml)'!I110))</f>
        <v>72</v>
      </c>
      <c r="K110" s="85">
        <f>+IF('Daily Weigth (g)'!L110="","",IF('Daily Weigth (g)'!K110-'Daily Weigth (g)'!L110+'Water add (ml)'!J110&lt;=0,"",'Daily Weigth (g)'!K110-'Daily Weigth (g)'!L110+'Water add (ml)'!J110))</f>
        <v>126</v>
      </c>
      <c r="L110" s="85">
        <f>+IF('Daily Weigth (g)'!M110="","",IF('Daily Weigth (g)'!L110-'Daily Weigth (g)'!M110+'Water add (ml)'!K110&lt;=0,"",'Daily Weigth (g)'!L110-'Daily Weigth (g)'!M110+'Water add (ml)'!K110))</f>
        <v>168</v>
      </c>
      <c r="M110" s="85">
        <f>+IF('Daily Weigth (g)'!N110="","",IF('Daily Weigth (g)'!M110-'Daily Weigth (g)'!N110+'Water add (ml)'!L110&lt;=0,"",'Daily Weigth (g)'!M110-'Daily Weigth (g)'!N110+'Water add (ml)'!L110))</f>
        <v>319</v>
      </c>
      <c r="N110" s="85">
        <f>+IF('Daily Weigth (g)'!O110="","",IF('Daily Weigth (g)'!N110-'Daily Weigth (g)'!O110+'Water add (ml)'!M110&lt;=0,"",'Daily Weigth (g)'!N110-'Daily Weigth (g)'!O110+'Water add (ml)'!M110))</f>
        <v>88</v>
      </c>
      <c r="O110" s="85">
        <f>+IF('Daily Weigth (g)'!P110="","",IF('Daily Weigth (g)'!O110-'Daily Weigth (g)'!P110+'Water add (ml)'!N110&lt;=0,"",'Daily Weigth (g)'!O110-'Daily Weigth (g)'!P110+'Water add (ml)'!N110))</f>
        <v>358</v>
      </c>
      <c r="P110" s="85">
        <f>+IF('Daily Weigth (g)'!Q110="","",IF('Daily Weigth (g)'!P110-'Daily Weigth (g)'!Q110+'Water add (ml)'!O110&lt;=0,"",'Daily Weigth (g)'!P110-'Daily Weigth (g)'!Q110+'Water add (ml)'!O110))</f>
        <v>391</v>
      </c>
      <c r="Q110" s="85">
        <f>+IF('Daily Weigth (g)'!R110="","",IF('Daily Weigth (g)'!Q110-'Daily Weigth (g)'!R110+'Water add (ml)'!P110&lt;=0,"",'Daily Weigth (g)'!Q110-'Daily Weigth (g)'!R110+'Water add (ml)'!P110))</f>
        <v>227</v>
      </c>
      <c r="R110" s="85">
        <f>+IF('Daily Weigth (g)'!S110="","",IF('Daily Weigth (g)'!R110-'Daily Weigth (g)'!S110+'Water add (ml)'!Q110&lt;=0,"",'Daily Weigth (g)'!R110-'Daily Weigth (g)'!S110+'Water add (ml)'!Q110))</f>
        <v>170</v>
      </c>
      <c r="S110" s="85">
        <f>+IF('Daily Weigth (g)'!T110="","",IF('Daily Weigth (g)'!S110-'Daily Weigth (g)'!T110+'Water add (ml)'!R110&lt;=0,"",'Daily Weigth (g)'!S110-'Daily Weigth (g)'!T110+'Water add (ml)'!R110))</f>
        <v>168</v>
      </c>
      <c r="T110" s="85">
        <f>+IF('Daily Weigth (g)'!U110="","",IF('Daily Weigth (g)'!T110-'Daily Weigth (g)'!U110+'Water add (ml)'!S110&lt;=0,"",'Daily Weigth (g)'!T110-'Daily Weigth (g)'!U110+'Water add (ml)'!S110))</f>
        <v>262</v>
      </c>
      <c r="U110" s="85">
        <f>+IF('Daily Weigth (g)'!V110="","",IF('Daily Weigth (g)'!U110-'Daily Weigth (g)'!V110+'Water add (ml)'!T110&lt;=0,"",'Daily Weigth (g)'!U110-'Daily Weigth (g)'!V110+'Water add (ml)'!T110))</f>
        <v>492</v>
      </c>
      <c r="V110" s="85">
        <f>+IF('Daily Weigth (g)'!W110="","",IF('Daily Weigth (g)'!V110-'Daily Weigth (g)'!W110+'Water add (ml)'!U110&lt;=0,"",'Daily Weigth (g)'!V110-'Daily Weigth (g)'!W110+'Water add (ml)'!U110))</f>
        <v>519</v>
      </c>
      <c r="W110" s="85">
        <f>+IF('Daily Weigth (g)'!X110="","",IF('Daily Weigth (g)'!W110-'Daily Weigth (g)'!X110+'Water add (ml)'!V110&lt;=0,"",'Daily Weigth (g)'!W110-'Daily Weigth (g)'!X110+'Water add (ml)'!V110))</f>
        <v>147</v>
      </c>
      <c r="X110" s="85">
        <f>+IF('Daily Weigth (g)'!Y110="","",IF('Daily Weigth (g)'!X110-'Daily Weigth (g)'!Y110+'Water add (ml)'!W110&lt;=0,"",'Daily Weigth (g)'!X110-'Daily Weigth (g)'!Y110+'Water add (ml)'!W110))</f>
        <v>113</v>
      </c>
      <c r="Y110" s="85">
        <f>+IF('Daily Weigth (g)'!Z110="","",IF('Daily Weigth (g)'!Y110-'Daily Weigth (g)'!Z110+'Water add (ml)'!X110&lt;=0,"",'Daily Weigth (g)'!Y110-'Daily Weigth (g)'!Z110+'Water add (ml)'!X110))</f>
        <v>234</v>
      </c>
      <c r="Z110" s="85">
        <f>+IF('Daily Weigth (g)'!AA110="","",IF('Daily Weigth (g)'!Z110-'Daily Weigth (g)'!AA110+'Water add (ml)'!Y110&lt;=0,"",'Daily Weigth (g)'!Z110-'Daily Weigth (g)'!AA110+'Water add (ml)'!Y110))</f>
        <v>91</v>
      </c>
      <c r="AA110" s="85">
        <f>+IF('Daily Weigth (g)'!AB110="","",IF('Daily Weigth (g)'!AA110-'Daily Weigth (g)'!AB110+'Water add (ml)'!Z110&lt;=0,"",'Daily Weigth (g)'!AA110-'Daily Weigth (g)'!AB110+'Water add (ml)'!Z110))</f>
        <v>99</v>
      </c>
      <c r="AB110" s="85">
        <f>+IF('Daily Weigth (g)'!AC110="","",IF('Daily Weigth (g)'!AB110-'Daily Weigth (g)'!AC110+'Water add (ml)'!AA110&lt;=0,"",'Daily Weigth (g)'!AB110-'Daily Weigth (g)'!AC110+'Water add (ml)'!AA110))</f>
        <v>141</v>
      </c>
      <c r="AC110" s="85">
        <f>+IF('Daily Weigth (g)'!AD110="","",IF('Daily Weigth (g)'!AC110-'Daily Weigth (g)'!AD110+'Water add (ml)'!AB110&lt;=0,"",'Daily Weigth (g)'!AC110-'Daily Weigth (g)'!AD110+'Water add (ml)'!AB110))</f>
        <v>143</v>
      </c>
      <c r="AD110" s="85">
        <f>+IF('Daily Weigth (g)'!AE110="","",IF('Daily Weigth (g)'!AD110-'Daily Weigth (g)'!AE110+'Water add (ml)'!AC110&lt;=0,"",'Daily Weigth (g)'!AD110-'Daily Weigth (g)'!AE110+'Water add (ml)'!AC110))</f>
        <v>90</v>
      </c>
      <c r="AE110" s="85">
        <f>+IF('Daily Weigth (g)'!AF110="","",IF('Daily Weigth (g)'!AE110-'Daily Weigth (g)'!AF110+'Water add (ml)'!AD110&lt;=0,"",'Daily Weigth (g)'!AE110-'Daily Weigth (g)'!AF110+'Water add (ml)'!AD110))</f>
        <v>250</v>
      </c>
      <c r="AF110" s="85">
        <f>+IF('Daily Weigth (g)'!AG110="","",IF('Daily Weigth (g)'!AF110-'Daily Weigth (g)'!AG110+'Water add (ml)'!AE110&lt;=0,"",'Daily Weigth (g)'!AF110-'Daily Weigth (g)'!AG110+'Water add (ml)'!AE110))</f>
        <v>196</v>
      </c>
      <c r="AG110" s="85">
        <f t="shared" si="1"/>
        <v>5410</v>
      </c>
    </row>
    <row r="111" ht="12.75" customHeight="1">
      <c r="A111" s="85">
        <v>810.0</v>
      </c>
      <c r="B111" s="87" t="s">
        <v>16</v>
      </c>
      <c r="C111" s="88" t="s">
        <v>241</v>
      </c>
      <c r="D111" s="85"/>
      <c r="E111" s="96">
        <f>+IF('Daily Weigth (g)'!F111="","",IF('Daily Weigth (g)'!E111-'Daily Weigth (g)'!F111+'Water add (ml)'!D111&lt;=0,"",'Daily Weigth (g)'!E111-'Daily Weigth (g)'!F111+'Water add (ml)'!D111))</f>
        <v>115</v>
      </c>
      <c r="F111" s="96">
        <f>+IF('Daily Weigth (g)'!G111="","",IF('Daily Weigth (g)'!F111-'Daily Weigth (g)'!G111+'Water add (ml)'!E111&lt;=0,"",'Daily Weigth (g)'!F111-'Daily Weigth (g)'!G111+'Water add (ml)'!E111))</f>
        <v>50</v>
      </c>
      <c r="G111" s="96">
        <f>+IF('Daily Weigth (g)'!H111="","",IF('Daily Weigth (g)'!G111-'Daily Weigth (g)'!H111+'Water add (ml)'!F111&lt;=0,"",'Daily Weigth (g)'!G111-'Daily Weigth (g)'!H111+'Water add (ml)'!F111))</f>
        <v>176</v>
      </c>
      <c r="H111" s="96">
        <f>+IF('Daily Weigth (g)'!I111="","",IF('Daily Weigth (g)'!H111-'Daily Weigth (g)'!I111+'Water add (ml)'!G111&lt;=0,"",'Daily Weigth (g)'!H111-'Daily Weigth (g)'!I111+'Water add (ml)'!G111))</f>
        <v>79</v>
      </c>
      <c r="I111" s="96">
        <f>+IF('Daily Weigth (g)'!J111="","",IF('Daily Weigth (g)'!I111-'Daily Weigth (g)'!J111+'Water add (ml)'!H111&lt;=0,"",'Daily Weigth (g)'!I111-'Daily Weigth (g)'!J111+'Water add (ml)'!H111))</f>
        <v>49</v>
      </c>
      <c r="J111" s="85">
        <f>+IF('Daily Weigth (g)'!K111="","",IF('Daily Weigth (g)'!J111-'Daily Weigth (g)'!K111+'Water add (ml)'!I111&lt;=0,"",'Daily Weigth (g)'!J111-'Daily Weigth (g)'!K111+'Water add (ml)'!I111))</f>
        <v>62</v>
      </c>
      <c r="K111" s="85">
        <f>+IF('Daily Weigth (g)'!L111="","",IF('Daily Weigth (g)'!K111-'Daily Weigth (g)'!L111+'Water add (ml)'!J111&lt;=0,"",'Daily Weigth (g)'!K111-'Daily Weigth (g)'!L111+'Water add (ml)'!J111))</f>
        <v>126</v>
      </c>
      <c r="L111" s="85">
        <f>+IF('Daily Weigth (g)'!M111="","",IF('Daily Weigth (g)'!L111-'Daily Weigth (g)'!M111+'Water add (ml)'!K111&lt;=0,"",'Daily Weigth (g)'!L111-'Daily Weigth (g)'!M111+'Water add (ml)'!K111))</f>
        <v>148</v>
      </c>
      <c r="M111" s="85">
        <f>+IF('Daily Weigth (g)'!N111="","",IF('Daily Weigth (g)'!M111-'Daily Weigth (g)'!N111+'Water add (ml)'!L111&lt;=0,"",'Daily Weigth (g)'!M111-'Daily Weigth (g)'!N111+'Water add (ml)'!L111))</f>
        <v>266</v>
      </c>
      <c r="N111" s="85">
        <f>+IF('Daily Weigth (g)'!O111="","",IF('Daily Weigth (g)'!N111-'Daily Weigth (g)'!O111+'Water add (ml)'!M111&lt;=0,"",'Daily Weigth (g)'!N111-'Daily Weigth (g)'!O111+'Water add (ml)'!M111))</f>
        <v>116</v>
      </c>
      <c r="O111" s="85">
        <f>+IF('Daily Weigth (g)'!P111="","",IF('Daily Weigth (g)'!O111-'Daily Weigth (g)'!P111+'Water add (ml)'!N111&lt;=0,"",'Daily Weigth (g)'!O111-'Daily Weigth (g)'!P111+'Water add (ml)'!N111))</f>
        <v>546</v>
      </c>
      <c r="P111" s="85">
        <f>+IF('Daily Weigth (g)'!Q111="","",IF('Daily Weigth (g)'!P111-'Daily Weigth (g)'!Q111+'Water add (ml)'!O111&lt;=0,"",'Daily Weigth (g)'!P111-'Daily Weigth (g)'!Q111+'Water add (ml)'!O111))</f>
        <v>579</v>
      </c>
      <c r="Q111" s="85">
        <f>+IF('Daily Weigth (g)'!R111="","",IF('Daily Weigth (g)'!Q111-'Daily Weigth (g)'!R111+'Water add (ml)'!P111&lt;=0,"",'Daily Weigth (g)'!Q111-'Daily Weigth (g)'!R111+'Water add (ml)'!P111))</f>
        <v>347</v>
      </c>
      <c r="R111" s="85">
        <f>+IF('Daily Weigth (g)'!S111="","",IF('Daily Weigth (g)'!R111-'Daily Weigth (g)'!S111+'Water add (ml)'!Q111&lt;=0,"",'Daily Weigth (g)'!R111-'Daily Weigth (g)'!S111+'Water add (ml)'!Q111))</f>
        <v>308</v>
      </c>
      <c r="S111" s="85">
        <f>+IF('Daily Weigth (g)'!T111="","",IF('Daily Weigth (g)'!S111-'Daily Weigth (g)'!T111+'Water add (ml)'!R111&lt;=0,"",'Daily Weigth (g)'!S111-'Daily Weigth (g)'!T111+'Water add (ml)'!R111))</f>
        <v>239</v>
      </c>
      <c r="T111" s="85">
        <f>+IF('Daily Weigth (g)'!U111="","",IF('Daily Weigth (g)'!T111-'Daily Weigth (g)'!U111+'Water add (ml)'!S111&lt;=0,"",'Daily Weigth (g)'!T111-'Daily Weigth (g)'!U111+'Water add (ml)'!S111))</f>
        <v>371</v>
      </c>
      <c r="U111" s="85">
        <f>+IF('Daily Weigth (g)'!V111="","",IF('Daily Weigth (g)'!U111-'Daily Weigth (g)'!V111+'Water add (ml)'!T111&lt;=0,"",'Daily Weigth (g)'!U111-'Daily Weigth (g)'!V111+'Water add (ml)'!T111))</f>
        <v>628</v>
      </c>
      <c r="V111" s="85">
        <f>+IF('Daily Weigth (g)'!W111="","",IF('Daily Weigth (g)'!V111-'Daily Weigth (g)'!W111+'Water add (ml)'!U111&lt;=0,"",'Daily Weigth (g)'!V111-'Daily Weigth (g)'!W111+'Water add (ml)'!U111))</f>
        <v>790</v>
      </c>
      <c r="W111" s="85">
        <f>+IF('Daily Weigth (g)'!X111="","",IF('Daily Weigth (g)'!W111-'Daily Weigth (g)'!X111+'Water add (ml)'!V111&lt;=0,"",'Daily Weigth (g)'!W111-'Daily Weigth (g)'!X111+'Water add (ml)'!V111))</f>
        <v>269</v>
      </c>
      <c r="X111" s="85">
        <f>+IF('Daily Weigth (g)'!Y111="","",IF('Daily Weigth (g)'!X111-'Daily Weigth (g)'!Y111+'Water add (ml)'!W111&lt;=0,"",'Daily Weigth (g)'!X111-'Daily Weigth (g)'!Y111+'Water add (ml)'!W111))</f>
        <v>221</v>
      </c>
      <c r="Y111" s="85">
        <f>+IF('Daily Weigth (g)'!Z111="","",IF('Daily Weigth (g)'!Y111-'Daily Weigth (g)'!Z111+'Water add (ml)'!X111&lt;=0,"",'Daily Weigth (g)'!Y111-'Daily Weigth (g)'!Z111+'Water add (ml)'!X111))</f>
        <v>427</v>
      </c>
      <c r="Z111" s="85">
        <f>+IF('Daily Weigth (g)'!AA111="","",IF('Daily Weigth (g)'!Z111-'Daily Weigth (g)'!AA111+'Water add (ml)'!Y111&lt;=0,"",'Daily Weigth (g)'!Z111-'Daily Weigth (g)'!AA111+'Water add (ml)'!Y111))</f>
        <v>183</v>
      </c>
      <c r="AA111" s="85">
        <f>+IF('Daily Weigth (g)'!AB111="","",IF('Daily Weigth (g)'!AA111-'Daily Weigth (g)'!AB111+'Water add (ml)'!Z111&lt;=0,"",'Daily Weigth (g)'!AA111-'Daily Weigth (g)'!AB111+'Water add (ml)'!Z111))</f>
        <v>197</v>
      </c>
      <c r="AB111" s="85">
        <f>+IF('Daily Weigth (g)'!AC111="","",IF('Daily Weigth (g)'!AB111-'Daily Weigth (g)'!AC111+'Water add (ml)'!AA111&lt;=0,"",'Daily Weigth (g)'!AB111-'Daily Weigth (g)'!AC111+'Water add (ml)'!AA111))</f>
        <v>259</v>
      </c>
      <c r="AC111" s="85">
        <f>+IF('Daily Weigth (g)'!AD111="","",IF('Daily Weigth (g)'!AC111-'Daily Weigth (g)'!AD111+'Water add (ml)'!AB111&lt;=0,"",'Daily Weigth (g)'!AC111-'Daily Weigth (g)'!AD111+'Water add (ml)'!AB111))</f>
        <v>320</v>
      </c>
      <c r="AD111" s="85">
        <f>+IF('Daily Weigth (g)'!AE111="","",IF('Daily Weigth (g)'!AD111-'Daily Weigth (g)'!AE111+'Water add (ml)'!AC111&lt;=0,"",'Daily Weigth (g)'!AD111-'Daily Weigth (g)'!AE111+'Water add (ml)'!AC111))</f>
        <v>194</v>
      </c>
      <c r="AE111" s="85">
        <f>+IF('Daily Weigth (g)'!AF111="","",IF('Daily Weigth (g)'!AE111-'Daily Weigth (g)'!AF111+'Water add (ml)'!AD111&lt;=0,"",'Daily Weigth (g)'!AE111-'Daily Weigth (g)'!AF111+'Water add (ml)'!AD111))</f>
        <v>592</v>
      </c>
      <c r="AF111" s="85">
        <f>+IF('Daily Weigth (g)'!AG111="","",IF('Daily Weigth (g)'!AF111-'Daily Weigth (g)'!AG111+'Water add (ml)'!AE111&lt;=0,"",'Daily Weigth (g)'!AF111-'Daily Weigth (g)'!AG111+'Water add (ml)'!AE111))</f>
        <v>357</v>
      </c>
      <c r="AG111" s="85">
        <f t="shared" si="1"/>
        <v>8014</v>
      </c>
    </row>
    <row r="112" ht="12.75" customHeight="1">
      <c r="A112" s="85">
        <v>811.0</v>
      </c>
      <c r="B112" s="87" t="s">
        <v>16</v>
      </c>
      <c r="C112" s="91" t="s">
        <v>383</v>
      </c>
      <c r="D112" s="85"/>
      <c r="E112" s="96">
        <f>+IF('Daily Weigth (g)'!F112="","",IF('Daily Weigth (g)'!E112-'Daily Weigth (g)'!F112+'Water add (ml)'!D112&lt;=0,"",'Daily Weigth (g)'!E112-'Daily Weigth (g)'!F112+'Water add (ml)'!D112))</f>
        <v>93</v>
      </c>
      <c r="F112" s="96">
        <f>+IF('Daily Weigth (g)'!G112="","",IF('Daily Weigth (g)'!F112-'Daily Weigth (g)'!G112+'Water add (ml)'!E112&lt;=0,"",'Daily Weigth (g)'!F112-'Daily Weigth (g)'!G112+'Water add (ml)'!E112))</f>
        <v>88</v>
      </c>
      <c r="G112" s="96">
        <f>+IF('Daily Weigth (g)'!H112="","",IF('Daily Weigth (g)'!G112-'Daily Weigth (g)'!H112+'Water add (ml)'!F112&lt;=0,"",'Daily Weigth (g)'!G112-'Daily Weigth (g)'!H112+'Water add (ml)'!F112))</f>
        <v>176</v>
      </c>
      <c r="H112" s="96">
        <f>+IF('Daily Weigth (g)'!I112="","",IF('Daily Weigth (g)'!H112-'Daily Weigth (g)'!I112+'Water add (ml)'!G112&lt;=0,"",'Daily Weigth (g)'!H112-'Daily Weigth (g)'!I112+'Water add (ml)'!G112))</f>
        <v>90</v>
      </c>
      <c r="I112" s="96">
        <f>+IF('Daily Weigth (g)'!J112="","",IF('Daily Weigth (g)'!I112-'Daily Weigth (g)'!J112+'Water add (ml)'!H112&lt;=0,"",'Daily Weigth (g)'!I112-'Daily Weigth (g)'!J112+'Water add (ml)'!H112))</f>
        <v>63</v>
      </c>
      <c r="J112" s="85" t="str">
        <f>+IF('Daily Weigth (g)'!K112="","",IF('Daily Weigth (g)'!J112-'Daily Weigth (g)'!K112+'Water add (ml)'!I112&lt;=0,"",'Daily Weigth (g)'!J112-'Daily Weigth (g)'!K112+'Water add (ml)'!I112))</f>
        <v/>
      </c>
      <c r="K112" s="85" t="str">
        <f>+IF('Daily Weigth (g)'!L112="","",IF('Daily Weigth (g)'!K112-'Daily Weigth (g)'!L112+'Water add (ml)'!J112&lt;=0,"",'Daily Weigth (g)'!K112-'Daily Weigth (g)'!L112+'Water add (ml)'!J112))</f>
        <v/>
      </c>
      <c r="L112" s="85" t="str">
        <f>+IF('Daily Weigth (g)'!M112="","",IF('Daily Weigth (g)'!L112-'Daily Weigth (g)'!M112+'Water add (ml)'!K112&lt;=0,"",'Daily Weigth (g)'!L112-'Daily Weigth (g)'!M112+'Water add (ml)'!K112))</f>
        <v/>
      </c>
      <c r="M112" s="85" t="str">
        <f>+IF('Daily Weigth (g)'!N112="","",IF('Daily Weigth (g)'!M112-'Daily Weigth (g)'!N112+'Water add (ml)'!L112&lt;=0,"",'Daily Weigth (g)'!M112-'Daily Weigth (g)'!N112+'Water add (ml)'!L112))</f>
        <v/>
      </c>
      <c r="N112" s="85" t="str">
        <f>+IF('Daily Weigth (g)'!O112="","",IF('Daily Weigth (g)'!N112-'Daily Weigth (g)'!O112+'Water add (ml)'!M112&lt;=0,"",'Daily Weigth (g)'!N112-'Daily Weigth (g)'!O112+'Water add (ml)'!M112))</f>
        <v/>
      </c>
      <c r="O112" s="85" t="str">
        <f>+IF('Daily Weigth (g)'!P112="","",IF('Daily Weigth (g)'!O112-'Daily Weigth (g)'!P112+'Water add (ml)'!N112&lt;=0,"",'Daily Weigth (g)'!O112-'Daily Weigth (g)'!P112+'Water add (ml)'!N112))</f>
        <v/>
      </c>
      <c r="P112" s="85" t="str">
        <f>+IF('Daily Weigth (g)'!Q112="","",IF('Daily Weigth (g)'!P112-'Daily Weigth (g)'!Q112+'Water add (ml)'!O112&lt;=0,"",'Daily Weigth (g)'!P112-'Daily Weigth (g)'!Q112+'Water add (ml)'!O112))</f>
        <v/>
      </c>
      <c r="Q112" s="85" t="str">
        <f>+IF('Daily Weigth (g)'!R112="","",IF('Daily Weigth (g)'!Q112-'Daily Weigth (g)'!R112+'Water add (ml)'!P112&lt;=0,"",'Daily Weigth (g)'!Q112-'Daily Weigth (g)'!R112+'Water add (ml)'!P112))</f>
        <v/>
      </c>
      <c r="R112" s="85" t="str">
        <f>+IF('Daily Weigth (g)'!S112="","",IF('Daily Weigth (g)'!R112-'Daily Weigth (g)'!S112+'Water add (ml)'!Q112&lt;=0,"",'Daily Weigth (g)'!R112-'Daily Weigth (g)'!S112+'Water add (ml)'!Q112))</f>
        <v/>
      </c>
      <c r="S112" s="85" t="str">
        <f>+IF('Daily Weigth (g)'!T112="","",IF('Daily Weigth (g)'!S112-'Daily Weigth (g)'!T112+'Water add (ml)'!R112&lt;=0,"",'Daily Weigth (g)'!S112-'Daily Weigth (g)'!T112+'Water add (ml)'!R112))</f>
        <v/>
      </c>
      <c r="T112" s="85" t="str">
        <f>+IF('Daily Weigth (g)'!U112="","",IF('Daily Weigth (g)'!T112-'Daily Weigth (g)'!U112+'Water add (ml)'!S112&lt;=0,"",'Daily Weigth (g)'!T112-'Daily Weigth (g)'!U112+'Water add (ml)'!S112))</f>
        <v/>
      </c>
      <c r="U112" s="85" t="str">
        <f>+IF('Daily Weigth (g)'!V112="","",IF('Daily Weigth (g)'!U112-'Daily Weigth (g)'!V112+'Water add (ml)'!T112&lt;=0,"",'Daily Weigth (g)'!U112-'Daily Weigth (g)'!V112+'Water add (ml)'!T112))</f>
        <v/>
      </c>
      <c r="V112" s="85" t="str">
        <f>+IF('Daily Weigth (g)'!W112="","",IF('Daily Weigth (g)'!V112-'Daily Weigth (g)'!W112+'Water add (ml)'!U112&lt;=0,"",'Daily Weigth (g)'!V112-'Daily Weigth (g)'!W112+'Water add (ml)'!U112))</f>
        <v/>
      </c>
      <c r="W112" s="85" t="str">
        <f>+IF('Daily Weigth (g)'!X112="","",IF('Daily Weigth (g)'!W112-'Daily Weigth (g)'!X112+'Water add (ml)'!V112&lt;=0,"",'Daily Weigth (g)'!W112-'Daily Weigth (g)'!X112+'Water add (ml)'!V112))</f>
        <v/>
      </c>
      <c r="X112" s="85" t="str">
        <f>+IF('Daily Weigth (g)'!Y112="","",IF('Daily Weigth (g)'!X112-'Daily Weigth (g)'!Y112+'Water add (ml)'!W112&lt;=0,"",'Daily Weigth (g)'!X112-'Daily Weigth (g)'!Y112+'Water add (ml)'!W112))</f>
        <v/>
      </c>
      <c r="Y112" s="85" t="str">
        <f>+IF('Daily Weigth (g)'!Z112="","",IF('Daily Weigth (g)'!Y112-'Daily Weigth (g)'!Z112+'Water add (ml)'!X112&lt;=0,"",'Daily Weigth (g)'!Y112-'Daily Weigth (g)'!Z112+'Water add (ml)'!X112))</f>
        <v/>
      </c>
      <c r="Z112" s="85" t="str">
        <f>+IF('Daily Weigth (g)'!AA112="","",IF('Daily Weigth (g)'!Z112-'Daily Weigth (g)'!AA112+'Water add (ml)'!Y112&lt;=0,"",'Daily Weigth (g)'!Z112-'Daily Weigth (g)'!AA112+'Water add (ml)'!Y112))</f>
        <v/>
      </c>
      <c r="AA112" s="85" t="str">
        <f>+IF('Daily Weigth (g)'!AB112="","",IF('Daily Weigth (g)'!AA112-'Daily Weigth (g)'!AB112+'Water add (ml)'!Z112&lt;=0,"",'Daily Weigth (g)'!AA112-'Daily Weigth (g)'!AB112+'Water add (ml)'!Z112))</f>
        <v/>
      </c>
      <c r="AB112" s="85" t="str">
        <f>+IF('Daily Weigth (g)'!AC112="","",IF('Daily Weigth (g)'!AB112-'Daily Weigth (g)'!AC112+'Water add (ml)'!AA112&lt;=0,"",'Daily Weigth (g)'!AB112-'Daily Weigth (g)'!AC112+'Water add (ml)'!AA112))</f>
        <v/>
      </c>
      <c r="AC112" s="85" t="str">
        <f>+IF('Daily Weigth (g)'!AD112="","",IF('Daily Weigth (g)'!AC112-'Daily Weigth (g)'!AD112+'Water add (ml)'!AB112&lt;=0,"",'Daily Weigth (g)'!AC112-'Daily Weigth (g)'!AD112+'Water add (ml)'!AB112))</f>
        <v/>
      </c>
      <c r="AD112" s="85" t="str">
        <f>+IF('Daily Weigth (g)'!AE112="","",IF('Daily Weigth (g)'!AD112-'Daily Weigth (g)'!AE112+'Water add (ml)'!AC112&lt;=0,"",'Daily Weigth (g)'!AD112-'Daily Weigth (g)'!AE112+'Water add (ml)'!AC112))</f>
        <v/>
      </c>
      <c r="AE112" s="85" t="str">
        <f>+IF('Daily Weigth (g)'!AF112="","",IF('Daily Weigth (g)'!AE112-'Daily Weigth (g)'!AF112+'Water add (ml)'!AD112&lt;=0,"",'Daily Weigth (g)'!AE112-'Daily Weigth (g)'!AF112+'Water add (ml)'!AD112))</f>
        <v/>
      </c>
      <c r="AF112" s="85" t="str">
        <f>+IF('Daily Weigth (g)'!AG112="","",IF('Daily Weigth (g)'!AF112-'Daily Weigth (g)'!AG112+'Water add (ml)'!AE112&lt;=0,"",'Daily Weigth (g)'!AF112-'Daily Weigth (g)'!AG112+'Water add (ml)'!AE112))</f>
        <v/>
      </c>
      <c r="AG112" s="85">
        <f t="shared" si="1"/>
        <v>510</v>
      </c>
    </row>
    <row r="113" ht="12.75" customHeight="1">
      <c r="A113" s="85">
        <v>812.0</v>
      </c>
      <c r="B113" s="87" t="s">
        <v>16</v>
      </c>
      <c r="C113" s="85" t="s">
        <v>383</v>
      </c>
      <c r="D113" s="85"/>
      <c r="E113" s="96">
        <f>+IF('Daily Weigth (g)'!F113="","",IF('Daily Weigth (g)'!E113-'Daily Weigth (g)'!F113+'Water add (ml)'!D113&lt;=0,"",'Daily Weigth (g)'!E113-'Daily Weigth (g)'!F113+'Water add (ml)'!D113))</f>
        <v>128</v>
      </c>
      <c r="F113" s="96">
        <f>+IF('Daily Weigth (g)'!G113="","",IF('Daily Weigth (g)'!F113-'Daily Weigth (g)'!G113+'Water add (ml)'!E113&lt;=0,"",'Daily Weigth (g)'!F113-'Daily Weigth (g)'!G113+'Water add (ml)'!E113))</f>
        <v>87</v>
      </c>
      <c r="G113" s="96">
        <f>+IF('Daily Weigth (g)'!H113="","",IF('Daily Weigth (g)'!G113-'Daily Weigth (g)'!H113+'Water add (ml)'!F113&lt;=0,"",'Daily Weigth (g)'!G113-'Daily Weigth (g)'!H113+'Water add (ml)'!F113))</f>
        <v>229</v>
      </c>
      <c r="H113" s="96">
        <f>+IF('Daily Weigth (g)'!I113="","",IF('Daily Weigth (g)'!H113-'Daily Weigth (g)'!I113+'Water add (ml)'!G113&lt;=0,"",'Daily Weigth (g)'!H113-'Daily Weigth (g)'!I113+'Water add (ml)'!G113))</f>
        <v>92</v>
      </c>
      <c r="I113" s="96">
        <f>+IF('Daily Weigth (g)'!J113="","",IF('Daily Weigth (g)'!I113-'Daily Weigth (g)'!J113+'Water add (ml)'!H113&lt;=0,"",'Daily Weigth (g)'!I113-'Daily Weigth (g)'!J113+'Water add (ml)'!H113))</f>
        <v>70</v>
      </c>
      <c r="J113" s="85" t="str">
        <f>+IF('Daily Weigth (g)'!K113="","",IF('Daily Weigth (g)'!J113-'Daily Weigth (g)'!K113+'Water add (ml)'!I113&lt;=0,"",'Daily Weigth (g)'!J113-'Daily Weigth (g)'!K113+'Water add (ml)'!I113))</f>
        <v/>
      </c>
      <c r="K113" s="85" t="str">
        <f>+IF('Daily Weigth (g)'!L113="","",IF('Daily Weigth (g)'!K113-'Daily Weigth (g)'!L113+'Water add (ml)'!J113&lt;=0,"",'Daily Weigth (g)'!K113-'Daily Weigth (g)'!L113+'Water add (ml)'!J113))</f>
        <v/>
      </c>
      <c r="L113" s="85" t="str">
        <f>+IF('Daily Weigth (g)'!M113="","",IF('Daily Weigth (g)'!L113-'Daily Weigth (g)'!M113+'Water add (ml)'!K113&lt;=0,"",'Daily Weigth (g)'!L113-'Daily Weigth (g)'!M113+'Water add (ml)'!K113))</f>
        <v/>
      </c>
      <c r="M113" s="85" t="str">
        <f>+IF('Daily Weigth (g)'!N113="","",IF('Daily Weigth (g)'!M113-'Daily Weigth (g)'!N113+'Water add (ml)'!L113&lt;=0,"",'Daily Weigth (g)'!M113-'Daily Weigth (g)'!N113+'Water add (ml)'!L113))</f>
        <v/>
      </c>
      <c r="N113" s="85" t="str">
        <f>+IF('Daily Weigth (g)'!O113="","",IF('Daily Weigth (g)'!N113-'Daily Weigth (g)'!O113+'Water add (ml)'!M113&lt;=0,"",'Daily Weigth (g)'!N113-'Daily Weigth (g)'!O113+'Water add (ml)'!M113))</f>
        <v/>
      </c>
      <c r="O113" s="85" t="str">
        <f>+IF('Daily Weigth (g)'!P113="","",IF('Daily Weigth (g)'!O113-'Daily Weigth (g)'!P113+'Water add (ml)'!N113&lt;=0,"",'Daily Weigth (g)'!O113-'Daily Weigth (g)'!P113+'Water add (ml)'!N113))</f>
        <v/>
      </c>
      <c r="P113" s="85" t="str">
        <f>+IF('Daily Weigth (g)'!Q113="","",IF('Daily Weigth (g)'!P113-'Daily Weigth (g)'!Q113+'Water add (ml)'!O113&lt;=0,"",'Daily Weigth (g)'!P113-'Daily Weigth (g)'!Q113+'Water add (ml)'!O113))</f>
        <v/>
      </c>
      <c r="Q113" s="85" t="str">
        <f>+IF('Daily Weigth (g)'!R113="","",IF('Daily Weigth (g)'!Q113-'Daily Weigth (g)'!R113+'Water add (ml)'!P113&lt;=0,"",'Daily Weigth (g)'!Q113-'Daily Weigth (g)'!R113+'Water add (ml)'!P113))</f>
        <v/>
      </c>
      <c r="R113" s="85" t="str">
        <f>+IF('Daily Weigth (g)'!S113="","",IF('Daily Weigth (g)'!R113-'Daily Weigth (g)'!S113+'Water add (ml)'!Q113&lt;=0,"",'Daily Weigth (g)'!R113-'Daily Weigth (g)'!S113+'Water add (ml)'!Q113))</f>
        <v/>
      </c>
      <c r="S113" s="85" t="str">
        <f>+IF('Daily Weigth (g)'!T113="","",IF('Daily Weigth (g)'!S113-'Daily Weigth (g)'!T113+'Water add (ml)'!R113&lt;=0,"",'Daily Weigth (g)'!S113-'Daily Weigth (g)'!T113+'Water add (ml)'!R113))</f>
        <v/>
      </c>
      <c r="T113" s="85" t="str">
        <f>+IF('Daily Weigth (g)'!U113="","",IF('Daily Weigth (g)'!T113-'Daily Weigth (g)'!U113+'Water add (ml)'!S113&lt;=0,"",'Daily Weigth (g)'!T113-'Daily Weigth (g)'!U113+'Water add (ml)'!S113))</f>
        <v/>
      </c>
      <c r="U113" s="85" t="str">
        <f>+IF('Daily Weigth (g)'!V113="","",IF('Daily Weigth (g)'!U113-'Daily Weigth (g)'!V113+'Water add (ml)'!T113&lt;=0,"",'Daily Weigth (g)'!U113-'Daily Weigth (g)'!V113+'Water add (ml)'!T113))</f>
        <v/>
      </c>
      <c r="V113" s="85" t="str">
        <f>+IF('Daily Weigth (g)'!W113="","",IF('Daily Weigth (g)'!V113-'Daily Weigth (g)'!W113+'Water add (ml)'!U113&lt;=0,"",'Daily Weigth (g)'!V113-'Daily Weigth (g)'!W113+'Water add (ml)'!U113))</f>
        <v/>
      </c>
      <c r="W113" s="85" t="str">
        <f>+IF('Daily Weigth (g)'!X113="","",IF('Daily Weigth (g)'!W113-'Daily Weigth (g)'!X113+'Water add (ml)'!V113&lt;=0,"",'Daily Weigth (g)'!W113-'Daily Weigth (g)'!X113+'Water add (ml)'!V113))</f>
        <v/>
      </c>
      <c r="X113" s="85" t="str">
        <f>+IF('Daily Weigth (g)'!Y113="","",IF('Daily Weigth (g)'!X113-'Daily Weigth (g)'!Y113+'Water add (ml)'!W113&lt;=0,"",'Daily Weigth (g)'!X113-'Daily Weigth (g)'!Y113+'Water add (ml)'!W113))</f>
        <v/>
      </c>
      <c r="Y113" s="85" t="str">
        <f>+IF('Daily Weigth (g)'!Z113="","",IF('Daily Weigth (g)'!Y113-'Daily Weigth (g)'!Z113+'Water add (ml)'!X113&lt;=0,"",'Daily Weigth (g)'!Y113-'Daily Weigth (g)'!Z113+'Water add (ml)'!X113))</f>
        <v/>
      </c>
      <c r="Z113" s="85" t="str">
        <f>+IF('Daily Weigth (g)'!AA113="","",IF('Daily Weigth (g)'!Z113-'Daily Weigth (g)'!AA113+'Water add (ml)'!Y113&lt;=0,"",'Daily Weigth (g)'!Z113-'Daily Weigth (g)'!AA113+'Water add (ml)'!Y113))</f>
        <v/>
      </c>
      <c r="AA113" s="85" t="str">
        <f>+IF('Daily Weigth (g)'!AB113="","",IF('Daily Weigth (g)'!AA113-'Daily Weigth (g)'!AB113+'Water add (ml)'!Z113&lt;=0,"",'Daily Weigth (g)'!AA113-'Daily Weigth (g)'!AB113+'Water add (ml)'!Z113))</f>
        <v/>
      </c>
      <c r="AB113" s="85" t="str">
        <f>+IF('Daily Weigth (g)'!AC113="","",IF('Daily Weigth (g)'!AB113-'Daily Weigth (g)'!AC113+'Water add (ml)'!AA113&lt;=0,"",'Daily Weigth (g)'!AB113-'Daily Weigth (g)'!AC113+'Water add (ml)'!AA113))</f>
        <v/>
      </c>
      <c r="AC113" s="85" t="str">
        <f>+IF('Daily Weigth (g)'!AD113="","",IF('Daily Weigth (g)'!AC113-'Daily Weigth (g)'!AD113+'Water add (ml)'!AB113&lt;=0,"",'Daily Weigth (g)'!AC113-'Daily Weigth (g)'!AD113+'Water add (ml)'!AB113))</f>
        <v/>
      </c>
      <c r="AD113" s="85" t="str">
        <f>+IF('Daily Weigth (g)'!AE113="","",IF('Daily Weigth (g)'!AD113-'Daily Weigth (g)'!AE113+'Water add (ml)'!AC113&lt;=0,"",'Daily Weigth (g)'!AD113-'Daily Weigth (g)'!AE113+'Water add (ml)'!AC113))</f>
        <v/>
      </c>
      <c r="AE113" s="85" t="str">
        <f>+IF('Daily Weigth (g)'!AF113="","",IF('Daily Weigth (g)'!AE113-'Daily Weigth (g)'!AF113+'Water add (ml)'!AD113&lt;=0,"",'Daily Weigth (g)'!AE113-'Daily Weigth (g)'!AF113+'Water add (ml)'!AD113))</f>
        <v/>
      </c>
      <c r="AF113" s="85" t="str">
        <f>+IF('Daily Weigth (g)'!AG113="","",IF('Daily Weigth (g)'!AF113-'Daily Weigth (g)'!AG113+'Water add (ml)'!AE113&lt;=0,"",'Daily Weigth (g)'!AF113-'Daily Weigth (g)'!AG113+'Water add (ml)'!AE113))</f>
        <v/>
      </c>
      <c r="AG113" s="85">
        <f t="shared" si="1"/>
        <v>606</v>
      </c>
    </row>
    <row r="114" ht="12.75" customHeight="1">
      <c r="A114" s="85">
        <v>813.0</v>
      </c>
      <c r="B114" s="87" t="s">
        <v>16</v>
      </c>
      <c r="C114" s="85" t="s">
        <v>383</v>
      </c>
      <c r="D114" s="85"/>
      <c r="E114" s="96">
        <f>+IF('Daily Weigth (g)'!F114="","",IF('Daily Weigth (g)'!E114-'Daily Weigth (g)'!F114+'Water add (ml)'!D114&lt;=0,"",'Daily Weigth (g)'!E114-'Daily Weigth (g)'!F114+'Water add (ml)'!D114))</f>
        <v>106</v>
      </c>
      <c r="F114" s="96">
        <f>+IF('Daily Weigth (g)'!G114="","",IF('Daily Weigth (g)'!F114-'Daily Weigth (g)'!G114+'Water add (ml)'!E114&lt;=0,"",'Daily Weigth (g)'!F114-'Daily Weigth (g)'!G114+'Water add (ml)'!E114))</f>
        <v>89</v>
      </c>
      <c r="G114" s="96">
        <f>+IF('Daily Weigth (g)'!H114="","",IF('Daily Weigth (g)'!G114-'Daily Weigth (g)'!H114+'Water add (ml)'!F114&lt;=0,"",'Daily Weigth (g)'!G114-'Daily Weigth (g)'!H114+'Water add (ml)'!F114))</f>
        <v>198</v>
      </c>
      <c r="H114" s="96">
        <f>+IF('Daily Weigth (g)'!I114="","",IF('Daily Weigth (g)'!H114-'Daily Weigth (g)'!I114+'Water add (ml)'!G114&lt;=0,"",'Daily Weigth (g)'!H114-'Daily Weigth (g)'!I114+'Water add (ml)'!G114))</f>
        <v>82</v>
      </c>
      <c r="I114" s="96">
        <f>+IF('Daily Weigth (g)'!J114="","",IF('Daily Weigth (g)'!I114-'Daily Weigth (g)'!J114+'Water add (ml)'!H114&lt;=0,"",'Daily Weigth (g)'!I114-'Daily Weigth (g)'!J114+'Water add (ml)'!H114))</f>
        <v>76</v>
      </c>
      <c r="J114" s="85" t="str">
        <f>+IF('Daily Weigth (g)'!K114="","",IF('Daily Weigth (g)'!J114-'Daily Weigth (g)'!K114+'Water add (ml)'!I114&lt;=0,"",'Daily Weigth (g)'!J114-'Daily Weigth (g)'!K114+'Water add (ml)'!I114))</f>
        <v/>
      </c>
      <c r="K114" s="85" t="str">
        <f>+IF('Daily Weigth (g)'!L114="","",IF('Daily Weigth (g)'!K114-'Daily Weigth (g)'!L114+'Water add (ml)'!J114&lt;=0,"",'Daily Weigth (g)'!K114-'Daily Weigth (g)'!L114+'Water add (ml)'!J114))</f>
        <v/>
      </c>
      <c r="L114" s="85" t="str">
        <f>+IF('Daily Weigth (g)'!M114="","",IF('Daily Weigth (g)'!L114-'Daily Weigth (g)'!M114+'Water add (ml)'!K114&lt;=0,"",'Daily Weigth (g)'!L114-'Daily Weigth (g)'!M114+'Water add (ml)'!K114))</f>
        <v/>
      </c>
      <c r="M114" s="85" t="str">
        <f>+IF('Daily Weigth (g)'!N114="","",IF('Daily Weigth (g)'!M114-'Daily Weigth (g)'!N114+'Water add (ml)'!L114&lt;=0,"",'Daily Weigth (g)'!M114-'Daily Weigth (g)'!N114+'Water add (ml)'!L114))</f>
        <v/>
      </c>
      <c r="N114" s="85" t="str">
        <f>+IF('Daily Weigth (g)'!O114="","",IF('Daily Weigth (g)'!N114-'Daily Weigth (g)'!O114+'Water add (ml)'!M114&lt;=0,"",'Daily Weigth (g)'!N114-'Daily Weigth (g)'!O114+'Water add (ml)'!M114))</f>
        <v/>
      </c>
      <c r="O114" s="85" t="str">
        <f>+IF('Daily Weigth (g)'!P114="","",IF('Daily Weigth (g)'!O114-'Daily Weigth (g)'!P114+'Water add (ml)'!N114&lt;=0,"",'Daily Weigth (g)'!O114-'Daily Weigth (g)'!P114+'Water add (ml)'!N114))</f>
        <v/>
      </c>
      <c r="P114" s="85" t="str">
        <f>+IF('Daily Weigth (g)'!Q114="","",IF('Daily Weigth (g)'!P114-'Daily Weigth (g)'!Q114+'Water add (ml)'!O114&lt;=0,"",'Daily Weigth (g)'!P114-'Daily Weigth (g)'!Q114+'Water add (ml)'!O114))</f>
        <v/>
      </c>
      <c r="Q114" s="85" t="str">
        <f>+IF('Daily Weigth (g)'!R114="","",IF('Daily Weigth (g)'!Q114-'Daily Weigth (g)'!R114+'Water add (ml)'!P114&lt;=0,"",'Daily Weigth (g)'!Q114-'Daily Weigth (g)'!R114+'Water add (ml)'!P114))</f>
        <v/>
      </c>
      <c r="R114" s="85" t="str">
        <f>+IF('Daily Weigth (g)'!S114="","",IF('Daily Weigth (g)'!R114-'Daily Weigth (g)'!S114+'Water add (ml)'!Q114&lt;=0,"",'Daily Weigth (g)'!R114-'Daily Weigth (g)'!S114+'Water add (ml)'!Q114))</f>
        <v/>
      </c>
      <c r="S114" s="85" t="str">
        <f>+IF('Daily Weigth (g)'!T114="","",IF('Daily Weigth (g)'!S114-'Daily Weigth (g)'!T114+'Water add (ml)'!R114&lt;=0,"",'Daily Weigth (g)'!S114-'Daily Weigth (g)'!T114+'Water add (ml)'!R114))</f>
        <v/>
      </c>
      <c r="T114" s="85" t="str">
        <f>+IF('Daily Weigth (g)'!U114="","",IF('Daily Weigth (g)'!T114-'Daily Weigth (g)'!U114+'Water add (ml)'!S114&lt;=0,"",'Daily Weigth (g)'!T114-'Daily Weigth (g)'!U114+'Water add (ml)'!S114))</f>
        <v/>
      </c>
      <c r="U114" s="85" t="str">
        <f>+IF('Daily Weigth (g)'!V114="","",IF('Daily Weigth (g)'!U114-'Daily Weigth (g)'!V114+'Water add (ml)'!T114&lt;=0,"",'Daily Weigth (g)'!U114-'Daily Weigth (g)'!V114+'Water add (ml)'!T114))</f>
        <v/>
      </c>
      <c r="V114" s="85" t="str">
        <f>+IF('Daily Weigth (g)'!W114="","",IF('Daily Weigth (g)'!V114-'Daily Weigth (g)'!W114+'Water add (ml)'!U114&lt;=0,"",'Daily Weigth (g)'!V114-'Daily Weigth (g)'!W114+'Water add (ml)'!U114))</f>
        <v/>
      </c>
      <c r="W114" s="85" t="str">
        <f>+IF('Daily Weigth (g)'!X114="","",IF('Daily Weigth (g)'!W114-'Daily Weigth (g)'!X114+'Water add (ml)'!V114&lt;=0,"",'Daily Weigth (g)'!W114-'Daily Weigth (g)'!X114+'Water add (ml)'!V114))</f>
        <v/>
      </c>
      <c r="X114" s="85" t="str">
        <f>+IF('Daily Weigth (g)'!Y114="","",IF('Daily Weigth (g)'!X114-'Daily Weigth (g)'!Y114+'Water add (ml)'!W114&lt;=0,"",'Daily Weigth (g)'!X114-'Daily Weigth (g)'!Y114+'Water add (ml)'!W114))</f>
        <v/>
      </c>
      <c r="Y114" s="85" t="str">
        <f>+IF('Daily Weigth (g)'!Z114="","",IF('Daily Weigth (g)'!Y114-'Daily Weigth (g)'!Z114+'Water add (ml)'!X114&lt;=0,"",'Daily Weigth (g)'!Y114-'Daily Weigth (g)'!Z114+'Water add (ml)'!X114))</f>
        <v/>
      </c>
      <c r="Z114" s="85" t="str">
        <f>+IF('Daily Weigth (g)'!AA114="","",IF('Daily Weigth (g)'!Z114-'Daily Weigth (g)'!AA114+'Water add (ml)'!Y114&lt;=0,"",'Daily Weigth (g)'!Z114-'Daily Weigth (g)'!AA114+'Water add (ml)'!Y114))</f>
        <v/>
      </c>
      <c r="AA114" s="85" t="str">
        <f>+IF('Daily Weigth (g)'!AB114="","",IF('Daily Weigth (g)'!AA114-'Daily Weigth (g)'!AB114+'Water add (ml)'!Z114&lt;=0,"",'Daily Weigth (g)'!AA114-'Daily Weigth (g)'!AB114+'Water add (ml)'!Z114))</f>
        <v/>
      </c>
      <c r="AB114" s="85" t="str">
        <f>+IF('Daily Weigth (g)'!AC114="","",IF('Daily Weigth (g)'!AB114-'Daily Weigth (g)'!AC114+'Water add (ml)'!AA114&lt;=0,"",'Daily Weigth (g)'!AB114-'Daily Weigth (g)'!AC114+'Water add (ml)'!AA114))</f>
        <v/>
      </c>
      <c r="AC114" s="85" t="str">
        <f>+IF('Daily Weigth (g)'!AD114="","",IF('Daily Weigth (g)'!AC114-'Daily Weigth (g)'!AD114+'Water add (ml)'!AB114&lt;=0,"",'Daily Weigth (g)'!AC114-'Daily Weigth (g)'!AD114+'Water add (ml)'!AB114))</f>
        <v/>
      </c>
      <c r="AD114" s="85" t="str">
        <f>+IF('Daily Weigth (g)'!AE114="","",IF('Daily Weigth (g)'!AD114-'Daily Weigth (g)'!AE114+'Water add (ml)'!AC114&lt;=0,"",'Daily Weigth (g)'!AD114-'Daily Weigth (g)'!AE114+'Water add (ml)'!AC114))</f>
        <v/>
      </c>
      <c r="AE114" s="85" t="str">
        <f>+IF('Daily Weigth (g)'!AF114="","",IF('Daily Weigth (g)'!AE114-'Daily Weigth (g)'!AF114+'Water add (ml)'!AD114&lt;=0,"",'Daily Weigth (g)'!AE114-'Daily Weigth (g)'!AF114+'Water add (ml)'!AD114))</f>
        <v/>
      </c>
      <c r="AF114" s="85" t="str">
        <f>+IF('Daily Weigth (g)'!AG114="","",IF('Daily Weigth (g)'!AF114-'Daily Weigth (g)'!AG114+'Water add (ml)'!AE114&lt;=0,"",'Daily Weigth (g)'!AF114-'Daily Weigth (g)'!AG114+'Water add (ml)'!AE114))</f>
        <v/>
      </c>
      <c r="AG114" s="85">
        <f t="shared" si="1"/>
        <v>551</v>
      </c>
    </row>
    <row r="115" ht="12.75" customHeight="1">
      <c r="A115" s="85">
        <v>814.0</v>
      </c>
      <c r="B115" s="87" t="s">
        <v>16</v>
      </c>
      <c r="C115" s="90" t="s">
        <v>12</v>
      </c>
      <c r="D115" s="85"/>
      <c r="E115" s="96">
        <f>+IF('Daily Weigth (g)'!F115="","",IF('Daily Weigth (g)'!E115-'Daily Weigth (g)'!F115+'Water add (ml)'!D115&lt;=0,"",'Daily Weigth (g)'!E115-'Daily Weigth (g)'!F115+'Water add (ml)'!D115))</f>
        <v>93</v>
      </c>
      <c r="F115" s="96">
        <f>+IF('Daily Weigth (g)'!G115="","",IF('Daily Weigth (g)'!F115-'Daily Weigth (g)'!G115+'Water add (ml)'!E115&lt;=0,"",'Daily Weigth (g)'!F115-'Daily Weigth (g)'!G115+'Water add (ml)'!E115))</f>
        <v>74</v>
      </c>
      <c r="G115" s="96">
        <f>+IF('Daily Weigth (g)'!H115="","",IF('Daily Weigth (g)'!G115-'Daily Weigth (g)'!H115+'Water add (ml)'!F115&lt;=0,"",'Daily Weigth (g)'!G115-'Daily Weigth (g)'!H115+'Water add (ml)'!F115))</f>
        <v>172</v>
      </c>
      <c r="H115" s="96">
        <f>+IF('Daily Weigth (g)'!I115="","",IF('Daily Weigth (g)'!H115-'Daily Weigth (g)'!I115+'Water add (ml)'!G115&lt;=0,"",'Daily Weigth (g)'!H115-'Daily Weigth (g)'!I115+'Water add (ml)'!G115))</f>
        <v>82</v>
      </c>
      <c r="I115" s="96">
        <f>+IF('Daily Weigth (g)'!J115="","",IF('Daily Weigth (g)'!I115-'Daily Weigth (g)'!J115+'Water add (ml)'!H115&lt;=0,"",'Daily Weigth (g)'!I115-'Daily Weigth (g)'!J115+'Water add (ml)'!H115))</f>
        <v>62</v>
      </c>
      <c r="J115" s="85">
        <f>+IF('Daily Weigth (g)'!K115="","",IF('Daily Weigth (g)'!J115-'Daily Weigth (g)'!K115+'Water add (ml)'!I115&lt;=0,"",'Daily Weigth (g)'!J115-'Daily Weigth (g)'!K115+'Water add (ml)'!I115))</f>
        <v>58</v>
      </c>
      <c r="K115" s="85">
        <f>+IF('Daily Weigth (g)'!L115="","",IF('Daily Weigth (g)'!K115-'Daily Weigth (g)'!L115+'Water add (ml)'!J115&lt;=0,"",'Daily Weigth (g)'!K115-'Daily Weigth (g)'!L115+'Water add (ml)'!J115))</f>
        <v>147</v>
      </c>
      <c r="L115" s="85">
        <f>+IF('Daily Weigth (g)'!M115="","",IF('Daily Weigth (g)'!L115-'Daily Weigth (g)'!M115+'Water add (ml)'!K115&lt;=0,"",'Daily Weigth (g)'!L115-'Daily Weigth (g)'!M115+'Water add (ml)'!K115))</f>
        <v>143</v>
      </c>
      <c r="M115" s="85">
        <f>+IF('Daily Weigth (g)'!N115="","",IF('Daily Weigth (g)'!M115-'Daily Weigth (g)'!N115+'Water add (ml)'!L115&lt;=0,"",'Daily Weigth (g)'!M115-'Daily Weigth (g)'!N115+'Water add (ml)'!L115))</f>
        <v>188</v>
      </c>
      <c r="N115" s="85">
        <f>+IF('Daily Weigth (g)'!O115="","",IF('Daily Weigth (g)'!N115-'Daily Weigth (g)'!O115+'Water add (ml)'!M115&lt;=0,"",'Daily Weigth (g)'!N115-'Daily Weigth (g)'!O115+'Water add (ml)'!M115))</f>
        <v>78</v>
      </c>
      <c r="O115" s="85">
        <f>+IF('Daily Weigth (g)'!P115="","",IF('Daily Weigth (g)'!O115-'Daily Weigth (g)'!P115+'Water add (ml)'!N115&lt;=0,"",'Daily Weigth (g)'!O115-'Daily Weigth (g)'!P115+'Water add (ml)'!N115))</f>
        <v>289</v>
      </c>
      <c r="P115" s="85">
        <f>+IF('Daily Weigth (g)'!Q115="","",IF('Daily Weigth (g)'!P115-'Daily Weigth (g)'!Q115+'Water add (ml)'!O115&lt;=0,"",'Daily Weigth (g)'!P115-'Daily Weigth (g)'!Q115+'Water add (ml)'!O115))</f>
        <v>321</v>
      </c>
      <c r="Q115" s="85">
        <f>+IF('Daily Weigth (g)'!R115="","",IF('Daily Weigth (g)'!Q115-'Daily Weigth (g)'!R115+'Water add (ml)'!P115&lt;=0,"",'Daily Weigth (g)'!Q115-'Daily Weigth (g)'!R115+'Water add (ml)'!P115))</f>
        <v>179</v>
      </c>
      <c r="R115" s="85">
        <f>+IF('Daily Weigth (g)'!S115="","",IF('Daily Weigth (g)'!R115-'Daily Weigth (g)'!S115+'Water add (ml)'!Q115&lt;=0,"",'Daily Weigth (g)'!R115-'Daily Weigth (g)'!S115+'Water add (ml)'!Q115))</f>
        <v>139</v>
      </c>
      <c r="S115" s="85">
        <f>+IF('Daily Weigth (g)'!T115="","",IF('Daily Weigth (g)'!S115-'Daily Weigth (g)'!T115+'Water add (ml)'!R115&lt;=0,"",'Daily Weigth (g)'!S115-'Daily Weigth (g)'!T115+'Water add (ml)'!R115))</f>
        <v>149</v>
      </c>
      <c r="T115" s="85">
        <f>+IF('Daily Weigth (g)'!U115="","",IF('Daily Weigth (g)'!T115-'Daily Weigth (g)'!U115+'Water add (ml)'!S115&lt;=0,"",'Daily Weigth (g)'!T115-'Daily Weigth (g)'!U115+'Water add (ml)'!S115))</f>
        <v>172</v>
      </c>
      <c r="U115" s="85">
        <f>+IF('Daily Weigth (g)'!V115="","",IF('Daily Weigth (g)'!U115-'Daily Weigth (g)'!V115+'Water add (ml)'!T115&lt;=0,"",'Daily Weigth (g)'!U115-'Daily Weigth (g)'!V115+'Water add (ml)'!T115))</f>
        <v>263</v>
      </c>
      <c r="V115" s="85">
        <f>+IF('Daily Weigth (g)'!W115="","",IF('Daily Weigth (g)'!V115-'Daily Weigth (g)'!W115+'Water add (ml)'!U115&lt;=0,"",'Daily Weigth (g)'!V115-'Daily Weigth (g)'!W115+'Water add (ml)'!U115))</f>
        <v>325</v>
      </c>
      <c r="W115" s="85">
        <f>+IF('Daily Weigth (g)'!X115="","",IF('Daily Weigth (g)'!W115-'Daily Weigth (g)'!X115+'Water add (ml)'!V115&lt;=0,"",'Daily Weigth (g)'!W115-'Daily Weigth (g)'!X115+'Water add (ml)'!V115))</f>
        <v>80</v>
      </c>
      <c r="X115" s="85">
        <f>+IF('Daily Weigth (g)'!Y115="","",IF('Daily Weigth (g)'!X115-'Daily Weigth (g)'!Y115+'Water add (ml)'!W115&lt;=0,"",'Daily Weigth (g)'!X115-'Daily Weigth (g)'!Y115+'Water add (ml)'!W115))</f>
        <v>81</v>
      </c>
      <c r="Y115" s="85">
        <f>+IF('Daily Weigth (g)'!Z115="","",IF('Daily Weigth (g)'!Y115-'Daily Weigth (g)'!Z115+'Water add (ml)'!X115&lt;=0,"",'Daily Weigth (g)'!Y115-'Daily Weigth (g)'!Z115+'Water add (ml)'!X115))</f>
        <v>111</v>
      </c>
      <c r="Z115" s="85">
        <f>+IF('Daily Weigth (g)'!AA115="","",IF('Daily Weigth (g)'!Z115-'Daily Weigth (g)'!AA115+'Water add (ml)'!Y115&lt;=0,"",'Daily Weigth (g)'!Z115-'Daily Weigth (g)'!AA115+'Water add (ml)'!Y115))</f>
        <v>48</v>
      </c>
      <c r="AA115" s="85">
        <f>+IF('Daily Weigth (g)'!AB115="","",IF('Daily Weigth (g)'!AA115-'Daily Weigth (g)'!AB115+'Water add (ml)'!Z115&lt;=0,"",'Daily Weigth (g)'!AA115-'Daily Weigth (g)'!AB115+'Water add (ml)'!Z115))</f>
        <v>60</v>
      </c>
      <c r="AB115" s="85">
        <f>+IF('Daily Weigth (g)'!AC115="","",IF('Daily Weigth (g)'!AB115-'Daily Weigth (g)'!AC115+'Water add (ml)'!AA115&lt;=0,"",'Daily Weigth (g)'!AB115-'Daily Weigth (g)'!AC115+'Water add (ml)'!AA115))</f>
        <v>77</v>
      </c>
      <c r="AC115" s="85">
        <f>+IF('Daily Weigth (g)'!AD115="","",IF('Daily Weigth (g)'!AC115-'Daily Weigth (g)'!AD115+'Water add (ml)'!AB115&lt;=0,"",'Daily Weigth (g)'!AC115-'Daily Weigth (g)'!AD115+'Water add (ml)'!AB115))</f>
        <v>76</v>
      </c>
      <c r="AD115" s="85">
        <f>+IF('Daily Weigth (g)'!AE115="","",IF('Daily Weigth (g)'!AD115-'Daily Weigth (g)'!AE115+'Water add (ml)'!AC115&lt;=0,"",'Daily Weigth (g)'!AD115-'Daily Weigth (g)'!AE115+'Water add (ml)'!AC115))</f>
        <v>53</v>
      </c>
      <c r="AE115" s="85">
        <f>+IF('Daily Weigth (g)'!AF115="","",IF('Daily Weigth (g)'!AE115-'Daily Weigth (g)'!AF115+'Water add (ml)'!AD115&lt;=0,"",'Daily Weigth (g)'!AE115-'Daily Weigth (g)'!AF115+'Water add (ml)'!AD115))</f>
        <v>97</v>
      </c>
      <c r="AF115" s="85">
        <f>+IF('Daily Weigth (g)'!AG115="","",IF('Daily Weigth (g)'!AF115-'Daily Weigth (g)'!AG115+'Water add (ml)'!AE115&lt;=0,"",'Daily Weigth (g)'!AF115-'Daily Weigth (g)'!AG115+'Water add (ml)'!AE115))</f>
        <v>54</v>
      </c>
      <c r="AG115" s="85">
        <f t="shared" si="1"/>
        <v>3671</v>
      </c>
    </row>
    <row r="116" ht="12.75" customHeight="1">
      <c r="A116" s="85">
        <v>815.0</v>
      </c>
      <c r="B116" s="87" t="s">
        <v>16</v>
      </c>
      <c r="C116" s="90" t="s">
        <v>12</v>
      </c>
      <c r="D116" s="85"/>
      <c r="E116" s="96">
        <f>+IF('Daily Weigth (g)'!F116="","",IF('Daily Weigth (g)'!E116-'Daily Weigth (g)'!F116+'Water add (ml)'!D116&lt;=0,"",'Daily Weigth (g)'!E116-'Daily Weigth (g)'!F116+'Water add (ml)'!D116))</f>
        <v>133</v>
      </c>
      <c r="F116" s="96">
        <f>+IF('Daily Weigth (g)'!G116="","",IF('Daily Weigth (g)'!F116-'Daily Weigth (g)'!G116+'Water add (ml)'!E116&lt;=0,"",'Daily Weigth (g)'!F116-'Daily Weigth (g)'!G116+'Water add (ml)'!E116))</f>
        <v>88</v>
      </c>
      <c r="G116" s="96">
        <f>+IF('Daily Weigth (g)'!H116="","",IF('Daily Weigth (g)'!G116-'Daily Weigth (g)'!H116+'Water add (ml)'!F116&lt;=0,"",'Daily Weigth (g)'!G116-'Daily Weigth (g)'!H116+'Water add (ml)'!F116))</f>
        <v>270</v>
      </c>
      <c r="H116" s="96">
        <f>+IF('Daily Weigth (g)'!I116="","",IF('Daily Weigth (g)'!H116-'Daily Weigth (g)'!I116+'Water add (ml)'!G116&lt;=0,"",'Daily Weigth (g)'!H116-'Daily Weigth (g)'!I116+'Water add (ml)'!G116))</f>
        <v>153</v>
      </c>
      <c r="I116" s="96">
        <f>+IF('Daily Weigth (g)'!J116="","",IF('Daily Weigth (g)'!I116-'Daily Weigth (g)'!J116+'Water add (ml)'!H116&lt;=0,"",'Daily Weigth (g)'!I116-'Daily Weigth (g)'!J116+'Water add (ml)'!H116))</f>
        <v>95</v>
      </c>
      <c r="J116" s="85">
        <f>+IF('Daily Weigth (g)'!K116="","",IF('Daily Weigth (g)'!J116-'Daily Weigth (g)'!K116+'Water add (ml)'!I116&lt;=0,"",'Daily Weigth (g)'!J116-'Daily Weigth (g)'!K116+'Water add (ml)'!I116))</f>
        <v>85</v>
      </c>
      <c r="K116" s="85">
        <f>+IF('Daily Weigth (g)'!L116="","",IF('Daily Weigth (g)'!K116-'Daily Weigth (g)'!L116+'Water add (ml)'!J116&lt;=0,"",'Daily Weigth (g)'!K116-'Daily Weigth (g)'!L116+'Water add (ml)'!J116))</f>
        <v>217</v>
      </c>
      <c r="L116" s="85">
        <f>+IF('Daily Weigth (g)'!M116="","",IF('Daily Weigth (g)'!L116-'Daily Weigth (g)'!M116+'Water add (ml)'!K116&lt;=0,"",'Daily Weigth (g)'!L116-'Daily Weigth (g)'!M116+'Water add (ml)'!K116))</f>
        <v>195</v>
      </c>
      <c r="M116" s="85">
        <f>+IF('Daily Weigth (g)'!N116="","",IF('Daily Weigth (g)'!M116-'Daily Weigth (g)'!N116+'Water add (ml)'!L116&lt;=0,"",'Daily Weigth (g)'!M116-'Daily Weigth (g)'!N116+'Water add (ml)'!L116))</f>
        <v>284</v>
      </c>
      <c r="N116" s="85">
        <f>+IF('Daily Weigth (g)'!O116="","",IF('Daily Weigth (g)'!N116-'Daily Weigth (g)'!O116+'Water add (ml)'!M116&lt;=0,"",'Daily Weigth (g)'!N116-'Daily Weigth (g)'!O116+'Water add (ml)'!M116))</f>
        <v>148</v>
      </c>
      <c r="O116" s="85">
        <f>+IF('Daily Weigth (g)'!P116="","",IF('Daily Weigth (g)'!O116-'Daily Weigth (g)'!P116+'Water add (ml)'!N116&lt;=0,"",'Daily Weigth (g)'!O116-'Daily Weigth (g)'!P116+'Water add (ml)'!N116))</f>
        <v>621</v>
      </c>
      <c r="P116" s="85">
        <f>+IF('Daily Weigth (g)'!Q116="","",IF('Daily Weigth (g)'!P116-'Daily Weigth (g)'!Q116+'Water add (ml)'!O116&lt;=0,"",'Daily Weigth (g)'!P116-'Daily Weigth (g)'!Q116+'Water add (ml)'!O116))</f>
        <v>629</v>
      </c>
      <c r="Q116" s="85">
        <f>+IF('Daily Weigth (g)'!R116="","",IF('Daily Weigth (g)'!Q116-'Daily Weigth (g)'!R116+'Water add (ml)'!P116&lt;=0,"",'Daily Weigth (g)'!Q116-'Daily Weigth (g)'!R116+'Water add (ml)'!P116))</f>
        <v>370</v>
      </c>
      <c r="R116" s="85">
        <f>+IF('Daily Weigth (g)'!S116="","",IF('Daily Weigth (g)'!R116-'Daily Weigth (g)'!S116+'Water add (ml)'!Q116&lt;=0,"",'Daily Weigth (g)'!R116-'Daily Weigth (g)'!S116+'Water add (ml)'!Q116))</f>
        <v>285</v>
      </c>
      <c r="S116" s="85">
        <f>+IF('Daily Weigth (g)'!T116="","",IF('Daily Weigth (g)'!S116-'Daily Weigth (g)'!T116+'Water add (ml)'!R116&lt;=0,"",'Daily Weigth (g)'!S116-'Daily Weigth (g)'!T116+'Water add (ml)'!R116))</f>
        <v>243</v>
      </c>
      <c r="T116" s="85">
        <f>+IF('Daily Weigth (g)'!U116="","",IF('Daily Weigth (g)'!T116-'Daily Weigth (g)'!U116+'Water add (ml)'!S116&lt;=0,"",'Daily Weigth (g)'!T116-'Daily Weigth (g)'!U116+'Water add (ml)'!S116))</f>
        <v>318</v>
      </c>
      <c r="U116" s="85">
        <f>+IF('Daily Weigth (g)'!V116="","",IF('Daily Weigth (g)'!U116-'Daily Weigth (g)'!V116+'Water add (ml)'!T116&lt;=0,"",'Daily Weigth (g)'!U116-'Daily Weigth (g)'!V116+'Water add (ml)'!T116))</f>
        <v>394</v>
      </c>
      <c r="V116" s="85">
        <f>+IF('Daily Weigth (g)'!W116="","",IF('Daily Weigth (g)'!V116-'Daily Weigth (g)'!W116+'Water add (ml)'!U116&lt;=0,"",'Daily Weigth (g)'!V116-'Daily Weigth (g)'!W116+'Water add (ml)'!U116))</f>
        <v>382</v>
      </c>
      <c r="W116" s="85">
        <f>+IF('Daily Weigth (g)'!X116="","",IF('Daily Weigth (g)'!W116-'Daily Weigth (g)'!X116+'Water add (ml)'!V116&lt;=0,"",'Daily Weigth (g)'!W116-'Daily Weigth (g)'!X116+'Water add (ml)'!V116))</f>
        <v>101</v>
      </c>
      <c r="X116" s="85">
        <f>+IF('Daily Weigth (g)'!Y116="","",IF('Daily Weigth (g)'!X116-'Daily Weigth (g)'!Y116+'Water add (ml)'!W116&lt;=0,"",'Daily Weigth (g)'!X116-'Daily Weigth (g)'!Y116+'Water add (ml)'!W116))</f>
        <v>89</v>
      </c>
      <c r="Y116" s="85">
        <f>+IF('Daily Weigth (g)'!Z116="","",IF('Daily Weigth (g)'!Y116-'Daily Weigth (g)'!Z116+'Water add (ml)'!X116&lt;=0,"",'Daily Weigth (g)'!Y116-'Daily Weigth (g)'!Z116+'Water add (ml)'!X116))</f>
        <v>124</v>
      </c>
      <c r="Z116" s="85">
        <f>+IF('Daily Weigth (g)'!AA116="","",IF('Daily Weigth (g)'!Z116-'Daily Weigth (g)'!AA116+'Water add (ml)'!Y116&lt;=0,"",'Daily Weigth (g)'!Z116-'Daily Weigth (g)'!AA116+'Water add (ml)'!Y116))</f>
        <v>58</v>
      </c>
      <c r="AA116" s="85">
        <f>+IF('Daily Weigth (g)'!AB116="","",IF('Daily Weigth (g)'!AA116-'Daily Weigth (g)'!AB116+'Water add (ml)'!Z116&lt;=0,"",'Daily Weigth (g)'!AA116-'Daily Weigth (g)'!AB116+'Water add (ml)'!Z116))</f>
        <v>67</v>
      </c>
      <c r="AB116" s="85">
        <f>+IF('Daily Weigth (g)'!AC116="","",IF('Daily Weigth (g)'!AB116-'Daily Weigth (g)'!AC116+'Water add (ml)'!AA116&lt;=0,"",'Daily Weigth (g)'!AB116-'Daily Weigth (g)'!AC116+'Water add (ml)'!AA116))</f>
        <v>96</v>
      </c>
      <c r="AC116" s="85">
        <f>+IF('Daily Weigth (g)'!AD116="","",IF('Daily Weigth (g)'!AC116-'Daily Weigth (g)'!AD116+'Water add (ml)'!AB116&lt;=0,"",'Daily Weigth (g)'!AC116-'Daily Weigth (g)'!AD116+'Water add (ml)'!AB116))</f>
        <v>31</v>
      </c>
      <c r="AD116" s="85">
        <f>+IF('Daily Weigth (g)'!AE116="","",IF('Daily Weigth (g)'!AD116-'Daily Weigth (g)'!AE116+'Water add (ml)'!AC116&lt;=0,"",'Daily Weigth (g)'!AD116-'Daily Weigth (g)'!AE116+'Water add (ml)'!AC116))</f>
        <v>45</v>
      </c>
      <c r="AE116" s="85">
        <f>+IF('Daily Weigth (g)'!AF116="","",IF('Daily Weigth (g)'!AE116-'Daily Weigth (g)'!AF116+'Water add (ml)'!AD116&lt;=0,"",'Daily Weigth (g)'!AE116-'Daily Weigth (g)'!AF116+'Water add (ml)'!AD116))</f>
        <v>68</v>
      </c>
      <c r="AF116" s="85">
        <f>+IF('Daily Weigth (g)'!AG116="","",IF('Daily Weigth (g)'!AF116-'Daily Weigth (g)'!AG116+'Water add (ml)'!AE116&lt;=0,"",'Daily Weigth (g)'!AF116-'Daily Weigth (g)'!AG116+'Water add (ml)'!AE116))</f>
        <v>37</v>
      </c>
      <c r="AG116" s="85">
        <f t="shared" si="1"/>
        <v>5626</v>
      </c>
    </row>
    <row r="117" ht="12.75" customHeight="1">
      <c r="A117" s="85">
        <v>816.0</v>
      </c>
      <c r="B117" s="87" t="s">
        <v>16</v>
      </c>
      <c r="C117" s="85" t="s">
        <v>383</v>
      </c>
      <c r="D117" s="85"/>
      <c r="E117" s="96">
        <f>+IF('Daily Weigth (g)'!F117="","",IF('Daily Weigth (g)'!E117-'Daily Weigth (g)'!F117+'Water add (ml)'!D117&lt;=0,"",'Daily Weigth (g)'!E117-'Daily Weigth (g)'!F117+'Water add (ml)'!D117))</f>
        <v>123</v>
      </c>
      <c r="F117" s="96">
        <f>+IF('Daily Weigth (g)'!G117="","",IF('Daily Weigth (g)'!F117-'Daily Weigth (g)'!G117+'Water add (ml)'!E117&lt;=0,"",'Daily Weigth (g)'!F117-'Daily Weigth (g)'!G117+'Water add (ml)'!E117))</f>
        <v>36</v>
      </c>
      <c r="G117" s="96">
        <f>+IF('Daily Weigth (g)'!H117="","",IF('Daily Weigth (g)'!G117-'Daily Weigth (g)'!H117+'Water add (ml)'!F117&lt;=0,"",'Daily Weigth (g)'!G117-'Daily Weigth (g)'!H117+'Water add (ml)'!F117))</f>
        <v>165</v>
      </c>
      <c r="H117" s="96">
        <f>+IF('Daily Weigth (g)'!I117="","",IF('Daily Weigth (g)'!H117-'Daily Weigth (g)'!I117+'Water add (ml)'!G117&lt;=0,"",'Daily Weigth (g)'!H117-'Daily Weigth (g)'!I117+'Water add (ml)'!G117))</f>
        <v>92</v>
      </c>
      <c r="I117" s="96">
        <f>+IF('Daily Weigth (g)'!J117="","",IF('Daily Weigth (g)'!I117-'Daily Weigth (g)'!J117+'Water add (ml)'!H117&lt;=0,"",'Daily Weigth (g)'!I117-'Daily Weigth (g)'!J117+'Water add (ml)'!H117))</f>
        <v>67</v>
      </c>
      <c r="J117" s="85" t="str">
        <f>+IF('Daily Weigth (g)'!K117="","",IF('Daily Weigth (g)'!J117-'Daily Weigth (g)'!K117+'Water add (ml)'!I117&lt;=0,"",'Daily Weigth (g)'!J117-'Daily Weigth (g)'!K117+'Water add (ml)'!I117))</f>
        <v/>
      </c>
      <c r="K117" s="85" t="str">
        <f>+IF('Daily Weigth (g)'!L117="","",IF('Daily Weigth (g)'!K117-'Daily Weigth (g)'!L117+'Water add (ml)'!J117&lt;=0,"",'Daily Weigth (g)'!K117-'Daily Weigth (g)'!L117+'Water add (ml)'!J117))</f>
        <v/>
      </c>
      <c r="L117" s="85" t="str">
        <f>+IF('Daily Weigth (g)'!M117="","",IF('Daily Weigth (g)'!L117-'Daily Weigth (g)'!M117+'Water add (ml)'!K117&lt;=0,"",'Daily Weigth (g)'!L117-'Daily Weigth (g)'!M117+'Water add (ml)'!K117))</f>
        <v/>
      </c>
      <c r="M117" s="85" t="str">
        <f>+IF('Daily Weigth (g)'!N117="","",IF('Daily Weigth (g)'!M117-'Daily Weigth (g)'!N117+'Water add (ml)'!L117&lt;=0,"",'Daily Weigth (g)'!M117-'Daily Weigth (g)'!N117+'Water add (ml)'!L117))</f>
        <v/>
      </c>
      <c r="N117" s="85" t="str">
        <f>+IF('Daily Weigth (g)'!O117="","",IF('Daily Weigth (g)'!N117-'Daily Weigth (g)'!O117+'Water add (ml)'!M117&lt;=0,"",'Daily Weigth (g)'!N117-'Daily Weigth (g)'!O117+'Water add (ml)'!M117))</f>
        <v/>
      </c>
      <c r="O117" s="85" t="str">
        <f>+IF('Daily Weigth (g)'!P117="","",IF('Daily Weigth (g)'!O117-'Daily Weigth (g)'!P117+'Water add (ml)'!N117&lt;=0,"",'Daily Weigth (g)'!O117-'Daily Weigth (g)'!P117+'Water add (ml)'!N117))</f>
        <v/>
      </c>
      <c r="P117" s="85" t="str">
        <f>+IF('Daily Weigth (g)'!Q117="","",IF('Daily Weigth (g)'!P117-'Daily Weigth (g)'!Q117+'Water add (ml)'!O117&lt;=0,"",'Daily Weigth (g)'!P117-'Daily Weigth (g)'!Q117+'Water add (ml)'!O117))</f>
        <v/>
      </c>
      <c r="Q117" s="85" t="str">
        <f>+IF('Daily Weigth (g)'!R117="","",IF('Daily Weigth (g)'!Q117-'Daily Weigth (g)'!R117+'Water add (ml)'!P117&lt;=0,"",'Daily Weigth (g)'!Q117-'Daily Weigth (g)'!R117+'Water add (ml)'!P117))</f>
        <v/>
      </c>
      <c r="R117" s="85" t="str">
        <f>+IF('Daily Weigth (g)'!S117="","",IF('Daily Weigth (g)'!R117-'Daily Weigth (g)'!S117+'Water add (ml)'!Q117&lt;=0,"",'Daily Weigth (g)'!R117-'Daily Weigth (g)'!S117+'Water add (ml)'!Q117))</f>
        <v/>
      </c>
      <c r="S117" s="85" t="str">
        <f>+IF('Daily Weigth (g)'!T117="","",IF('Daily Weigth (g)'!S117-'Daily Weigth (g)'!T117+'Water add (ml)'!R117&lt;=0,"",'Daily Weigth (g)'!S117-'Daily Weigth (g)'!T117+'Water add (ml)'!R117))</f>
        <v/>
      </c>
      <c r="T117" s="85" t="str">
        <f>+IF('Daily Weigth (g)'!U117="","",IF('Daily Weigth (g)'!T117-'Daily Weigth (g)'!U117+'Water add (ml)'!S117&lt;=0,"",'Daily Weigth (g)'!T117-'Daily Weigth (g)'!U117+'Water add (ml)'!S117))</f>
        <v/>
      </c>
      <c r="U117" s="85" t="str">
        <f>+IF('Daily Weigth (g)'!V117="","",IF('Daily Weigth (g)'!U117-'Daily Weigth (g)'!V117+'Water add (ml)'!T117&lt;=0,"",'Daily Weigth (g)'!U117-'Daily Weigth (g)'!V117+'Water add (ml)'!T117))</f>
        <v/>
      </c>
      <c r="V117" s="85" t="str">
        <f>+IF('Daily Weigth (g)'!W117="","",IF('Daily Weigth (g)'!V117-'Daily Weigth (g)'!W117+'Water add (ml)'!U117&lt;=0,"",'Daily Weigth (g)'!V117-'Daily Weigth (g)'!W117+'Water add (ml)'!U117))</f>
        <v/>
      </c>
      <c r="W117" s="85" t="str">
        <f>+IF('Daily Weigth (g)'!X117="","",IF('Daily Weigth (g)'!W117-'Daily Weigth (g)'!X117+'Water add (ml)'!V117&lt;=0,"",'Daily Weigth (g)'!W117-'Daily Weigth (g)'!X117+'Water add (ml)'!V117))</f>
        <v/>
      </c>
      <c r="X117" s="85" t="str">
        <f>+IF('Daily Weigth (g)'!Y117="","",IF('Daily Weigth (g)'!X117-'Daily Weigth (g)'!Y117+'Water add (ml)'!W117&lt;=0,"",'Daily Weigth (g)'!X117-'Daily Weigth (g)'!Y117+'Water add (ml)'!W117))</f>
        <v/>
      </c>
      <c r="Y117" s="85" t="str">
        <f>+IF('Daily Weigth (g)'!Z117="","",IF('Daily Weigth (g)'!Y117-'Daily Weigth (g)'!Z117+'Water add (ml)'!X117&lt;=0,"",'Daily Weigth (g)'!Y117-'Daily Weigth (g)'!Z117+'Water add (ml)'!X117))</f>
        <v/>
      </c>
      <c r="Z117" s="85" t="str">
        <f>+IF('Daily Weigth (g)'!AA117="","",IF('Daily Weigth (g)'!Z117-'Daily Weigth (g)'!AA117+'Water add (ml)'!Y117&lt;=0,"",'Daily Weigth (g)'!Z117-'Daily Weigth (g)'!AA117+'Water add (ml)'!Y117))</f>
        <v/>
      </c>
      <c r="AA117" s="85" t="str">
        <f>+IF('Daily Weigth (g)'!AB117="","",IF('Daily Weigth (g)'!AA117-'Daily Weigth (g)'!AB117+'Water add (ml)'!Z117&lt;=0,"",'Daily Weigth (g)'!AA117-'Daily Weigth (g)'!AB117+'Water add (ml)'!Z117))</f>
        <v/>
      </c>
      <c r="AB117" s="85" t="str">
        <f>+IF('Daily Weigth (g)'!AC117="","",IF('Daily Weigth (g)'!AB117-'Daily Weigth (g)'!AC117+'Water add (ml)'!AA117&lt;=0,"",'Daily Weigth (g)'!AB117-'Daily Weigth (g)'!AC117+'Water add (ml)'!AA117))</f>
        <v/>
      </c>
      <c r="AC117" s="85" t="str">
        <f>+IF('Daily Weigth (g)'!AD117="","",IF('Daily Weigth (g)'!AC117-'Daily Weigth (g)'!AD117+'Water add (ml)'!AB117&lt;=0,"",'Daily Weigth (g)'!AC117-'Daily Weigth (g)'!AD117+'Water add (ml)'!AB117))</f>
        <v/>
      </c>
      <c r="AD117" s="85" t="str">
        <f>+IF('Daily Weigth (g)'!AE117="","",IF('Daily Weigth (g)'!AD117-'Daily Weigth (g)'!AE117+'Water add (ml)'!AC117&lt;=0,"",'Daily Weigth (g)'!AD117-'Daily Weigth (g)'!AE117+'Water add (ml)'!AC117))</f>
        <v/>
      </c>
      <c r="AE117" s="85" t="str">
        <f>+IF('Daily Weigth (g)'!AF117="","",IF('Daily Weigth (g)'!AE117-'Daily Weigth (g)'!AF117+'Water add (ml)'!AD117&lt;=0,"",'Daily Weigth (g)'!AE117-'Daily Weigth (g)'!AF117+'Water add (ml)'!AD117))</f>
        <v/>
      </c>
      <c r="AF117" s="85" t="str">
        <f>+IF('Daily Weigth (g)'!AG117="","",IF('Daily Weigth (g)'!AF117-'Daily Weigth (g)'!AG117+'Water add (ml)'!AE117&lt;=0,"",'Daily Weigth (g)'!AF117-'Daily Weigth (g)'!AG117+'Water add (ml)'!AE117))</f>
        <v/>
      </c>
      <c r="AG117" s="85">
        <f t="shared" si="1"/>
        <v>483</v>
      </c>
    </row>
    <row r="118" ht="12.75" customHeight="1">
      <c r="A118" s="85">
        <v>817.0</v>
      </c>
      <c r="B118" s="87" t="s">
        <v>16</v>
      </c>
      <c r="C118" s="90" t="s">
        <v>12</v>
      </c>
      <c r="D118" s="85"/>
      <c r="E118" s="96">
        <f>+IF('Daily Weigth (g)'!F118="","",IF('Daily Weigth (g)'!E118-'Daily Weigth (g)'!F118+'Water add (ml)'!D118&lt;=0,"",'Daily Weigth (g)'!E118-'Daily Weigth (g)'!F118+'Water add (ml)'!D118))</f>
        <v>110</v>
      </c>
      <c r="F118" s="96">
        <f>+IF('Daily Weigth (g)'!G118="","",IF('Daily Weigth (g)'!F118-'Daily Weigth (g)'!G118+'Water add (ml)'!E118&lt;=0,"",'Daily Weigth (g)'!F118-'Daily Weigth (g)'!G118+'Water add (ml)'!E118))</f>
        <v>74</v>
      </c>
      <c r="G118" s="96">
        <f>+IF('Daily Weigth (g)'!H118="","",IF('Daily Weigth (g)'!G118-'Daily Weigth (g)'!H118+'Water add (ml)'!F118&lt;=0,"",'Daily Weigth (g)'!G118-'Daily Weigth (g)'!H118+'Water add (ml)'!F118))</f>
        <v>190</v>
      </c>
      <c r="H118" s="96">
        <f>+IF('Daily Weigth (g)'!I118="","",IF('Daily Weigth (g)'!H118-'Daily Weigth (g)'!I118+'Water add (ml)'!G118&lt;=0,"",'Daily Weigth (g)'!H118-'Daily Weigth (g)'!I118+'Water add (ml)'!G118))</f>
        <v>96</v>
      </c>
      <c r="I118" s="96">
        <f>+IF('Daily Weigth (g)'!J118="","",IF('Daily Weigth (g)'!I118-'Daily Weigth (g)'!J118+'Water add (ml)'!H118&lt;=0,"",'Daily Weigth (g)'!I118-'Daily Weigth (g)'!J118+'Water add (ml)'!H118))</f>
        <v>58</v>
      </c>
      <c r="J118" s="85">
        <f>+IF('Daily Weigth (g)'!K118="","",IF('Daily Weigth (g)'!J118-'Daily Weigth (g)'!K118+'Water add (ml)'!I118&lt;=0,"",'Daily Weigth (g)'!J118-'Daily Weigth (g)'!K118+'Water add (ml)'!I118))</f>
        <v>65</v>
      </c>
      <c r="K118" s="85">
        <f>+IF('Daily Weigth (g)'!L118="","",IF('Daily Weigth (g)'!K118-'Daily Weigth (g)'!L118+'Water add (ml)'!J118&lt;=0,"",'Daily Weigth (g)'!K118-'Daily Weigth (g)'!L118+'Water add (ml)'!J118))</f>
        <v>142</v>
      </c>
      <c r="L118" s="85">
        <f>+IF('Daily Weigth (g)'!M118="","",IF('Daily Weigth (g)'!L118-'Daily Weigth (g)'!M118+'Water add (ml)'!K118&lt;=0,"",'Daily Weigth (g)'!L118-'Daily Weigth (g)'!M118+'Water add (ml)'!K118))</f>
        <v>144</v>
      </c>
      <c r="M118" s="85">
        <f>+IF('Daily Weigth (g)'!N118="","",IF('Daily Weigth (g)'!M118-'Daily Weigth (g)'!N118+'Water add (ml)'!L118&lt;=0,"",'Daily Weigth (g)'!M118-'Daily Weigth (g)'!N118+'Water add (ml)'!L118))</f>
        <v>213</v>
      </c>
      <c r="N118" s="85">
        <f>+IF('Daily Weigth (g)'!O118="","",IF('Daily Weigth (g)'!N118-'Daily Weigth (g)'!O118+'Water add (ml)'!M118&lt;=0,"",'Daily Weigth (g)'!N118-'Daily Weigth (g)'!O118+'Water add (ml)'!M118))</f>
        <v>94</v>
      </c>
      <c r="O118" s="85">
        <f>+IF('Daily Weigth (g)'!P118="","",IF('Daily Weigth (g)'!O118-'Daily Weigth (g)'!P118+'Water add (ml)'!N118&lt;=0,"",'Daily Weigth (g)'!O118-'Daily Weigth (g)'!P118+'Water add (ml)'!N118))</f>
        <v>354</v>
      </c>
      <c r="P118" s="85">
        <f>+IF('Daily Weigth (g)'!Q118="","",IF('Daily Weigth (g)'!P118-'Daily Weigth (g)'!Q118+'Water add (ml)'!O118&lt;=0,"",'Daily Weigth (g)'!P118-'Daily Weigth (g)'!Q118+'Water add (ml)'!O118))</f>
        <v>376</v>
      </c>
      <c r="Q118" s="85">
        <f>+IF('Daily Weigth (g)'!R118="","",IF('Daily Weigth (g)'!Q118-'Daily Weigth (g)'!R118+'Water add (ml)'!P118&lt;=0,"",'Daily Weigth (g)'!Q118-'Daily Weigth (g)'!R118+'Water add (ml)'!P118))</f>
        <v>232</v>
      </c>
      <c r="R118" s="85">
        <f>+IF('Daily Weigth (g)'!S118="","",IF('Daily Weigth (g)'!R118-'Daily Weigth (g)'!S118+'Water add (ml)'!Q118&lt;=0,"",'Daily Weigth (g)'!R118-'Daily Weigth (g)'!S118+'Water add (ml)'!Q118))</f>
        <v>165</v>
      </c>
      <c r="S118" s="85">
        <f>+IF('Daily Weigth (g)'!T118="","",IF('Daily Weigth (g)'!S118-'Daily Weigth (g)'!T118+'Water add (ml)'!R118&lt;=0,"",'Daily Weigth (g)'!S118-'Daily Weigth (g)'!T118+'Water add (ml)'!R118))</f>
        <v>178</v>
      </c>
      <c r="T118" s="85">
        <f>+IF('Daily Weigth (g)'!U118="","",IF('Daily Weigth (g)'!T118-'Daily Weigth (g)'!U118+'Water add (ml)'!S118&lt;=0,"",'Daily Weigth (g)'!T118-'Daily Weigth (g)'!U118+'Water add (ml)'!S118))</f>
        <v>217</v>
      </c>
      <c r="U118" s="85">
        <f>+IF('Daily Weigth (g)'!V118="","",IF('Daily Weigth (g)'!U118-'Daily Weigth (g)'!V118+'Water add (ml)'!T118&lt;=0,"",'Daily Weigth (g)'!U118-'Daily Weigth (g)'!V118+'Water add (ml)'!T118))</f>
        <v>337</v>
      </c>
      <c r="V118" s="85">
        <f>+IF('Daily Weigth (g)'!W118="","",IF('Daily Weigth (g)'!V118-'Daily Weigth (g)'!W118+'Water add (ml)'!U118&lt;=0,"",'Daily Weigth (g)'!V118-'Daily Weigth (g)'!W118+'Water add (ml)'!U118))</f>
        <v>353</v>
      </c>
      <c r="W118" s="85">
        <f>+IF('Daily Weigth (g)'!X118="","",IF('Daily Weigth (g)'!W118-'Daily Weigth (g)'!X118+'Water add (ml)'!V118&lt;=0,"",'Daily Weigth (g)'!W118-'Daily Weigth (g)'!X118+'Water add (ml)'!V118))</f>
        <v>76</v>
      </c>
      <c r="X118" s="85">
        <f>+IF('Daily Weigth (g)'!Y118="","",IF('Daily Weigth (g)'!X118-'Daily Weigth (g)'!Y118+'Water add (ml)'!W118&lt;=0,"",'Daily Weigth (g)'!X118-'Daily Weigth (g)'!Y118+'Water add (ml)'!W118))</f>
        <v>65</v>
      </c>
      <c r="Y118" s="85">
        <f>+IF('Daily Weigth (g)'!Z118="","",IF('Daily Weigth (g)'!Y118-'Daily Weigth (g)'!Z118+'Water add (ml)'!X118&lt;=0,"",'Daily Weigth (g)'!Y118-'Daily Weigth (g)'!Z118+'Water add (ml)'!X118))</f>
        <v>115</v>
      </c>
      <c r="Z118" s="85">
        <f>+IF('Daily Weigth (g)'!AA118="","",IF('Daily Weigth (g)'!Z118-'Daily Weigth (g)'!AA118+'Water add (ml)'!Y118&lt;=0,"",'Daily Weigth (g)'!Z118-'Daily Weigth (g)'!AA118+'Water add (ml)'!Y118))</f>
        <v>48</v>
      </c>
      <c r="AA118" s="85">
        <f>+IF('Daily Weigth (g)'!AB118="","",IF('Daily Weigth (g)'!AA118-'Daily Weigth (g)'!AB118+'Water add (ml)'!Z118&lt;=0,"",'Daily Weigth (g)'!AA118-'Daily Weigth (g)'!AB118+'Water add (ml)'!Z118))</f>
        <v>52</v>
      </c>
      <c r="AB118" s="85">
        <f>+IF('Daily Weigth (g)'!AC118="","",IF('Daily Weigth (g)'!AB118-'Daily Weigth (g)'!AC118+'Water add (ml)'!AA118&lt;=0,"",'Daily Weigth (g)'!AB118-'Daily Weigth (g)'!AC118+'Water add (ml)'!AA118))</f>
        <v>69</v>
      </c>
      <c r="AC118" s="85">
        <f>+IF('Daily Weigth (g)'!AD118="","",IF('Daily Weigth (g)'!AC118-'Daily Weigth (g)'!AD118+'Water add (ml)'!AB118&lt;=0,"",'Daily Weigth (g)'!AC118-'Daily Weigth (g)'!AD118+'Water add (ml)'!AB118))</f>
        <v>87</v>
      </c>
      <c r="AD118" s="85">
        <f>+IF('Daily Weigth (g)'!AE118="","",IF('Daily Weigth (g)'!AD118-'Daily Weigth (g)'!AE118+'Water add (ml)'!AC118&lt;=0,"",'Daily Weigth (g)'!AD118-'Daily Weigth (g)'!AE118+'Water add (ml)'!AC118))</f>
        <v>77</v>
      </c>
      <c r="AE118" s="85">
        <f>+IF('Daily Weigth (g)'!AF118="","",IF('Daily Weigth (g)'!AE118-'Daily Weigth (g)'!AF118+'Water add (ml)'!AD118&lt;=0,"",'Daily Weigth (g)'!AE118-'Daily Weigth (g)'!AF118+'Water add (ml)'!AD118))</f>
        <v>84</v>
      </c>
      <c r="AF118" s="85">
        <f>+IF('Daily Weigth (g)'!AG118="","",IF('Daily Weigth (g)'!AF118-'Daily Weigth (g)'!AG118+'Water add (ml)'!AE118&lt;=0,"",'Daily Weigth (g)'!AF118-'Daily Weigth (g)'!AG118+'Water add (ml)'!AE118))</f>
        <v>50</v>
      </c>
      <c r="AG118" s="85">
        <f t="shared" si="1"/>
        <v>4121</v>
      </c>
    </row>
    <row r="119" ht="12.75" customHeight="1">
      <c r="A119" s="85">
        <v>818.0</v>
      </c>
      <c r="B119" s="87" t="s">
        <v>16</v>
      </c>
      <c r="C119" s="88" t="s">
        <v>241</v>
      </c>
      <c r="D119" s="85"/>
      <c r="E119" s="96">
        <f>+IF('Daily Weigth (g)'!F119="","",IF('Daily Weigth (g)'!E119-'Daily Weigth (g)'!F119+'Water add (ml)'!D119&lt;=0,"",'Daily Weigth (g)'!E119-'Daily Weigth (g)'!F119+'Water add (ml)'!D119))</f>
        <v>43</v>
      </c>
      <c r="F119" s="96">
        <f>+IF('Daily Weigth (g)'!G119="","",IF('Daily Weigth (g)'!F119-'Daily Weigth (g)'!G119+'Water add (ml)'!E119&lt;=0,"",'Daily Weigth (g)'!F119-'Daily Weigth (g)'!G119+'Water add (ml)'!E119))</f>
        <v>31</v>
      </c>
      <c r="G119" s="96">
        <f>+IF('Daily Weigth (g)'!H119="","",IF('Daily Weigth (g)'!G119-'Daily Weigth (g)'!H119+'Water add (ml)'!F119&lt;=0,"",'Daily Weigth (g)'!G119-'Daily Weigth (g)'!H119+'Water add (ml)'!F119))</f>
        <v>71</v>
      </c>
      <c r="H119" s="96">
        <f>+IF('Daily Weigth (g)'!I119="","",IF('Daily Weigth (g)'!H119-'Daily Weigth (g)'!I119+'Water add (ml)'!G119&lt;=0,"",'Daily Weigth (g)'!H119-'Daily Weigth (g)'!I119+'Water add (ml)'!G119))</f>
        <v>34</v>
      </c>
      <c r="I119" s="96">
        <f>+IF('Daily Weigth (g)'!J119="","",IF('Daily Weigth (g)'!I119-'Daily Weigth (g)'!J119+'Water add (ml)'!H119&lt;=0,"",'Daily Weigth (g)'!I119-'Daily Weigth (g)'!J119+'Water add (ml)'!H119))</f>
        <v>69</v>
      </c>
      <c r="J119" s="85" t="str">
        <f>+IF('Daily Weigth (g)'!K119="","",IF('Daily Weigth (g)'!J119-'Daily Weigth (g)'!K119+'Water add (ml)'!I119&lt;=0,"",'Daily Weigth (g)'!J119-'Daily Weigth (g)'!K119+'Water add (ml)'!I119))</f>
        <v/>
      </c>
      <c r="K119" s="85">
        <f>+IF('Daily Weigth (g)'!L119="","",IF('Daily Weigth (g)'!K119-'Daily Weigth (g)'!L119+'Water add (ml)'!J119&lt;=0,"",'Daily Weigth (g)'!K119-'Daily Weigth (g)'!L119+'Water add (ml)'!J119))</f>
        <v>61</v>
      </c>
      <c r="L119" s="85">
        <f>+IF('Daily Weigth (g)'!M119="","",IF('Daily Weigth (g)'!L119-'Daily Weigth (g)'!M119+'Water add (ml)'!K119&lt;=0,"",'Daily Weigth (g)'!L119-'Daily Weigth (g)'!M119+'Water add (ml)'!K119))</f>
        <v>61</v>
      </c>
      <c r="M119" s="85">
        <f>+IF('Daily Weigth (g)'!N119="","",IF('Daily Weigth (g)'!M119-'Daily Weigth (g)'!N119+'Water add (ml)'!L119&lt;=0,"",'Daily Weigth (g)'!M119-'Daily Weigth (g)'!N119+'Water add (ml)'!L119))</f>
        <v>86</v>
      </c>
      <c r="N119" s="85">
        <f>+IF('Daily Weigth (g)'!O119="","",IF('Daily Weigth (g)'!N119-'Daily Weigth (g)'!O119+'Water add (ml)'!M119&lt;=0,"",'Daily Weigth (g)'!N119-'Daily Weigth (g)'!O119+'Water add (ml)'!M119))</f>
        <v>42</v>
      </c>
      <c r="O119" s="85">
        <f>+IF('Daily Weigth (g)'!P119="","",IF('Daily Weigth (g)'!O119-'Daily Weigth (g)'!P119+'Water add (ml)'!N119&lt;=0,"",'Daily Weigth (g)'!O119-'Daily Weigth (g)'!P119+'Water add (ml)'!N119))</f>
        <v>152</v>
      </c>
      <c r="P119" s="85">
        <f>+IF('Daily Weigth (g)'!Q119="","",IF('Daily Weigth (g)'!P119-'Daily Weigth (g)'!Q119+'Water add (ml)'!O119&lt;=0,"",'Daily Weigth (g)'!P119-'Daily Weigth (g)'!Q119+'Water add (ml)'!O119))</f>
        <v>84</v>
      </c>
      <c r="Q119" s="85">
        <f>+IF('Daily Weigth (g)'!R119="","",IF('Daily Weigth (g)'!Q119-'Daily Weigth (g)'!R119+'Water add (ml)'!P119&lt;=0,"",'Daily Weigth (g)'!Q119-'Daily Weigth (g)'!R119+'Water add (ml)'!P119))</f>
        <v>75</v>
      </c>
      <c r="R119" s="85">
        <f>+IF('Daily Weigth (g)'!S119="","",IF('Daily Weigth (g)'!R119-'Daily Weigth (g)'!S119+'Water add (ml)'!Q119&lt;=0,"",'Daily Weigth (g)'!R119-'Daily Weigth (g)'!S119+'Water add (ml)'!Q119))</f>
        <v>96</v>
      </c>
      <c r="S119" s="85">
        <f>+IF('Daily Weigth (g)'!T119="","",IF('Daily Weigth (g)'!S119-'Daily Weigth (g)'!T119+'Water add (ml)'!R119&lt;=0,"",'Daily Weigth (g)'!S119-'Daily Weigth (g)'!T119+'Water add (ml)'!R119))</f>
        <v>108</v>
      </c>
      <c r="T119" s="85">
        <f>+IF('Daily Weigth (g)'!U119="","",IF('Daily Weigth (g)'!T119-'Daily Weigth (g)'!U119+'Water add (ml)'!S119&lt;=0,"",'Daily Weigth (g)'!T119-'Daily Weigth (g)'!U119+'Water add (ml)'!S119))</f>
        <v>146</v>
      </c>
      <c r="U119" s="85">
        <f>+IF('Daily Weigth (g)'!V119="","",IF('Daily Weigth (g)'!U119-'Daily Weigth (g)'!V119+'Water add (ml)'!T119&lt;=0,"",'Daily Weigth (g)'!U119-'Daily Weigth (g)'!V119+'Water add (ml)'!T119))</f>
        <v>263</v>
      </c>
      <c r="V119" s="85">
        <f>+IF('Daily Weigth (g)'!W119="","",IF('Daily Weigth (g)'!V119-'Daily Weigth (g)'!W119+'Water add (ml)'!U119&lt;=0,"",'Daily Weigth (g)'!V119-'Daily Weigth (g)'!W119+'Water add (ml)'!U119))</f>
        <v>299</v>
      </c>
      <c r="W119" s="85">
        <f>+IF('Daily Weigth (g)'!X119="","",IF('Daily Weigth (g)'!W119-'Daily Weigth (g)'!X119+'Water add (ml)'!V119&lt;=0,"",'Daily Weigth (g)'!W119-'Daily Weigth (g)'!X119+'Water add (ml)'!V119))</f>
        <v>121</v>
      </c>
      <c r="X119" s="85">
        <f>+IF('Daily Weigth (g)'!Y119="","",IF('Daily Weigth (g)'!X119-'Daily Weigth (g)'!Y119+'Water add (ml)'!W119&lt;=0,"",'Daily Weigth (g)'!X119-'Daily Weigth (g)'!Y119+'Water add (ml)'!W119))</f>
        <v>94</v>
      </c>
      <c r="Y119" s="85">
        <f>+IF('Daily Weigth (g)'!Z119="","",IF('Daily Weigth (g)'!Y119-'Daily Weigth (g)'!Z119+'Water add (ml)'!X119&lt;=0,"",'Daily Weigth (g)'!Y119-'Daily Weigth (g)'!Z119+'Water add (ml)'!X119))</f>
        <v>178</v>
      </c>
      <c r="Z119" s="85">
        <f>+IF('Daily Weigth (g)'!AA119="","",IF('Daily Weigth (g)'!Z119-'Daily Weigth (g)'!AA119+'Water add (ml)'!Y119&lt;=0,"",'Daily Weigth (g)'!Z119-'Daily Weigth (g)'!AA119+'Water add (ml)'!Y119))</f>
        <v>78</v>
      </c>
      <c r="AA119" s="85">
        <f>+IF('Daily Weigth (g)'!AB119="","",IF('Daily Weigth (g)'!AA119-'Daily Weigth (g)'!AB119+'Water add (ml)'!Z119&lt;=0,"",'Daily Weigth (g)'!AA119-'Daily Weigth (g)'!AB119+'Water add (ml)'!Z119))</f>
        <v>111</v>
      </c>
      <c r="AB119" s="85">
        <f>+IF('Daily Weigth (g)'!AC119="","",IF('Daily Weigth (g)'!AB119-'Daily Weigth (g)'!AC119+'Water add (ml)'!AA119&lt;=0,"",'Daily Weigth (g)'!AB119-'Daily Weigth (g)'!AC119+'Water add (ml)'!AA119))</f>
        <v>145</v>
      </c>
      <c r="AC119" s="85">
        <f>+IF('Daily Weigth (g)'!AD119="","",IF('Daily Weigth (g)'!AC119-'Daily Weigth (g)'!AD119+'Water add (ml)'!AB119&lt;=0,"",'Daily Weigth (g)'!AC119-'Daily Weigth (g)'!AD119+'Water add (ml)'!AB119))</f>
        <v>140</v>
      </c>
      <c r="AD119" s="85">
        <f>+IF('Daily Weigth (g)'!AE119="","",IF('Daily Weigth (g)'!AD119-'Daily Weigth (g)'!AE119+'Water add (ml)'!AC119&lt;=0,"",'Daily Weigth (g)'!AD119-'Daily Weigth (g)'!AE119+'Water add (ml)'!AC119))</f>
        <v>84</v>
      </c>
      <c r="AE119" s="85">
        <f>+IF('Daily Weigth (g)'!AF119="","",IF('Daily Weigth (g)'!AE119-'Daily Weigth (g)'!AF119+'Water add (ml)'!AD119&lt;=0,"",'Daily Weigth (g)'!AE119-'Daily Weigth (g)'!AF119+'Water add (ml)'!AD119))</f>
        <v>422</v>
      </c>
      <c r="AF119" s="85">
        <f>+IF('Daily Weigth (g)'!AG119="","",IF('Daily Weigth (g)'!AF119-'Daily Weigth (g)'!AG119+'Water add (ml)'!AE119&lt;=0,"",'Daily Weigth (g)'!AF119-'Daily Weigth (g)'!AG119+'Water add (ml)'!AE119))</f>
        <v>197</v>
      </c>
      <c r="AG119" s="85">
        <f t="shared" si="1"/>
        <v>3291</v>
      </c>
    </row>
    <row r="120" ht="12.75" customHeight="1">
      <c r="A120" s="85">
        <v>819.0</v>
      </c>
      <c r="B120" s="87" t="s">
        <v>16</v>
      </c>
      <c r="C120" s="90" t="s">
        <v>12</v>
      </c>
      <c r="D120" s="85"/>
      <c r="E120" s="96">
        <f>+IF('Daily Weigth (g)'!F120="","",IF('Daily Weigth (g)'!E120-'Daily Weigth (g)'!F120+'Water add (ml)'!D120&lt;=0,"",'Daily Weigth (g)'!E120-'Daily Weigth (g)'!F120+'Water add (ml)'!D120))</f>
        <v>69</v>
      </c>
      <c r="F120" s="96">
        <f>+IF('Daily Weigth (g)'!G120="","",IF('Daily Weigth (g)'!F120-'Daily Weigth (g)'!G120+'Water add (ml)'!E120&lt;=0,"",'Daily Weigth (g)'!F120-'Daily Weigth (g)'!G120+'Water add (ml)'!E120))</f>
        <v>53</v>
      </c>
      <c r="G120" s="96">
        <f>+IF('Daily Weigth (g)'!H120="","",IF('Daily Weigth (g)'!G120-'Daily Weigth (g)'!H120+'Water add (ml)'!F120&lt;=0,"",'Daily Weigth (g)'!G120-'Daily Weigth (g)'!H120+'Water add (ml)'!F120))</f>
        <v>129</v>
      </c>
      <c r="H120" s="96">
        <f>+IF('Daily Weigth (g)'!I120="","",IF('Daily Weigth (g)'!H120-'Daily Weigth (g)'!I120+'Water add (ml)'!G120&lt;=0,"",'Daily Weigth (g)'!H120-'Daily Weigth (g)'!I120+'Water add (ml)'!G120))</f>
        <v>58</v>
      </c>
      <c r="I120" s="96">
        <f>+IF('Daily Weigth (g)'!J120="","",IF('Daily Weigth (g)'!I120-'Daily Weigth (g)'!J120+'Water add (ml)'!H120&lt;=0,"",'Daily Weigth (g)'!I120-'Daily Weigth (g)'!J120+'Water add (ml)'!H120))</f>
        <v>41</v>
      </c>
      <c r="J120" s="85">
        <f>+IF('Daily Weigth (g)'!K120="","",IF('Daily Weigth (g)'!J120-'Daily Weigth (g)'!K120+'Water add (ml)'!I120&lt;=0,"",'Daily Weigth (g)'!J120-'Daily Weigth (g)'!K120+'Water add (ml)'!I120))</f>
        <v>63</v>
      </c>
      <c r="K120" s="85">
        <f>+IF('Daily Weigth (g)'!L120="","",IF('Daily Weigth (g)'!K120-'Daily Weigth (g)'!L120+'Water add (ml)'!J120&lt;=0,"",'Daily Weigth (g)'!K120-'Daily Weigth (g)'!L120+'Water add (ml)'!J120))</f>
        <v>94</v>
      </c>
      <c r="L120" s="85">
        <f>+IF('Daily Weigth (g)'!M120="","",IF('Daily Weigth (g)'!L120-'Daily Weigth (g)'!M120+'Water add (ml)'!K120&lt;=0,"",'Daily Weigth (g)'!L120-'Daily Weigth (g)'!M120+'Water add (ml)'!K120))</f>
        <v>111</v>
      </c>
      <c r="M120" s="85">
        <f>+IF('Daily Weigth (g)'!N120="","",IF('Daily Weigth (g)'!M120-'Daily Weigth (g)'!N120+'Water add (ml)'!L120&lt;=0,"",'Daily Weigth (g)'!M120-'Daily Weigth (g)'!N120+'Water add (ml)'!L120))</f>
        <v>152</v>
      </c>
      <c r="N120" s="85">
        <f>+IF('Daily Weigth (g)'!O120="","",IF('Daily Weigth (g)'!N120-'Daily Weigth (g)'!O120+'Water add (ml)'!M120&lt;=0,"",'Daily Weigth (g)'!N120-'Daily Weigth (g)'!O120+'Water add (ml)'!M120))</f>
        <v>68</v>
      </c>
      <c r="O120" s="85">
        <f>+IF('Daily Weigth (g)'!P120="","",IF('Daily Weigth (g)'!O120-'Daily Weigth (g)'!P120+'Water add (ml)'!N120&lt;=0,"",'Daily Weigth (g)'!O120-'Daily Weigth (g)'!P120+'Water add (ml)'!N120))</f>
        <v>280</v>
      </c>
      <c r="P120" s="85">
        <f>+IF('Daily Weigth (g)'!Q120="","",IF('Daily Weigth (g)'!P120-'Daily Weigth (g)'!Q120+'Water add (ml)'!O120&lt;=0,"",'Daily Weigth (g)'!P120-'Daily Weigth (g)'!Q120+'Water add (ml)'!O120))</f>
        <v>328</v>
      </c>
      <c r="Q120" s="85">
        <f>+IF('Daily Weigth (g)'!R120="","",IF('Daily Weigth (g)'!Q120-'Daily Weigth (g)'!R120+'Water add (ml)'!P120&lt;=0,"",'Daily Weigth (g)'!Q120-'Daily Weigth (g)'!R120+'Water add (ml)'!P120))</f>
        <v>213</v>
      </c>
      <c r="R120" s="85">
        <f>+IF('Daily Weigth (g)'!S120="","",IF('Daily Weigth (g)'!R120-'Daily Weigth (g)'!S120+'Water add (ml)'!Q120&lt;=0,"",'Daily Weigth (g)'!R120-'Daily Weigth (g)'!S120+'Water add (ml)'!Q120))</f>
        <v>149</v>
      </c>
      <c r="S120" s="85">
        <f>+IF('Daily Weigth (g)'!T120="","",IF('Daily Weigth (g)'!S120-'Daily Weigth (g)'!T120+'Water add (ml)'!R120&lt;=0,"",'Daily Weigth (g)'!S120-'Daily Weigth (g)'!T120+'Water add (ml)'!R120))</f>
        <v>164</v>
      </c>
      <c r="T120" s="85">
        <f>+IF('Daily Weigth (g)'!U120="","",IF('Daily Weigth (g)'!T120-'Daily Weigth (g)'!U120+'Water add (ml)'!S120&lt;=0,"",'Daily Weigth (g)'!T120-'Daily Weigth (g)'!U120+'Water add (ml)'!S120))</f>
        <v>180</v>
      </c>
      <c r="U120" s="85">
        <f>+IF('Daily Weigth (g)'!V120="","",IF('Daily Weigth (g)'!U120-'Daily Weigth (g)'!V120+'Water add (ml)'!T120&lt;=0,"",'Daily Weigth (g)'!U120-'Daily Weigth (g)'!V120+'Water add (ml)'!T120))</f>
        <v>294</v>
      </c>
      <c r="V120" s="85">
        <f>+IF('Daily Weigth (g)'!W120="","",IF('Daily Weigth (g)'!V120-'Daily Weigth (g)'!W120+'Water add (ml)'!U120&lt;=0,"",'Daily Weigth (g)'!V120-'Daily Weigth (g)'!W120+'Water add (ml)'!U120))</f>
        <v>291</v>
      </c>
      <c r="W120" s="85">
        <f>+IF('Daily Weigth (g)'!X120="","",IF('Daily Weigth (g)'!W120-'Daily Weigth (g)'!X120+'Water add (ml)'!V120&lt;=0,"",'Daily Weigth (g)'!W120-'Daily Weigth (g)'!X120+'Water add (ml)'!V120))</f>
        <v>95</v>
      </c>
      <c r="X120" s="85">
        <f>+IF('Daily Weigth (g)'!Y120="","",IF('Daily Weigth (g)'!X120-'Daily Weigth (g)'!Y120+'Water add (ml)'!W120&lt;=0,"",'Daily Weigth (g)'!X120-'Daily Weigth (g)'!Y120+'Water add (ml)'!W120))</f>
        <v>61</v>
      </c>
      <c r="Y120" s="85">
        <f>+IF('Daily Weigth (g)'!Z120="","",IF('Daily Weigth (g)'!Y120-'Daily Weigth (g)'!Z120+'Water add (ml)'!X120&lt;=0,"",'Daily Weigth (g)'!Y120-'Daily Weigth (g)'!Z120+'Water add (ml)'!X120))</f>
        <v>124</v>
      </c>
      <c r="Z120" s="85">
        <f>+IF('Daily Weigth (g)'!AA120="","",IF('Daily Weigth (g)'!Z120-'Daily Weigth (g)'!AA120+'Water add (ml)'!Y120&lt;=0,"",'Daily Weigth (g)'!Z120-'Daily Weigth (g)'!AA120+'Water add (ml)'!Y120))</f>
        <v>54</v>
      </c>
      <c r="AA120" s="85">
        <f>+IF('Daily Weigth (g)'!AB120="","",IF('Daily Weigth (g)'!AA120-'Daily Weigth (g)'!AB120+'Water add (ml)'!Z120&lt;=0,"",'Daily Weigth (g)'!AA120-'Daily Weigth (g)'!AB120+'Water add (ml)'!Z120))</f>
        <v>60</v>
      </c>
      <c r="AB120" s="85">
        <f>+IF('Daily Weigth (g)'!AC120="","",IF('Daily Weigth (g)'!AB120-'Daily Weigth (g)'!AC120+'Water add (ml)'!AA120&lt;=0,"",'Daily Weigth (g)'!AB120-'Daily Weigth (g)'!AC120+'Water add (ml)'!AA120))</f>
        <v>56</v>
      </c>
      <c r="AC120" s="85">
        <f>+IF('Daily Weigth (g)'!AD120="","",IF('Daily Weigth (g)'!AC120-'Daily Weigth (g)'!AD120+'Water add (ml)'!AB120&lt;=0,"",'Daily Weigth (g)'!AC120-'Daily Weigth (g)'!AD120+'Water add (ml)'!AB120))</f>
        <v>84</v>
      </c>
      <c r="AD120" s="85">
        <f>+IF('Daily Weigth (g)'!AE120="","",IF('Daily Weigth (g)'!AD120-'Daily Weigth (g)'!AE120+'Water add (ml)'!AC120&lt;=0,"",'Daily Weigth (g)'!AD120-'Daily Weigth (g)'!AE120+'Water add (ml)'!AC120))</f>
        <v>55</v>
      </c>
      <c r="AE120" s="85">
        <f>+IF('Daily Weigth (g)'!AF120="","",IF('Daily Weigth (g)'!AE120-'Daily Weigth (g)'!AF120+'Water add (ml)'!AD120&lt;=0,"",'Daily Weigth (g)'!AE120-'Daily Weigth (g)'!AF120+'Water add (ml)'!AD120))</f>
        <v>111</v>
      </c>
      <c r="AF120" s="85">
        <f>+IF('Daily Weigth (g)'!AG120="","",IF('Daily Weigth (g)'!AF120-'Daily Weigth (g)'!AG120+'Water add (ml)'!AE120&lt;=0,"",'Daily Weigth (g)'!AF120-'Daily Weigth (g)'!AG120+'Water add (ml)'!AE120))</f>
        <v>62</v>
      </c>
      <c r="AG120" s="85">
        <f t="shared" si="1"/>
        <v>3499</v>
      </c>
    </row>
    <row r="121" ht="12.75" customHeight="1">
      <c r="A121" s="85">
        <v>820.0</v>
      </c>
      <c r="B121" s="87" t="s">
        <v>16</v>
      </c>
      <c r="C121" s="88" t="s">
        <v>241</v>
      </c>
      <c r="D121" s="85"/>
      <c r="E121" s="96">
        <f>+IF('Daily Weigth (g)'!F121="","",IF('Daily Weigth (g)'!E121-'Daily Weigth (g)'!F121+'Water add (ml)'!D121&lt;=0,"",'Daily Weigth (g)'!E121-'Daily Weigth (g)'!F121+'Water add (ml)'!D121))</f>
        <v>124</v>
      </c>
      <c r="F121" s="96">
        <f>+IF('Daily Weigth (g)'!G121="","",IF('Daily Weigth (g)'!F121-'Daily Weigth (g)'!G121+'Water add (ml)'!E121&lt;=0,"",'Daily Weigth (g)'!F121-'Daily Weigth (g)'!G121+'Water add (ml)'!E121))</f>
        <v>85</v>
      </c>
      <c r="G121" s="96">
        <f>+IF('Daily Weigth (g)'!H121="","",IF('Daily Weigth (g)'!G121-'Daily Weigth (g)'!H121+'Water add (ml)'!F121&lt;=0,"",'Daily Weigth (g)'!G121-'Daily Weigth (g)'!H121+'Water add (ml)'!F121))</f>
        <v>205</v>
      </c>
      <c r="H121" s="96">
        <f>+IF('Daily Weigth (g)'!I121="","",IF('Daily Weigth (g)'!H121-'Daily Weigth (g)'!I121+'Water add (ml)'!G121&lt;=0,"",'Daily Weigth (g)'!H121-'Daily Weigth (g)'!I121+'Water add (ml)'!G121))</f>
        <v>113</v>
      </c>
      <c r="I121" s="96">
        <f>+IF('Daily Weigth (g)'!J121="","",IF('Daily Weigth (g)'!I121-'Daily Weigth (g)'!J121+'Water add (ml)'!H121&lt;=0,"",'Daily Weigth (g)'!I121-'Daily Weigth (g)'!J121+'Water add (ml)'!H121))</f>
        <v>76</v>
      </c>
      <c r="J121" s="85">
        <f>+IF('Daily Weigth (g)'!K121="","",IF('Daily Weigth (g)'!J121-'Daily Weigth (g)'!K121+'Water add (ml)'!I121&lt;=0,"",'Daily Weigth (g)'!J121-'Daily Weigth (g)'!K121+'Water add (ml)'!I121))</f>
        <v>81</v>
      </c>
      <c r="K121" s="85">
        <f>+IF('Daily Weigth (g)'!L121="","",IF('Daily Weigth (g)'!K121-'Daily Weigth (g)'!L121+'Water add (ml)'!J121&lt;=0,"",'Daily Weigth (g)'!K121-'Daily Weigth (g)'!L121+'Water add (ml)'!J121))</f>
        <v>171</v>
      </c>
      <c r="L121" s="85">
        <f>+IF('Daily Weigth (g)'!M121="","",IF('Daily Weigth (g)'!L121-'Daily Weigth (g)'!M121+'Water add (ml)'!K121&lt;=0,"",'Daily Weigth (g)'!L121-'Daily Weigth (g)'!M121+'Water add (ml)'!K121))</f>
        <v>169</v>
      </c>
      <c r="M121" s="85">
        <f>+IF('Daily Weigth (g)'!N121="","",IF('Daily Weigth (g)'!M121-'Daily Weigth (g)'!N121+'Water add (ml)'!L121&lt;=0,"",'Daily Weigth (g)'!M121-'Daily Weigth (g)'!N121+'Water add (ml)'!L121))</f>
        <v>256</v>
      </c>
      <c r="N121" s="85">
        <f>+IF('Daily Weigth (g)'!O121="","",IF('Daily Weigth (g)'!N121-'Daily Weigth (g)'!O121+'Water add (ml)'!M121&lt;=0,"",'Daily Weigth (g)'!N121-'Daily Weigth (g)'!O121+'Water add (ml)'!M121))</f>
        <v>128</v>
      </c>
      <c r="O121" s="85">
        <f>+IF('Daily Weigth (g)'!P121="","",IF('Daily Weigth (g)'!O121-'Daily Weigth (g)'!P121+'Water add (ml)'!N121&lt;=0,"",'Daily Weigth (g)'!O121-'Daily Weigth (g)'!P121+'Water add (ml)'!N121))</f>
        <v>535</v>
      </c>
      <c r="P121" s="85">
        <f>+IF('Daily Weigth (g)'!Q121="","",IF('Daily Weigth (g)'!P121-'Daily Weigth (g)'!Q121+'Water add (ml)'!O121&lt;=0,"",'Daily Weigth (g)'!P121-'Daily Weigth (g)'!Q121+'Water add (ml)'!O121))</f>
        <v>521</v>
      </c>
      <c r="Q121" s="85">
        <f>+IF('Daily Weigth (g)'!R121="","",IF('Daily Weigth (g)'!Q121-'Daily Weigth (g)'!R121+'Water add (ml)'!P121&lt;=0,"",'Daily Weigth (g)'!Q121-'Daily Weigth (g)'!R121+'Water add (ml)'!P121))</f>
        <v>350</v>
      </c>
      <c r="R121" s="85">
        <f>+IF('Daily Weigth (g)'!S121="","",IF('Daily Weigth (g)'!R121-'Daily Weigth (g)'!S121+'Water add (ml)'!Q121&lt;=0,"",'Daily Weigth (g)'!R121-'Daily Weigth (g)'!S121+'Water add (ml)'!Q121))</f>
        <v>217</v>
      </c>
      <c r="S121" s="85">
        <f>+IF('Daily Weigth (g)'!T121="","",IF('Daily Weigth (g)'!S121-'Daily Weigth (g)'!T121+'Water add (ml)'!R121&lt;=0,"",'Daily Weigth (g)'!S121-'Daily Weigth (g)'!T121+'Water add (ml)'!R121))</f>
        <v>255</v>
      </c>
      <c r="T121" s="85">
        <f>+IF('Daily Weigth (g)'!U121="","",IF('Daily Weigth (g)'!T121-'Daily Weigth (g)'!U121+'Water add (ml)'!S121&lt;=0,"",'Daily Weigth (g)'!T121-'Daily Weigth (g)'!U121+'Water add (ml)'!S121))</f>
        <v>364</v>
      </c>
      <c r="U121" s="85">
        <f>+IF('Daily Weigth (g)'!V121="","",IF('Daily Weigth (g)'!U121-'Daily Weigth (g)'!V121+'Water add (ml)'!T121&lt;=0,"",'Daily Weigth (g)'!U121-'Daily Weigth (g)'!V121+'Water add (ml)'!T121))</f>
        <v>640</v>
      </c>
      <c r="V121" s="85">
        <f>+IF('Daily Weigth (g)'!W121="","",IF('Daily Weigth (g)'!V121-'Daily Weigth (g)'!W121+'Water add (ml)'!U121&lt;=0,"",'Daily Weigth (g)'!V121-'Daily Weigth (g)'!W121+'Water add (ml)'!U121))</f>
        <v>762</v>
      </c>
      <c r="W121" s="85">
        <f>+IF('Daily Weigth (g)'!X121="","",IF('Daily Weigth (g)'!W121-'Daily Weigth (g)'!X121+'Water add (ml)'!V121&lt;=0,"",'Daily Weigth (g)'!W121-'Daily Weigth (g)'!X121+'Water add (ml)'!V121))</f>
        <v>267</v>
      </c>
      <c r="X121" s="85">
        <f>+IF('Daily Weigth (g)'!Y121="","",IF('Daily Weigth (g)'!X121-'Daily Weigth (g)'!Y121+'Water add (ml)'!W121&lt;=0,"",'Daily Weigth (g)'!X121-'Daily Weigth (g)'!Y121+'Water add (ml)'!W121))</f>
        <v>190</v>
      </c>
      <c r="Y121" s="85">
        <f>+IF('Daily Weigth (g)'!Z121="","",IF('Daily Weigth (g)'!Y121-'Daily Weigth (g)'!Z121+'Water add (ml)'!X121&lt;=0,"",'Daily Weigth (g)'!Y121-'Daily Weigth (g)'!Z121+'Water add (ml)'!X121))</f>
        <v>354</v>
      </c>
      <c r="Z121" s="85">
        <f>+IF('Daily Weigth (g)'!AA121="","",IF('Daily Weigth (g)'!Z121-'Daily Weigth (g)'!AA121+'Water add (ml)'!Y121&lt;=0,"",'Daily Weigth (g)'!Z121-'Daily Weigth (g)'!AA121+'Water add (ml)'!Y121))</f>
        <v>137</v>
      </c>
      <c r="AA121" s="85">
        <f>+IF('Daily Weigth (g)'!AB121="","",IF('Daily Weigth (g)'!AA121-'Daily Weigth (g)'!AB121+'Water add (ml)'!Z121&lt;=0,"",'Daily Weigth (g)'!AA121-'Daily Weigth (g)'!AB121+'Water add (ml)'!Z121))</f>
        <v>179</v>
      </c>
      <c r="AB121" s="85">
        <f>+IF('Daily Weigth (g)'!AC121="","",IF('Daily Weigth (g)'!AB121-'Daily Weigth (g)'!AC121+'Water add (ml)'!AA121&lt;=0,"",'Daily Weigth (g)'!AB121-'Daily Weigth (g)'!AC121+'Water add (ml)'!AA121))</f>
        <v>127</v>
      </c>
      <c r="AC121" s="85">
        <f>+IF('Daily Weigth (g)'!AD121="","",IF('Daily Weigth (g)'!AC121-'Daily Weigth (g)'!AD121+'Water add (ml)'!AB121&lt;=0,"",'Daily Weigth (g)'!AC121-'Daily Weigth (g)'!AD121+'Water add (ml)'!AB121))</f>
        <v>261</v>
      </c>
      <c r="AD121" s="85">
        <f>+IF('Daily Weigth (g)'!AE121="","",IF('Daily Weigth (g)'!AD121-'Daily Weigth (g)'!AE121+'Water add (ml)'!AC121&lt;=0,"",'Daily Weigth (g)'!AD121-'Daily Weigth (g)'!AE121+'Water add (ml)'!AC121))</f>
        <v>122</v>
      </c>
      <c r="AE121" s="85">
        <f>+IF('Daily Weigth (g)'!AF121="","",IF('Daily Weigth (g)'!AE121-'Daily Weigth (g)'!AF121+'Water add (ml)'!AD121&lt;=0,"",'Daily Weigth (g)'!AE121-'Daily Weigth (g)'!AF121+'Water add (ml)'!AD121))</f>
        <v>320</v>
      </c>
      <c r="AF121" s="85">
        <f>+IF('Daily Weigth (g)'!AG121="","",IF('Daily Weigth (g)'!AF121-'Daily Weigth (g)'!AG121+'Water add (ml)'!AE121&lt;=0,"",'Daily Weigth (g)'!AF121-'Daily Weigth (g)'!AG121+'Water add (ml)'!AE121))</f>
        <v>165</v>
      </c>
      <c r="AG121" s="85">
        <f t="shared" si="1"/>
        <v>7174</v>
      </c>
    </row>
    <row r="122" ht="12.75" customHeight="1">
      <c r="A122" s="85">
        <v>821.0</v>
      </c>
      <c r="B122" s="87" t="s">
        <v>11</v>
      </c>
      <c r="C122" s="85" t="s">
        <v>383</v>
      </c>
      <c r="D122" s="85"/>
      <c r="E122" s="96">
        <f>+IF('Daily Weigth (g)'!F122="","",IF('Daily Weigth (g)'!E122-'Daily Weigth (g)'!F122+'Water add (ml)'!D122&lt;=0,"",'Daily Weigth (g)'!E122-'Daily Weigth (g)'!F122+'Water add (ml)'!D122))</f>
        <v>169</v>
      </c>
      <c r="F122" s="96">
        <f>+IF('Daily Weigth (g)'!G122="","",IF('Daily Weigth (g)'!F122-'Daily Weigth (g)'!G122+'Water add (ml)'!E122&lt;=0,"",'Daily Weigth (g)'!F122-'Daily Weigth (g)'!G122+'Water add (ml)'!E122))</f>
        <v>88</v>
      </c>
      <c r="G122" s="96">
        <f>+IF('Daily Weigth (g)'!H122="","",IF('Daily Weigth (g)'!G122-'Daily Weigth (g)'!H122+'Water add (ml)'!F122&lt;=0,"",'Daily Weigth (g)'!G122-'Daily Weigth (g)'!H122+'Water add (ml)'!F122))</f>
        <v>279</v>
      </c>
      <c r="H122" s="96">
        <f>+IF('Daily Weigth (g)'!I122="","",IF('Daily Weigth (g)'!H122-'Daily Weigth (g)'!I122+'Water add (ml)'!G122&lt;=0,"",'Daily Weigth (g)'!H122-'Daily Weigth (g)'!I122+'Water add (ml)'!G122))</f>
        <v>127</v>
      </c>
      <c r="I122" s="96">
        <f>+IF('Daily Weigth (g)'!J122="","",IF('Daily Weigth (g)'!I122-'Daily Weigth (g)'!J122+'Water add (ml)'!H122&lt;=0,"",'Daily Weigth (g)'!I122-'Daily Weigth (g)'!J122+'Water add (ml)'!H122))</f>
        <v>131</v>
      </c>
      <c r="J122" s="85" t="str">
        <f>+IF('Daily Weigth (g)'!K122="","",IF('Daily Weigth (g)'!J122-'Daily Weigth (g)'!K122+'Water add (ml)'!I122&lt;=0,"",'Daily Weigth (g)'!J122-'Daily Weigth (g)'!K122+'Water add (ml)'!I122))</f>
        <v/>
      </c>
      <c r="K122" s="85" t="str">
        <f>+IF('Daily Weigth (g)'!L122="","",IF('Daily Weigth (g)'!K122-'Daily Weigth (g)'!L122+'Water add (ml)'!J122&lt;=0,"",'Daily Weigth (g)'!K122-'Daily Weigth (g)'!L122+'Water add (ml)'!J122))</f>
        <v/>
      </c>
      <c r="L122" s="85" t="str">
        <f>+IF('Daily Weigth (g)'!M122="","",IF('Daily Weigth (g)'!L122-'Daily Weigth (g)'!M122+'Water add (ml)'!K122&lt;=0,"",'Daily Weigth (g)'!L122-'Daily Weigth (g)'!M122+'Water add (ml)'!K122))</f>
        <v/>
      </c>
      <c r="M122" s="85" t="str">
        <f>+IF('Daily Weigth (g)'!N122="","",IF('Daily Weigth (g)'!M122-'Daily Weigth (g)'!N122+'Water add (ml)'!L122&lt;=0,"",'Daily Weigth (g)'!M122-'Daily Weigth (g)'!N122+'Water add (ml)'!L122))</f>
        <v/>
      </c>
      <c r="N122" s="85" t="str">
        <f>+IF('Daily Weigth (g)'!O122="","",IF('Daily Weigth (g)'!N122-'Daily Weigth (g)'!O122+'Water add (ml)'!M122&lt;=0,"",'Daily Weigth (g)'!N122-'Daily Weigth (g)'!O122+'Water add (ml)'!M122))</f>
        <v/>
      </c>
      <c r="O122" s="85" t="str">
        <f>+IF('Daily Weigth (g)'!P122="","",IF('Daily Weigth (g)'!O122-'Daily Weigth (g)'!P122+'Water add (ml)'!N122&lt;=0,"",'Daily Weigth (g)'!O122-'Daily Weigth (g)'!P122+'Water add (ml)'!N122))</f>
        <v/>
      </c>
      <c r="P122" s="85" t="str">
        <f>+IF('Daily Weigth (g)'!Q122="","",IF('Daily Weigth (g)'!P122-'Daily Weigth (g)'!Q122+'Water add (ml)'!O122&lt;=0,"",'Daily Weigth (g)'!P122-'Daily Weigth (g)'!Q122+'Water add (ml)'!O122))</f>
        <v/>
      </c>
      <c r="Q122" s="85" t="str">
        <f>+IF('Daily Weigth (g)'!R122="","",IF('Daily Weigth (g)'!Q122-'Daily Weigth (g)'!R122+'Water add (ml)'!P122&lt;=0,"",'Daily Weigth (g)'!Q122-'Daily Weigth (g)'!R122+'Water add (ml)'!P122))</f>
        <v/>
      </c>
      <c r="R122" s="85" t="str">
        <f>+IF('Daily Weigth (g)'!S122="","",IF('Daily Weigth (g)'!R122-'Daily Weigth (g)'!S122+'Water add (ml)'!Q122&lt;=0,"",'Daily Weigth (g)'!R122-'Daily Weigth (g)'!S122+'Water add (ml)'!Q122))</f>
        <v/>
      </c>
      <c r="S122" s="85" t="str">
        <f>+IF('Daily Weigth (g)'!T122="","",IF('Daily Weigth (g)'!S122-'Daily Weigth (g)'!T122+'Water add (ml)'!R122&lt;=0,"",'Daily Weigth (g)'!S122-'Daily Weigth (g)'!T122+'Water add (ml)'!R122))</f>
        <v/>
      </c>
      <c r="T122" s="85" t="str">
        <f>+IF('Daily Weigth (g)'!U122="","",IF('Daily Weigth (g)'!T122-'Daily Weigth (g)'!U122+'Water add (ml)'!S122&lt;=0,"",'Daily Weigth (g)'!T122-'Daily Weigth (g)'!U122+'Water add (ml)'!S122))</f>
        <v/>
      </c>
      <c r="U122" s="85" t="str">
        <f>+IF('Daily Weigth (g)'!V122="","",IF('Daily Weigth (g)'!U122-'Daily Weigth (g)'!V122+'Water add (ml)'!T122&lt;=0,"",'Daily Weigth (g)'!U122-'Daily Weigth (g)'!V122+'Water add (ml)'!T122))</f>
        <v/>
      </c>
      <c r="V122" s="85" t="str">
        <f>+IF('Daily Weigth (g)'!W122="","",IF('Daily Weigth (g)'!V122-'Daily Weigth (g)'!W122+'Water add (ml)'!U122&lt;=0,"",'Daily Weigth (g)'!V122-'Daily Weigth (g)'!W122+'Water add (ml)'!U122))</f>
        <v/>
      </c>
      <c r="W122" s="85" t="str">
        <f>+IF('Daily Weigth (g)'!X122="","",IF('Daily Weigth (g)'!W122-'Daily Weigth (g)'!X122+'Water add (ml)'!V122&lt;=0,"",'Daily Weigth (g)'!W122-'Daily Weigth (g)'!X122+'Water add (ml)'!V122))</f>
        <v/>
      </c>
      <c r="X122" s="85" t="str">
        <f>+IF('Daily Weigth (g)'!Y122="","",IF('Daily Weigth (g)'!X122-'Daily Weigth (g)'!Y122+'Water add (ml)'!W122&lt;=0,"",'Daily Weigth (g)'!X122-'Daily Weigth (g)'!Y122+'Water add (ml)'!W122))</f>
        <v/>
      </c>
      <c r="Y122" s="85" t="str">
        <f>+IF('Daily Weigth (g)'!Z122="","",IF('Daily Weigth (g)'!Y122-'Daily Weigth (g)'!Z122+'Water add (ml)'!X122&lt;=0,"",'Daily Weigth (g)'!Y122-'Daily Weigth (g)'!Z122+'Water add (ml)'!X122))</f>
        <v/>
      </c>
      <c r="Z122" s="85" t="str">
        <f>+IF('Daily Weigth (g)'!AA122="","",IF('Daily Weigth (g)'!Z122-'Daily Weigth (g)'!AA122+'Water add (ml)'!Y122&lt;=0,"",'Daily Weigth (g)'!Z122-'Daily Weigth (g)'!AA122+'Water add (ml)'!Y122))</f>
        <v/>
      </c>
      <c r="AA122" s="85" t="str">
        <f>+IF('Daily Weigth (g)'!AB122="","",IF('Daily Weigth (g)'!AA122-'Daily Weigth (g)'!AB122+'Water add (ml)'!Z122&lt;=0,"",'Daily Weigth (g)'!AA122-'Daily Weigth (g)'!AB122+'Water add (ml)'!Z122))</f>
        <v/>
      </c>
      <c r="AB122" s="85" t="str">
        <f>+IF('Daily Weigth (g)'!AC122="","",IF('Daily Weigth (g)'!AB122-'Daily Weigth (g)'!AC122+'Water add (ml)'!AA122&lt;=0,"",'Daily Weigth (g)'!AB122-'Daily Weigth (g)'!AC122+'Water add (ml)'!AA122))</f>
        <v/>
      </c>
      <c r="AC122" s="85" t="str">
        <f>+IF('Daily Weigth (g)'!AD122="","",IF('Daily Weigth (g)'!AC122-'Daily Weigth (g)'!AD122+'Water add (ml)'!AB122&lt;=0,"",'Daily Weigth (g)'!AC122-'Daily Weigth (g)'!AD122+'Water add (ml)'!AB122))</f>
        <v/>
      </c>
      <c r="AD122" s="85" t="str">
        <f>+IF('Daily Weigth (g)'!AE122="","",IF('Daily Weigth (g)'!AD122-'Daily Weigth (g)'!AE122+'Water add (ml)'!AC122&lt;=0,"",'Daily Weigth (g)'!AD122-'Daily Weigth (g)'!AE122+'Water add (ml)'!AC122))</f>
        <v/>
      </c>
      <c r="AE122" s="85" t="str">
        <f>+IF('Daily Weigth (g)'!AF122="","",IF('Daily Weigth (g)'!AE122-'Daily Weigth (g)'!AF122+'Water add (ml)'!AD122&lt;=0,"",'Daily Weigth (g)'!AE122-'Daily Weigth (g)'!AF122+'Water add (ml)'!AD122))</f>
        <v/>
      </c>
      <c r="AF122" s="85" t="str">
        <f>+IF('Daily Weigth (g)'!AG122="","",IF('Daily Weigth (g)'!AF122-'Daily Weigth (g)'!AG122+'Water add (ml)'!AE122&lt;=0,"",'Daily Weigth (g)'!AF122-'Daily Weigth (g)'!AG122+'Water add (ml)'!AE122))</f>
        <v/>
      </c>
      <c r="AG122" s="85">
        <f t="shared" si="1"/>
        <v>794</v>
      </c>
    </row>
    <row r="123" ht="12.75" customHeight="1">
      <c r="A123" s="85">
        <v>822.0</v>
      </c>
      <c r="B123" s="87" t="s">
        <v>11</v>
      </c>
      <c r="C123" s="88" t="s">
        <v>241</v>
      </c>
      <c r="D123" s="85"/>
      <c r="E123" s="96">
        <f>+IF('Daily Weigth (g)'!F123="","",IF('Daily Weigth (g)'!E123-'Daily Weigth (g)'!F123+'Water add (ml)'!D123&lt;=0,"",'Daily Weigth (g)'!E123-'Daily Weigth (g)'!F123+'Water add (ml)'!D123))</f>
        <v>175</v>
      </c>
      <c r="F123" s="96">
        <f>+IF('Daily Weigth (g)'!G123="","",IF('Daily Weigth (g)'!F123-'Daily Weigth (g)'!G123+'Water add (ml)'!E123&lt;=0,"",'Daily Weigth (g)'!F123-'Daily Weigth (g)'!G123+'Water add (ml)'!E123))</f>
        <v>129</v>
      </c>
      <c r="G123" s="96">
        <f>+IF('Daily Weigth (g)'!H123="","",IF('Daily Weigth (g)'!G123-'Daily Weigth (g)'!H123+'Water add (ml)'!F123&lt;=0,"",'Daily Weigth (g)'!G123-'Daily Weigth (g)'!H123+'Water add (ml)'!F123))</f>
        <v>273</v>
      </c>
      <c r="H123" s="96">
        <f>+IF('Daily Weigth (g)'!I123="","",IF('Daily Weigth (g)'!H123-'Daily Weigth (g)'!I123+'Water add (ml)'!G123&lt;=0,"",'Daily Weigth (g)'!H123-'Daily Weigth (g)'!I123+'Water add (ml)'!G123))</f>
        <v>138</v>
      </c>
      <c r="I123" s="96">
        <f>+IF('Daily Weigth (g)'!J123="","",IF('Daily Weigth (g)'!I123-'Daily Weigth (g)'!J123+'Water add (ml)'!H123&lt;=0,"",'Daily Weigth (g)'!I123-'Daily Weigth (g)'!J123+'Water add (ml)'!H123))</f>
        <v>134</v>
      </c>
      <c r="J123" s="85">
        <f>+IF('Daily Weigth (g)'!K123="","",IF('Daily Weigth (g)'!J123-'Daily Weigth (g)'!K123+'Water add (ml)'!I123&lt;=0,"",'Daily Weigth (g)'!J123-'Daily Weigth (g)'!K123+'Water add (ml)'!I123))</f>
        <v>133</v>
      </c>
      <c r="K123" s="85">
        <f>+IF('Daily Weigth (g)'!L123="","",IF('Daily Weigth (g)'!K123-'Daily Weigth (g)'!L123+'Water add (ml)'!J123&lt;=0,"",'Daily Weigth (g)'!K123-'Daily Weigth (g)'!L123+'Water add (ml)'!J123))</f>
        <v>243</v>
      </c>
      <c r="L123" s="85">
        <f>+IF('Daily Weigth (g)'!M123="","",IF('Daily Weigth (g)'!L123-'Daily Weigth (g)'!M123+'Water add (ml)'!K123&lt;=0,"",'Daily Weigth (g)'!L123-'Daily Weigth (g)'!M123+'Water add (ml)'!K123))</f>
        <v>284</v>
      </c>
      <c r="M123" s="85">
        <f>+IF('Daily Weigth (g)'!N123="","",IF('Daily Weigth (g)'!M123-'Daily Weigth (g)'!N123+'Water add (ml)'!L123&lt;=0,"",'Daily Weigth (g)'!M123-'Daily Weigth (g)'!N123+'Water add (ml)'!L123))</f>
        <v>447</v>
      </c>
      <c r="N123" s="85">
        <f>+IF('Daily Weigth (g)'!O123="","",IF('Daily Weigth (g)'!N123-'Daily Weigth (g)'!O123+'Water add (ml)'!M123&lt;=0,"",'Daily Weigth (g)'!N123-'Daily Weigth (g)'!O123+'Water add (ml)'!M123))</f>
        <v>173</v>
      </c>
      <c r="O123" s="85">
        <f>+IF('Daily Weigth (g)'!P123="","",IF('Daily Weigth (g)'!O123-'Daily Weigth (g)'!P123+'Water add (ml)'!N123&lt;=0,"",'Daily Weigth (g)'!O123-'Daily Weigth (g)'!P123+'Water add (ml)'!N123))</f>
        <v>633</v>
      </c>
      <c r="P123" s="85">
        <f>+IF('Daily Weigth (g)'!Q123="","",IF('Daily Weigth (g)'!P123-'Daily Weigth (g)'!Q123+'Water add (ml)'!O123&lt;=0,"",'Daily Weigth (g)'!P123-'Daily Weigth (g)'!Q123+'Water add (ml)'!O123))</f>
        <v>668</v>
      </c>
      <c r="Q123" s="85">
        <f>+IF('Daily Weigth (g)'!R123="","",IF('Daily Weigth (g)'!Q123-'Daily Weigth (g)'!R123+'Water add (ml)'!P123&lt;=0,"",'Daily Weigth (g)'!Q123-'Daily Weigth (g)'!R123+'Water add (ml)'!P123))</f>
        <v>388</v>
      </c>
      <c r="R123" s="85">
        <f>+IF('Daily Weigth (g)'!S123="","",IF('Daily Weigth (g)'!R123-'Daily Weigth (g)'!S123+'Water add (ml)'!Q123&lt;=0,"",'Daily Weigth (g)'!R123-'Daily Weigth (g)'!S123+'Water add (ml)'!Q123))</f>
        <v>274</v>
      </c>
      <c r="S123" s="85">
        <f>+IF('Daily Weigth (g)'!T123="","",IF('Daily Weigth (g)'!S123-'Daily Weigth (g)'!T123+'Water add (ml)'!R123&lt;=0,"",'Daily Weigth (g)'!S123-'Daily Weigth (g)'!T123+'Water add (ml)'!R123))</f>
        <v>281</v>
      </c>
      <c r="T123" s="85">
        <f>+IF('Daily Weigth (g)'!U123="","",IF('Daily Weigth (g)'!T123-'Daily Weigth (g)'!U123+'Water add (ml)'!S123&lt;=0,"",'Daily Weigth (g)'!T123-'Daily Weigth (g)'!U123+'Water add (ml)'!S123))</f>
        <v>323</v>
      </c>
      <c r="U123" s="85">
        <f>+IF('Daily Weigth (g)'!V123="","",IF('Daily Weigth (g)'!U123-'Daily Weigth (g)'!V123+'Water add (ml)'!T123&lt;=0,"",'Daily Weigth (g)'!U123-'Daily Weigth (g)'!V123+'Water add (ml)'!T123))</f>
        <v>568</v>
      </c>
      <c r="V123" s="85">
        <f>+IF('Daily Weigth (g)'!W123="","",IF('Daily Weigth (g)'!V123-'Daily Weigth (g)'!W123+'Water add (ml)'!U123&lt;=0,"",'Daily Weigth (g)'!V123-'Daily Weigth (g)'!W123+'Water add (ml)'!U123))</f>
        <v>641</v>
      </c>
      <c r="W123" s="85">
        <f>+IF('Daily Weigth (g)'!X123="","",IF('Daily Weigth (g)'!W123-'Daily Weigth (g)'!X123+'Water add (ml)'!V123&lt;=0,"",'Daily Weigth (g)'!W123-'Daily Weigth (g)'!X123+'Water add (ml)'!V123))</f>
        <v>283</v>
      </c>
      <c r="X123" s="85">
        <f>+IF('Daily Weigth (g)'!Y123="","",IF('Daily Weigth (g)'!X123-'Daily Weigth (g)'!Y123+'Water add (ml)'!W123&lt;=0,"",'Daily Weigth (g)'!X123-'Daily Weigth (g)'!Y123+'Water add (ml)'!W123))</f>
        <v>234</v>
      </c>
      <c r="Y123" s="85">
        <f>+IF('Daily Weigth (g)'!Z123="","",IF('Daily Weigth (g)'!Y123-'Daily Weigth (g)'!Z123+'Water add (ml)'!X123&lt;=0,"",'Daily Weigth (g)'!Y123-'Daily Weigth (g)'!Z123+'Water add (ml)'!X123))</f>
        <v>379</v>
      </c>
      <c r="Z123" s="85">
        <f>+IF('Daily Weigth (g)'!AA123="","",IF('Daily Weigth (g)'!Z123-'Daily Weigth (g)'!AA123+'Water add (ml)'!Y123&lt;=0,"",'Daily Weigth (g)'!Z123-'Daily Weigth (g)'!AA123+'Water add (ml)'!Y123))</f>
        <v>200</v>
      </c>
      <c r="AA123" s="85">
        <f>+IF('Daily Weigth (g)'!AB123="","",IF('Daily Weigth (g)'!AA123-'Daily Weigth (g)'!AB123+'Water add (ml)'!Z123&lt;=0,"",'Daily Weigth (g)'!AA123-'Daily Weigth (g)'!AB123+'Water add (ml)'!Z123))</f>
        <v>155</v>
      </c>
      <c r="AB123" s="85">
        <f>+IF('Daily Weigth (g)'!AC123="","",IF('Daily Weigth (g)'!AB123-'Daily Weigth (g)'!AC123+'Water add (ml)'!AA123&lt;=0,"",'Daily Weigth (g)'!AB123-'Daily Weigth (g)'!AC123+'Water add (ml)'!AA123))</f>
        <v>252</v>
      </c>
      <c r="AC123" s="85">
        <f>+IF('Daily Weigth (g)'!AD123="","",IF('Daily Weigth (g)'!AC123-'Daily Weigth (g)'!AD123+'Water add (ml)'!AB123&lt;=0,"",'Daily Weigth (g)'!AC123-'Daily Weigth (g)'!AD123+'Water add (ml)'!AB123))</f>
        <v>305</v>
      </c>
      <c r="AD123" s="85">
        <f>+IF('Daily Weigth (g)'!AE123="","",IF('Daily Weigth (g)'!AD123-'Daily Weigth (g)'!AE123+'Water add (ml)'!AC123&lt;=0,"",'Daily Weigth (g)'!AD123-'Daily Weigth (g)'!AE123+'Water add (ml)'!AC123))</f>
        <v>203</v>
      </c>
      <c r="AE123" s="85">
        <f>+IF('Daily Weigth (g)'!AF123="","",IF('Daily Weigth (g)'!AE123-'Daily Weigth (g)'!AF123+'Water add (ml)'!AD123&lt;=0,"",'Daily Weigth (g)'!AE123-'Daily Weigth (g)'!AF123+'Water add (ml)'!AD123))</f>
        <v>592</v>
      </c>
      <c r="AF123" s="85">
        <f>+IF('Daily Weigth (g)'!AG123="","",IF('Daily Weigth (g)'!AF123-'Daily Weigth (g)'!AG123+'Water add (ml)'!AE123&lt;=0,"",'Daily Weigth (g)'!AF123-'Daily Weigth (g)'!AG123+'Water add (ml)'!AE123))</f>
        <v>315</v>
      </c>
      <c r="AG123" s="85">
        <f t="shared" si="1"/>
        <v>8823</v>
      </c>
    </row>
    <row r="124" ht="12.75" customHeight="1">
      <c r="A124" s="85">
        <v>823.0</v>
      </c>
      <c r="B124" s="87" t="s">
        <v>11</v>
      </c>
      <c r="C124" s="85" t="s">
        <v>383</v>
      </c>
      <c r="D124" s="85"/>
      <c r="E124" s="96">
        <f>+IF('Daily Weigth (g)'!F124="","",IF('Daily Weigth (g)'!E124-'Daily Weigth (g)'!F124+'Water add (ml)'!D124&lt;=0,"",'Daily Weigth (g)'!E124-'Daily Weigth (g)'!F124+'Water add (ml)'!D124))</f>
        <v>145</v>
      </c>
      <c r="F124" s="96">
        <f>+IF('Daily Weigth (g)'!G124="","",IF('Daily Weigth (g)'!F124-'Daily Weigth (g)'!G124+'Water add (ml)'!E124&lt;=0,"",'Daily Weigth (g)'!F124-'Daily Weigth (g)'!G124+'Water add (ml)'!E124))</f>
        <v>105</v>
      </c>
      <c r="G124" s="96">
        <f>+IF('Daily Weigth (g)'!H124="","",IF('Daily Weigth (g)'!G124-'Daily Weigth (g)'!H124+'Water add (ml)'!F124&lt;=0,"",'Daily Weigth (g)'!G124-'Daily Weigth (g)'!H124+'Water add (ml)'!F124))</f>
        <v>235</v>
      </c>
      <c r="H124" s="96">
        <f>+IF('Daily Weigth (g)'!I124="","",IF('Daily Weigth (g)'!H124-'Daily Weigth (g)'!I124+'Water add (ml)'!G124&lt;=0,"",'Daily Weigth (g)'!H124-'Daily Weigth (g)'!I124+'Water add (ml)'!G124))</f>
        <v>111</v>
      </c>
      <c r="I124" s="96">
        <f>+IF('Daily Weigth (g)'!J124="","",IF('Daily Weigth (g)'!I124-'Daily Weigth (g)'!J124+'Water add (ml)'!H124&lt;=0,"",'Daily Weigth (g)'!I124-'Daily Weigth (g)'!J124+'Water add (ml)'!H124))</f>
        <v>96</v>
      </c>
      <c r="J124" s="85" t="str">
        <f>+IF('Daily Weigth (g)'!K124="","",IF('Daily Weigth (g)'!J124-'Daily Weigth (g)'!K124+'Water add (ml)'!I124&lt;=0,"",'Daily Weigth (g)'!J124-'Daily Weigth (g)'!K124+'Water add (ml)'!I124))</f>
        <v/>
      </c>
      <c r="K124" s="85" t="str">
        <f>+IF('Daily Weigth (g)'!L124="","",IF('Daily Weigth (g)'!K124-'Daily Weigth (g)'!L124+'Water add (ml)'!J124&lt;=0,"",'Daily Weigth (g)'!K124-'Daily Weigth (g)'!L124+'Water add (ml)'!J124))</f>
        <v/>
      </c>
      <c r="L124" s="85" t="str">
        <f>+IF('Daily Weigth (g)'!M124="","",IF('Daily Weigth (g)'!L124-'Daily Weigth (g)'!M124+'Water add (ml)'!K124&lt;=0,"",'Daily Weigth (g)'!L124-'Daily Weigth (g)'!M124+'Water add (ml)'!K124))</f>
        <v/>
      </c>
      <c r="M124" s="85" t="str">
        <f>+IF('Daily Weigth (g)'!N124="","",IF('Daily Weigth (g)'!M124-'Daily Weigth (g)'!N124+'Water add (ml)'!L124&lt;=0,"",'Daily Weigth (g)'!M124-'Daily Weigth (g)'!N124+'Water add (ml)'!L124))</f>
        <v/>
      </c>
      <c r="N124" s="85" t="str">
        <f>+IF('Daily Weigth (g)'!O124="","",IF('Daily Weigth (g)'!N124-'Daily Weigth (g)'!O124+'Water add (ml)'!M124&lt;=0,"",'Daily Weigth (g)'!N124-'Daily Weigth (g)'!O124+'Water add (ml)'!M124))</f>
        <v/>
      </c>
      <c r="O124" s="85" t="str">
        <f>+IF('Daily Weigth (g)'!P124="","",IF('Daily Weigth (g)'!O124-'Daily Weigth (g)'!P124+'Water add (ml)'!N124&lt;=0,"",'Daily Weigth (g)'!O124-'Daily Weigth (g)'!P124+'Water add (ml)'!N124))</f>
        <v/>
      </c>
      <c r="P124" s="85" t="str">
        <f>+IF('Daily Weigth (g)'!Q124="","",IF('Daily Weigth (g)'!P124-'Daily Weigth (g)'!Q124+'Water add (ml)'!O124&lt;=0,"",'Daily Weigth (g)'!P124-'Daily Weigth (g)'!Q124+'Water add (ml)'!O124))</f>
        <v/>
      </c>
      <c r="Q124" s="85" t="str">
        <f>+IF('Daily Weigth (g)'!R124="","",IF('Daily Weigth (g)'!Q124-'Daily Weigth (g)'!R124+'Water add (ml)'!P124&lt;=0,"",'Daily Weigth (g)'!Q124-'Daily Weigth (g)'!R124+'Water add (ml)'!P124))</f>
        <v/>
      </c>
      <c r="R124" s="85" t="str">
        <f>+IF('Daily Weigth (g)'!S124="","",IF('Daily Weigth (g)'!R124-'Daily Weigth (g)'!S124+'Water add (ml)'!Q124&lt;=0,"",'Daily Weigth (g)'!R124-'Daily Weigth (g)'!S124+'Water add (ml)'!Q124))</f>
        <v/>
      </c>
      <c r="S124" s="85" t="str">
        <f>+IF('Daily Weigth (g)'!T124="","",IF('Daily Weigth (g)'!S124-'Daily Weigth (g)'!T124+'Water add (ml)'!R124&lt;=0,"",'Daily Weigth (g)'!S124-'Daily Weigth (g)'!T124+'Water add (ml)'!R124))</f>
        <v/>
      </c>
      <c r="T124" s="85" t="str">
        <f>+IF('Daily Weigth (g)'!U124="","",IF('Daily Weigth (g)'!T124-'Daily Weigth (g)'!U124+'Water add (ml)'!S124&lt;=0,"",'Daily Weigth (g)'!T124-'Daily Weigth (g)'!U124+'Water add (ml)'!S124))</f>
        <v/>
      </c>
      <c r="U124" s="85" t="str">
        <f>+IF('Daily Weigth (g)'!V124="","",IF('Daily Weigth (g)'!U124-'Daily Weigth (g)'!V124+'Water add (ml)'!T124&lt;=0,"",'Daily Weigth (g)'!U124-'Daily Weigth (g)'!V124+'Water add (ml)'!T124))</f>
        <v/>
      </c>
      <c r="V124" s="85" t="str">
        <f>+IF('Daily Weigth (g)'!W124="","",IF('Daily Weigth (g)'!V124-'Daily Weigth (g)'!W124+'Water add (ml)'!U124&lt;=0,"",'Daily Weigth (g)'!V124-'Daily Weigth (g)'!W124+'Water add (ml)'!U124))</f>
        <v/>
      </c>
      <c r="W124" s="85" t="str">
        <f>+IF('Daily Weigth (g)'!X124="","",IF('Daily Weigth (g)'!W124-'Daily Weigth (g)'!X124+'Water add (ml)'!V124&lt;=0,"",'Daily Weigth (g)'!W124-'Daily Weigth (g)'!X124+'Water add (ml)'!V124))</f>
        <v/>
      </c>
      <c r="X124" s="85" t="str">
        <f>+IF('Daily Weigth (g)'!Y124="","",IF('Daily Weigth (g)'!X124-'Daily Weigth (g)'!Y124+'Water add (ml)'!W124&lt;=0,"",'Daily Weigth (g)'!X124-'Daily Weigth (g)'!Y124+'Water add (ml)'!W124))</f>
        <v/>
      </c>
      <c r="Y124" s="85" t="str">
        <f>+IF('Daily Weigth (g)'!Z124="","",IF('Daily Weigth (g)'!Y124-'Daily Weigth (g)'!Z124+'Water add (ml)'!X124&lt;=0,"",'Daily Weigth (g)'!Y124-'Daily Weigth (g)'!Z124+'Water add (ml)'!X124))</f>
        <v/>
      </c>
      <c r="Z124" s="85" t="str">
        <f>+IF('Daily Weigth (g)'!AA124="","",IF('Daily Weigth (g)'!Z124-'Daily Weigth (g)'!AA124+'Water add (ml)'!Y124&lt;=0,"",'Daily Weigth (g)'!Z124-'Daily Weigth (g)'!AA124+'Water add (ml)'!Y124))</f>
        <v/>
      </c>
      <c r="AA124" s="85" t="str">
        <f>+IF('Daily Weigth (g)'!AB124="","",IF('Daily Weigth (g)'!AA124-'Daily Weigth (g)'!AB124+'Water add (ml)'!Z124&lt;=0,"",'Daily Weigth (g)'!AA124-'Daily Weigth (g)'!AB124+'Water add (ml)'!Z124))</f>
        <v/>
      </c>
      <c r="AB124" s="85" t="str">
        <f>+IF('Daily Weigth (g)'!AC124="","",IF('Daily Weigth (g)'!AB124-'Daily Weigth (g)'!AC124+'Water add (ml)'!AA124&lt;=0,"",'Daily Weigth (g)'!AB124-'Daily Weigth (g)'!AC124+'Water add (ml)'!AA124))</f>
        <v/>
      </c>
      <c r="AC124" s="85" t="str">
        <f>+IF('Daily Weigth (g)'!AD124="","",IF('Daily Weigth (g)'!AC124-'Daily Weigth (g)'!AD124+'Water add (ml)'!AB124&lt;=0,"",'Daily Weigth (g)'!AC124-'Daily Weigth (g)'!AD124+'Water add (ml)'!AB124))</f>
        <v/>
      </c>
      <c r="AD124" s="85" t="str">
        <f>+IF('Daily Weigth (g)'!AE124="","",IF('Daily Weigth (g)'!AD124-'Daily Weigth (g)'!AE124+'Water add (ml)'!AC124&lt;=0,"",'Daily Weigth (g)'!AD124-'Daily Weigth (g)'!AE124+'Water add (ml)'!AC124))</f>
        <v/>
      </c>
      <c r="AE124" s="85" t="str">
        <f>+IF('Daily Weigth (g)'!AF124="","",IF('Daily Weigth (g)'!AE124-'Daily Weigth (g)'!AF124+'Water add (ml)'!AD124&lt;=0,"",'Daily Weigth (g)'!AE124-'Daily Weigth (g)'!AF124+'Water add (ml)'!AD124))</f>
        <v/>
      </c>
      <c r="AF124" s="85" t="str">
        <f>+IF('Daily Weigth (g)'!AG124="","",IF('Daily Weigth (g)'!AF124-'Daily Weigth (g)'!AG124+'Water add (ml)'!AE124&lt;=0,"",'Daily Weigth (g)'!AF124-'Daily Weigth (g)'!AG124+'Water add (ml)'!AE124))</f>
        <v/>
      </c>
      <c r="AG124" s="85">
        <f t="shared" si="1"/>
        <v>692</v>
      </c>
    </row>
    <row r="125" ht="12.75" customHeight="1">
      <c r="A125" s="85">
        <v>824.0</v>
      </c>
      <c r="B125" s="87" t="s">
        <v>11</v>
      </c>
      <c r="C125" s="90" t="s">
        <v>12</v>
      </c>
      <c r="D125" s="85"/>
      <c r="E125" s="96">
        <f>+IF('Daily Weigth (g)'!F125="","",IF('Daily Weigth (g)'!E125-'Daily Weigth (g)'!F125+'Water add (ml)'!D125&lt;=0,"",'Daily Weigth (g)'!E125-'Daily Weigth (g)'!F125+'Water add (ml)'!D125))</f>
        <v>186</v>
      </c>
      <c r="F125" s="96">
        <f>+IF('Daily Weigth (g)'!G125="","",IF('Daily Weigth (g)'!F125-'Daily Weigth (g)'!G125+'Water add (ml)'!E125&lt;=0,"",'Daily Weigth (g)'!F125-'Daily Weigth (g)'!G125+'Water add (ml)'!E125))</f>
        <v>128</v>
      </c>
      <c r="G125" s="96">
        <f>+IF('Daily Weigth (g)'!H125="","",IF('Daily Weigth (g)'!G125-'Daily Weigth (g)'!H125+'Water add (ml)'!F125&lt;=0,"",'Daily Weigth (g)'!G125-'Daily Weigth (g)'!H125+'Water add (ml)'!F125))</f>
        <v>297</v>
      </c>
      <c r="H125" s="96">
        <f>+IF('Daily Weigth (g)'!I125="","",IF('Daily Weigth (g)'!H125-'Daily Weigth (g)'!I125+'Water add (ml)'!G125&lt;=0,"",'Daily Weigth (g)'!H125-'Daily Weigth (g)'!I125+'Water add (ml)'!G125))</f>
        <v>123</v>
      </c>
      <c r="I125" s="96">
        <f>+IF('Daily Weigth (g)'!J125="","",IF('Daily Weigth (g)'!I125-'Daily Weigth (g)'!J125+'Water add (ml)'!H125&lt;=0,"",'Daily Weigth (g)'!I125-'Daily Weigth (g)'!J125+'Water add (ml)'!H125))</f>
        <v>127</v>
      </c>
      <c r="J125" s="85">
        <f>+IF('Daily Weigth (g)'!K125="","",IF('Daily Weigth (g)'!J125-'Daily Weigth (g)'!K125+'Water add (ml)'!I125&lt;=0,"",'Daily Weigth (g)'!J125-'Daily Weigth (g)'!K125+'Water add (ml)'!I125))</f>
        <v>102</v>
      </c>
      <c r="K125" s="85">
        <f>+IF('Daily Weigth (g)'!L125="","",IF('Daily Weigth (g)'!K125-'Daily Weigth (g)'!L125+'Water add (ml)'!J125&lt;=0,"",'Daily Weigth (g)'!K125-'Daily Weigth (g)'!L125+'Water add (ml)'!J125))</f>
        <v>216</v>
      </c>
      <c r="L125" s="85">
        <f>+IF('Daily Weigth (g)'!M125="","",IF('Daily Weigth (g)'!L125-'Daily Weigth (g)'!M125+'Water add (ml)'!K125&lt;=0,"",'Daily Weigth (g)'!L125-'Daily Weigth (g)'!M125+'Water add (ml)'!K125))</f>
        <v>226</v>
      </c>
      <c r="M125" s="85">
        <f>+IF('Daily Weigth (g)'!N125="","",IF('Daily Weigth (g)'!M125-'Daily Weigth (g)'!N125+'Water add (ml)'!L125&lt;=0,"",'Daily Weigth (g)'!M125-'Daily Weigth (g)'!N125+'Water add (ml)'!L125))</f>
        <v>305</v>
      </c>
      <c r="N125" s="85">
        <f>+IF('Daily Weigth (g)'!O125="","",IF('Daily Weigth (g)'!N125-'Daily Weigth (g)'!O125+'Water add (ml)'!M125&lt;=0,"",'Daily Weigth (g)'!N125-'Daily Weigth (g)'!O125+'Water add (ml)'!M125))</f>
        <v>137</v>
      </c>
      <c r="O125" s="85">
        <f>+IF('Daily Weigth (g)'!P125="","",IF('Daily Weigth (g)'!O125-'Daily Weigth (g)'!P125+'Water add (ml)'!N125&lt;=0,"",'Daily Weigth (g)'!O125-'Daily Weigth (g)'!P125+'Water add (ml)'!N125))</f>
        <v>509</v>
      </c>
      <c r="P125" s="85">
        <f>+IF('Daily Weigth (g)'!Q125="","",IF('Daily Weigth (g)'!P125-'Daily Weigth (g)'!Q125+'Water add (ml)'!O125&lt;=0,"",'Daily Weigth (g)'!P125-'Daily Weigth (g)'!Q125+'Water add (ml)'!O125))</f>
        <v>504</v>
      </c>
      <c r="Q125" s="85">
        <f>+IF('Daily Weigth (g)'!R125="","",IF('Daily Weigth (g)'!Q125-'Daily Weigth (g)'!R125+'Water add (ml)'!P125&lt;=0,"",'Daily Weigth (g)'!Q125-'Daily Weigth (g)'!R125+'Water add (ml)'!P125))</f>
        <v>301</v>
      </c>
      <c r="R125" s="85">
        <f>+IF('Daily Weigth (g)'!S125="","",IF('Daily Weigth (g)'!R125-'Daily Weigth (g)'!S125+'Water add (ml)'!Q125&lt;=0,"",'Daily Weigth (g)'!R125-'Daily Weigth (g)'!S125+'Water add (ml)'!Q125))</f>
        <v>219</v>
      </c>
      <c r="S125" s="85">
        <f>+IF('Daily Weigth (g)'!T125="","",IF('Daily Weigth (g)'!S125-'Daily Weigth (g)'!T125+'Water add (ml)'!R125&lt;=0,"",'Daily Weigth (g)'!S125-'Daily Weigth (g)'!T125+'Water add (ml)'!R125))</f>
        <v>203</v>
      </c>
      <c r="T125" s="85">
        <f>+IF('Daily Weigth (g)'!U125="","",IF('Daily Weigth (g)'!T125-'Daily Weigth (g)'!U125+'Water add (ml)'!S125&lt;=0,"",'Daily Weigth (g)'!T125-'Daily Weigth (g)'!U125+'Water add (ml)'!S125))</f>
        <v>214</v>
      </c>
      <c r="U125" s="85">
        <f>+IF('Daily Weigth (g)'!V125="","",IF('Daily Weigth (g)'!U125-'Daily Weigth (g)'!V125+'Water add (ml)'!T125&lt;=0,"",'Daily Weigth (g)'!U125-'Daily Weigth (g)'!V125+'Water add (ml)'!T125))</f>
        <v>245</v>
      </c>
      <c r="V125" s="85">
        <f>+IF('Daily Weigth (g)'!W125="","",IF('Daily Weigth (g)'!V125-'Daily Weigth (g)'!W125+'Water add (ml)'!U125&lt;=0,"",'Daily Weigth (g)'!V125-'Daily Weigth (g)'!W125+'Water add (ml)'!U125))</f>
        <v>243</v>
      </c>
      <c r="W125" s="85">
        <f>+IF('Daily Weigth (g)'!X125="","",IF('Daily Weigth (g)'!W125-'Daily Weigth (g)'!X125+'Water add (ml)'!V125&lt;=0,"",'Daily Weigth (g)'!W125-'Daily Weigth (g)'!X125+'Water add (ml)'!V125))</f>
        <v>71</v>
      </c>
      <c r="X125" s="85">
        <f>+IF('Daily Weigth (g)'!Y125="","",IF('Daily Weigth (g)'!X125-'Daily Weigth (g)'!Y125+'Water add (ml)'!W125&lt;=0,"",'Daily Weigth (g)'!X125-'Daily Weigth (g)'!Y125+'Water add (ml)'!W125))</f>
        <v>64</v>
      </c>
      <c r="Y125" s="85">
        <f>+IF('Daily Weigth (g)'!Z125="","",IF('Daily Weigth (g)'!Y125-'Daily Weigth (g)'!Z125+'Water add (ml)'!X125&lt;=0,"",'Daily Weigth (g)'!Y125-'Daily Weigth (g)'!Z125+'Water add (ml)'!X125))</f>
        <v>87</v>
      </c>
      <c r="Z125" s="85">
        <f>+IF('Daily Weigth (g)'!AA125="","",IF('Daily Weigth (g)'!Z125-'Daily Weigth (g)'!AA125+'Water add (ml)'!Y125&lt;=0,"",'Daily Weigth (g)'!Z125-'Daily Weigth (g)'!AA125+'Water add (ml)'!Y125))</f>
        <v>53</v>
      </c>
      <c r="AA125" s="85">
        <f>+IF('Daily Weigth (g)'!AB125="","",IF('Daily Weigth (g)'!AA125-'Daily Weigth (g)'!AB125+'Water add (ml)'!Z125&lt;=0,"",'Daily Weigth (g)'!AA125-'Daily Weigth (g)'!AB125+'Water add (ml)'!Z125))</f>
        <v>57</v>
      </c>
      <c r="AB125" s="85">
        <f>+IF('Daily Weigth (g)'!AC125="","",IF('Daily Weigth (g)'!AB125-'Daily Weigth (g)'!AC125+'Water add (ml)'!AA125&lt;=0,"",'Daily Weigth (g)'!AB125-'Daily Weigth (g)'!AC125+'Water add (ml)'!AA125))</f>
        <v>55</v>
      </c>
      <c r="AC125" s="85">
        <f>+IF('Daily Weigth (g)'!AD125="","",IF('Daily Weigth (g)'!AC125-'Daily Weigth (g)'!AD125+'Water add (ml)'!AB125&lt;=0,"",'Daily Weigth (g)'!AC125-'Daily Weigth (g)'!AD125+'Water add (ml)'!AB125))</f>
        <v>60</v>
      </c>
      <c r="AD125" s="85">
        <f>+IF('Daily Weigth (g)'!AE125="","",IF('Daily Weigth (g)'!AD125-'Daily Weigth (g)'!AE125+'Water add (ml)'!AC125&lt;=0,"",'Daily Weigth (g)'!AD125-'Daily Weigth (g)'!AE125+'Water add (ml)'!AC125))</f>
        <v>47</v>
      </c>
      <c r="AE125" s="85">
        <f>+IF('Daily Weigth (g)'!AF125="","",IF('Daily Weigth (g)'!AE125-'Daily Weigth (g)'!AF125+'Water add (ml)'!AD125&lt;=0,"",'Daily Weigth (g)'!AE125-'Daily Weigth (g)'!AF125+'Water add (ml)'!AD125))</f>
        <v>65</v>
      </c>
      <c r="AF125" s="85">
        <f>+IF('Daily Weigth (g)'!AG125="","",IF('Daily Weigth (g)'!AF125-'Daily Weigth (g)'!AG125+'Water add (ml)'!AE125&lt;=0,"",'Daily Weigth (g)'!AF125-'Daily Weigth (g)'!AG125+'Water add (ml)'!AE125))</f>
        <v>42</v>
      </c>
      <c r="AG125" s="85">
        <f t="shared" si="1"/>
        <v>4886</v>
      </c>
    </row>
    <row r="126" ht="12.75" customHeight="1">
      <c r="A126" s="85">
        <v>825.0</v>
      </c>
      <c r="B126" s="87" t="s">
        <v>11</v>
      </c>
      <c r="C126" s="85" t="s">
        <v>383</v>
      </c>
      <c r="D126" s="85"/>
      <c r="E126" s="96">
        <f>+IF('Daily Weigth (g)'!F126="","",IF('Daily Weigth (g)'!E126-'Daily Weigth (g)'!F126+'Water add (ml)'!D126&lt;=0,"",'Daily Weigth (g)'!E126-'Daily Weigth (g)'!F126+'Water add (ml)'!D126))</f>
        <v>171</v>
      </c>
      <c r="F126" s="96">
        <f>+IF('Daily Weigth (g)'!G126="","",IF('Daily Weigth (g)'!F126-'Daily Weigth (g)'!G126+'Water add (ml)'!E126&lt;=0,"",'Daily Weigth (g)'!F126-'Daily Weigth (g)'!G126+'Water add (ml)'!E126))</f>
        <v>126</v>
      </c>
      <c r="G126" s="96">
        <f>+IF('Daily Weigth (g)'!H126="","",IF('Daily Weigth (g)'!G126-'Daily Weigth (g)'!H126+'Water add (ml)'!F126&lt;=0,"",'Daily Weigth (g)'!G126-'Daily Weigth (g)'!H126+'Water add (ml)'!F126))</f>
        <v>275</v>
      </c>
      <c r="H126" s="96">
        <f>+IF('Daily Weigth (g)'!I126="","",IF('Daily Weigth (g)'!H126-'Daily Weigth (g)'!I126+'Water add (ml)'!G126&lt;=0,"",'Daily Weigth (g)'!H126-'Daily Weigth (g)'!I126+'Water add (ml)'!G126))</f>
        <v>164</v>
      </c>
      <c r="I126" s="96">
        <f>+IF('Daily Weigth (g)'!J126="","",IF('Daily Weigth (g)'!I126-'Daily Weigth (g)'!J126+'Water add (ml)'!H126&lt;=0,"",'Daily Weigth (g)'!I126-'Daily Weigth (g)'!J126+'Water add (ml)'!H126))</f>
        <v>122</v>
      </c>
      <c r="J126" s="85" t="str">
        <f>+IF('Daily Weigth (g)'!K126="","",IF('Daily Weigth (g)'!J126-'Daily Weigth (g)'!K126+'Water add (ml)'!I126&lt;=0,"",'Daily Weigth (g)'!J126-'Daily Weigth (g)'!K126+'Water add (ml)'!I126))</f>
        <v/>
      </c>
      <c r="K126" s="85" t="str">
        <f>+IF('Daily Weigth (g)'!L126="","",IF('Daily Weigth (g)'!K126-'Daily Weigth (g)'!L126+'Water add (ml)'!J126&lt;=0,"",'Daily Weigth (g)'!K126-'Daily Weigth (g)'!L126+'Water add (ml)'!J126))</f>
        <v/>
      </c>
      <c r="L126" s="85" t="str">
        <f>+IF('Daily Weigth (g)'!M126="","",IF('Daily Weigth (g)'!L126-'Daily Weigth (g)'!M126+'Water add (ml)'!K126&lt;=0,"",'Daily Weigth (g)'!L126-'Daily Weigth (g)'!M126+'Water add (ml)'!K126))</f>
        <v/>
      </c>
      <c r="M126" s="85" t="str">
        <f>+IF('Daily Weigth (g)'!N126="","",IF('Daily Weigth (g)'!M126-'Daily Weigth (g)'!N126+'Water add (ml)'!L126&lt;=0,"",'Daily Weigth (g)'!M126-'Daily Weigth (g)'!N126+'Water add (ml)'!L126))</f>
        <v/>
      </c>
      <c r="N126" s="85" t="str">
        <f>+IF('Daily Weigth (g)'!O126="","",IF('Daily Weigth (g)'!N126-'Daily Weigth (g)'!O126+'Water add (ml)'!M126&lt;=0,"",'Daily Weigth (g)'!N126-'Daily Weigth (g)'!O126+'Water add (ml)'!M126))</f>
        <v/>
      </c>
      <c r="O126" s="85" t="str">
        <f>+IF('Daily Weigth (g)'!P126="","",IF('Daily Weigth (g)'!O126-'Daily Weigth (g)'!P126+'Water add (ml)'!N126&lt;=0,"",'Daily Weigth (g)'!O126-'Daily Weigth (g)'!P126+'Water add (ml)'!N126))</f>
        <v/>
      </c>
      <c r="P126" s="85" t="str">
        <f>+IF('Daily Weigth (g)'!Q126="","",IF('Daily Weigth (g)'!P126-'Daily Weigth (g)'!Q126+'Water add (ml)'!O126&lt;=0,"",'Daily Weigth (g)'!P126-'Daily Weigth (g)'!Q126+'Water add (ml)'!O126))</f>
        <v/>
      </c>
      <c r="Q126" s="85" t="str">
        <f>+IF('Daily Weigth (g)'!R126="","",IF('Daily Weigth (g)'!Q126-'Daily Weigth (g)'!R126+'Water add (ml)'!P126&lt;=0,"",'Daily Weigth (g)'!Q126-'Daily Weigth (g)'!R126+'Water add (ml)'!P126))</f>
        <v/>
      </c>
      <c r="R126" s="85" t="str">
        <f>+IF('Daily Weigth (g)'!S126="","",IF('Daily Weigth (g)'!R126-'Daily Weigth (g)'!S126+'Water add (ml)'!Q126&lt;=0,"",'Daily Weigth (g)'!R126-'Daily Weigth (g)'!S126+'Water add (ml)'!Q126))</f>
        <v/>
      </c>
      <c r="S126" s="85" t="str">
        <f>+IF('Daily Weigth (g)'!T126="","",IF('Daily Weigth (g)'!S126-'Daily Weigth (g)'!T126+'Water add (ml)'!R126&lt;=0,"",'Daily Weigth (g)'!S126-'Daily Weigth (g)'!T126+'Water add (ml)'!R126))</f>
        <v/>
      </c>
      <c r="T126" s="85" t="str">
        <f>+IF('Daily Weigth (g)'!U126="","",IF('Daily Weigth (g)'!T126-'Daily Weigth (g)'!U126+'Water add (ml)'!S126&lt;=0,"",'Daily Weigth (g)'!T126-'Daily Weigth (g)'!U126+'Water add (ml)'!S126))</f>
        <v/>
      </c>
      <c r="U126" s="85" t="str">
        <f>+IF('Daily Weigth (g)'!V126="","",IF('Daily Weigth (g)'!U126-'Daily Weigth (g)'!V126+'Water add (ml)'!T126&lt;=0,"",'Daily Weigth (g)'!U126-'Daily Weigth (g)'!V126+'Water add (ml)'!T126))</f>
        <v/>
      </c>
      <c r="V126" s="85" t="str">
        <f>+IF('Daily Weigth (g)'!W126="","",IF('Daily Weigth (g)'!V126-'Daily Weigth (g)'!W126+'Water add (ml)'!U126&lt;=0,"",'Daily Weigth (g)'!V126-'Daily Weigth (g)'!W126+'Water add (ml)'!U126))</f>
        <v/>
      </c>
      <c r="W126" s="85" t="str">
        <f>+IF('Daily Weigth (g)'!X126="","",IF('Daily Weigth (g)'!W126-'Daily Weigth (g)'!X126+'Water add (ml)'!V126&lt;=0,"",'Daily Weigth (g)'!W126-'Daily Weigth (g)'!X126+'Water add (ml)'!V126))</f>
        <v/>
      </c>
      <c r="X126" s="85" t="str">
        <f>+IF('Daily Weigth (g)'!Y126="","",IF('Daily Weigth (g)'!X126-'Daily Weigth (g)'!Y126+'Water add (ml)'!W126&lt;=0,"",'Daily Weigth (g)'!X126-'Daily Weigth (g)'!Y126+'Water add (ml)'!W126))</f>
        <v/>
      </c>
      <c r="Y126" s="85" t="str">
        <f>+IF('Daily Weigth (g)'!Z126="","",IF('Daily Weigth (g)'!Y126-'Daily Weigth (g)'!Z126+'Water add (ml)'!X126&lt;=0,"",'Daily Weigth (g)'!Y126-'Daily Weigth (g)'!Z126+'Water add (ml)'!X126))</f>
        <v/>
      </c>
      <c r="Z126" s="85" t="str">
        <f>+IF('Daily Weigth (g)'!AA126="","",IF('Daily Weigth (g)'!Z126-'Daily Weigth (g)'!AA126+'Water add (ml)'!Y126&lt;=0,"",'Daily Weigth (g)'!Z126-'Daily Weigth (g)'!AA126+'Water add (ml)'!Y126))</f>
        <v/>
      </c>
      <c r="AA126" s="85" t="str">
        <f>+IF('Daily Weigth (g)'!AB126="","",IF('Daily Weigth (g)'!AA126-'Daily Weigth (g)'!AB126+'Water add (ml)'!Z126&lt;=0,"",'Daily Weigth (g)'!AA126-'Daily Weigth (g)'!AB126+'Water add (ml)'!Z126))</f>
        <v/>
      </c>
      <c r="AB126" s="85" t="str">
        <f>+IF('Daily Weigth (g)'!AC126="","",IF('Daily Weigth (g)'!AB126-'Daily Weigth (g)'!AC126+'Water add (ml)'!AA126&lt;=0,"",'Daily Weigth (g)'!AB126-'Daily Weigth (g)'!AC126+'Water add (ml)'!AA126))</f>
        <v/>
      </c>
      <c r="AC126" s="85" t="str">
        <f>+IF('Daily Weigth (g)'!AD126="","",IF('Daily Weigth (g)'!AC126-'Daily Weigth (g)'!AD126+'Water add (ml)'!AB126&lt;=0,"",'Daily Weigth (g)'!AC126-'Daily Weigth (g)'!AD126+'Water add (ml)'!AB126))</f>
        <v/>
      </c>
      <c r="AD126" s="85" t="str">
        <f>+IF('Daily Weigth (g)'!AE126="","",IF('Daily Weigth (g)'!AD126-'Daily Weigth (g)'!AE126+'Water add (ml)'!AC126&lt;=0,"",'Daily Weigth (g)'!AD126-'Daily Weigth (g)'!AE126+'Water add (ml)'!AC126))</f>
        <v/>
      </c>
      <c r="AE126" s="85" t="str">
        <f>+IF('Daily Weigth (g)'!AF126="","",IF('Daily Weigth (g)'!AE126-'Daily Weigth (g)'!AF126+'Water add (ml)'!AD126&lt;=0,"",'Daily Weigth (g)'!AE126-'Daily Weigth (g)'!AF126+'Water add (ml)'!AD126))</f>
        <v/>
      </c>
      <c r="AF126" s="85" t="str">
        <f>+IF('Daily Weigth (g)'!AG126="","",IF('Daily Weigth (g)'!AF126-'Daily Weigth (g)'!AG126+'Water add (ml)'!AE126&lt;=0,"",'Daily Weigth (g)'!AF126-'Daily Weigth (g)'!AG126+'Water add (ml)'!AE126))</f>
        <v/>
      </c>
      <c r="AG126" s="85">
        <f t="shared" si="1"/>
        <v>858</v>
      </c>
    </row>
    <row r="127" ht="12.75" customHeight="1">
      <c r="A127" s="85">
        <v>826.0</v>
      </c>
      <c r="B127" s="87" t="s">
        <v>11</v>
      </c>
      <c r="C127" s="90" t="s">
        <v>12</v>
      </c>
      <c r="D127" s="85"/>
      <c r="E127" s="96">
        <f>+IF('Daily Weigth (g)'!F127="","",IF('Daily Weigth (g)'!E127-'Daily Weigth (g)'!F127+'Water add (ml)'!D127&lt;=0,"",'Daily Weigth (g)'!E127-'Daily Weigth (g)'!F127+'Water add (ml)'!D127))</f>
        <v>169</v>
      </c>
      <c r="F127" s="96">
        <f>+IF('Daily Weigth (g)'!G127="","",IF('Daily Weigth (g)'!F127-'Daily Weigth (g)'!G127+'Water add (ml)'!E127&lt;=0,"",'Daily Weigth (g)'!F127-'Daily Weigth (g)'!G127+'Water add (ml)'!E127))</f>
        <v>132</v>
      </c>
      <c r="G127" s="96">
        <f>+IF('Daily Weigth (g)'!H127="","",IF('Daily Weigth (g)'!G127-'Daily Weigth (g)'!H127+'Water add (ml)'!F127&lt;=0,"",'Daily Weigth (g)'!G127-'Daily Weigth (g)'!H127+'Water add (ml)'!F127))</f>
        <v>292</v>
      </c>
      <c r="H127" s="96">
        <f>+IF('Daily Weigth (g)'!I127="","",IF('Daily Weigth (g)'!H127-'Daily Weigth (g)'!I127+'Water add (ml)'!G127&lt;=0,"",'Daily Weigth (g)'!H127-'Daily Weigth (g)'!I127+'Water add (ml)'!G127))</f>
        <v>141</v>
      </c>
      <c r="I127" s="96">
        <f>+IF('Daily Weigth (g)'!J127="","",IF('Daily Weigth (g)'!I127-'Daily Weigth (g)'!J127+'Water add (ml)'!H127&lt;=0,"",'Daily Weigth (g)'!I127-'Daily Weigth (g)'!J127+'Water add (ml)'!H127))</f>
        <v>109</v>
      </c>
      <c r="J127" s="85">
        <f>+IF('Daily Weigth (g)'!K127="","",IF('Daily Weigth (g)'!J127-'Daily Weigth (g)'!K127+'Water add (ml)'!I127&lt;=0,"",'Daily Weigth (g)'!J127-'Daily Weigth (g)'!K127+'Water add (ml)'!I127))</f>
        <v>114</v>
      </c>
      <c r="K127" s="85">
        <f>+IF('Daily Weigth (g)'!L127="","",IF('Daily Weigth (g)'!K127-'Daily Weigth (g)'!L127+'Water add (ml)'!J127&lt;=0,"",'Daily Weigth (g)'!K127-'Daily Weigth (g)'!L127+'Water add (ml)'!J127))</f>
        <v>252</v>
      </c>
      <c r="L127" s="85">
        <f>+IF('Daily Weigth (g)'!M127="","",IF('Daily Weigth (g)'!L127-'Daily Weigth (g)'!M127+'Water add (ml)'!K127&lt;=0,"",'Daily Weigth (g)'!L127-'Daily Weigth (g)'!M127+'Water add (ml)'!K127))</f>
        <v>265</v>
      </c>
      <c r="M127" s="85">
        <f>+IF('Daily Weigth (g)'!N127="","",IF('Daily Weigth (g)'!M127-'Daily Weigth (g)'!N127+'Water add (ml)'!L127&lt;=0,"",'Daily Weigth (g)'!M127-'Daily Weigth (g)'!N127+'Water add (ml)'!L127))</f>
        <v>391</v>
      </c>
      <c r="N127" s="85">
        <f>+IF('Daily Weigth (g)'!O127="","",IF('Daily Weigth (g)'!N127-'Daily Weigth (g)'!O127+'Water add (ml)'!M127&lt;=0,"",'Daily Weigth (g)'!N127-'Daily Weigth (g)'!O127+'Water add (ml)'!M127))</f>
        <v>177</v>
      </c>
      <c r="O127" s="85">
        <f>+IF('Daily Weigth (g)'!P127="","",IF('Daily Weigth (g)'!O127-'Daily Weigth (g)'!P127+'Water add (ml)'!N127&lt;=0,"",'Daily Weigth (g)'!O127-'Daily Weigth (g)'!P127+'Water add (ml)'!N127))</f>
        <v>736</v>
      </c>
      <c r="P127" s="85">
        <f>+IF('Daily Weigth (g)'!Q127="","",IF('Daily Weigth (g)'!P127-'Daily Weigth (g)'!Q127+'Water add (ml)'!O127&lt;=0,"",'Daily Weigth (g)'!P127-'Daily Weigth (g)'!Q127+'Water add (ml)'!O127))</f>
        <v>719</v>
      </c>
      <c r="Q127" s="85">
        <f>+IF('Daily Weigth (g)'!R127="","",IF('Daily Weigth (g)'!Q127-'Daily Weigth (g)'!R127+'Water add (ml)'!P127&lt;=0,"",'Daily Weigth (g)'!Q127-'Daily Weigth (g)'!R127+'Water add (ml)'!P127))</f>
        <v>444</v>
      </c>
      <c r="R127" s="85">
        <f>+IF('Daily Weigth (g)'!S127="","",IF('Daily Weigth (g)'!R127-'Daily Weigth (g)'!S127+'Water add (ml)'!Q127&lt;=0,"",'Daily Weigth (g)'!R127-'Daily Weigth (g)'!S127+'Water add (ml)'!Q127))</f>
        <v>318</v>
      </c>
      <c r="S127" s="85">
        <f>+IF('Daily Weigth (g)'!T127="","",IF('Daily Weigth (g)'!S127-'Daily Weigth (g)'!T127+'Water add (ml)'!R127&lt;=0,"",'Daily Weigth (g)'!S127-'Daily Weigth (g)'!T127+'Water add (ml)'!R127))</f>
        <v>286</v>
      </c>
      <c r="T127" s="85">
        <f>+IF('Daily Weigth (g)'!U127="","",IF('Daily Weigth (g)'!T127-'Daily Weigth (g)'!U127+'Water add (ml)'!S127&lt;=0,"",'Daily Weigth (g)'!T127-'Daily Weigth (g)'!U127+'Water add (ml)'!S127))</f>
        <v>330</v>
      </c>
      <c r="U127" s="85">
        <f>+IF('Daily Weigth (g)'!V127="","",IF('Daily Weigth (g)'!U127-'Daily Weigth (g)'!V127+'Water add (ml)'!T127&lt;=0,"",'Daily Weigth (g)'!U127-'Daily Weigth (g)'!V127+'Water add (ml)'!T127))</f>
        <v>377</v>
      </c>
      <c r="V127" s="85">
        <f>+IF('Daily Weigth (g)'!W127="","",IF('Daily Weigth (g)'!V127-'Daily Weigth (g)'!W127+'Water add (ml)'!U127&lt;=0,"",'Daily Weigth (g)'!V127-'Daily Weigth (g)'!W127+'Water add (ml)'!U127))</f>
        <v>393</v>
      </c>
      <c r="W127" s="85">
        <f>+IF('Daily Weigth (g)'!X127="","",IF('Daily Weigth (g)'!W127-'Daily Weigth (g)'!X127+'Water add (ml)'!V127&lt;=0,"",'Daily Weigth (g)'!W127-'Daily Weigth (g)'!X127+'Water add (ml)'!V127))</f>
        <v>104</v>
      </c>
      <c r="X127" s="85">
        <f>+IF('Daily Weigth (g)'!Y127="","",IF('Daily Weigth (g)'!X127-'Daily Weigth (g)'!Y127+'Water add (ml)'!W127&lt;=0,"",'Daily Weigth (g)'!X127-'Daily Weigth (g)'!Y127+'Water add (ml)'!W127))</f>
        <v>103</v>
      </c>
      <c r="Y127" s="85">
        <f>+IF('Daily Weigth (g)'!Z127="","",IF('Daily Weigth (g)'!Y127-'Daily Weigth (g)'!Z127+'Water add (ml)'!X127&lt;=0,"",'Daily Weigth (g)'!Y127-'Daily Weigth (g)'!Z127+'Water add (ml)'!X127))</f>
        <v>100</v>
      </c>
      <c r="Z127" s="85">
        <f>+IF('Daily Weigth (g)'!AA127="","",IF('Daily Weigth (g)'!Z127-'Daily Weigth (g)'!AA127+'Water add (ml)'!Y127&lt;=0,"",'Daily Weigth (g)'!Z127-'Daily Weigth (g)'!AA127+'Water add (ml)'!Y127))</f>
        <v>50</v>
      </c>
      <c r="AA127" s="85">
        <f>+IF('Daily Weigth (g)'!AB127="","",IF('Daily Weigth (g)'!AA127-'Daily Weigth (g)'!AB127+'Water add (ml)'!Z127&lt;=0,"",'Daily Weigth (g)'!AA127-'Daily Weigth (g)'!AB127+'Water add (ml)'!Z127))</f>
        <v>56</v>
      </c>
      <c r="AB127" s="85">
        <f>+IF('Daily Weigth (g)'!AC127="","",IF('Daily Weigth (g)'!AB127-'Daily Weigth (g)'!AC127+'Water add (ml)'!AA127&lt;=0,"",'Daily Weigth (g)'!AB127-'Daily Weigth (g)'!AC127+'Water add (ml)'!AA127))</f>
        <v>63</v>
      </c>
      <c r="AC127" s="85">
        <f>+IF('Daily Weigth (g)'!AD127="","",IF('Daily Weigth (g)'!AC127-'Daily Weigth (g)'!AD127+'Water add (ml)'!AB127&lt;=0,"",'Daily Weigth (g)'!AC127-'Daily Weigth (g)'!AD127+'Water add (ml)'!AB127))</f>
        <v>53</v>
      </c>
      <c r="AD127" s="85">
        <f>+IF('Daily Weigth (g)'!AE127="","",IF('Daily Weigth (g)'!AD127-'Daily Weigth (g)'!AE127+'Water add (ml)'!AC127&lt;=0,"",'Daily Weigth (g)'!AD127-'Daily Weigth (g)'!AE127+'Water add (ml)'!AC127))</f>
        <v>42</v>
      </c>
      <c r="AE127" s="85">
        <f>+IF('Daily Weigth (g)'!AF127="","",IF('Daily Weigth (g)'!AE127-'Daily Weigth (g)'!AF127+'Water add (ml)'!AD127&lt;=0,"",'Daily Weigth (g)'!AE127-'Daily Weigth (g)'!AF127+'Water add (ml)'!AD127))</f>
        <v>58</v>
      </c>
      <c r="AF127" s="85">
        <f>+IF('Daily Weigth (g)'!AG127="","",IF('Daily Weigth (g)'!AF127-'Daily Weigth (g)'!AG127+'Water add (ml)'!AE127&lt;=0,"",'Daily Weigth (g)'!AF127-'Daily Weigth (g)'!AG127+'Water add (ml)'!AE127))</f>
        <v>42</v>
      </c>
      <c r="AG127" s="85">
        <f t="shared" si="1"/>
        <v>6316</v>
      </c>
    </row>
    <row r="128" ht="12.75" customHeight="1">
      <c r="A128" s="85">
        <v>827.0</v>
      </c>
      <c r="B128" s="87" t="s">
        <v>11</v>
      </c>
      <c r="C128" s="88" t="s">
        <v>241</v>
      </c>
      <c r="D128" s="85"/>
      <c r="E128" s="96">
        <f>+IF('Daily Weigth (g)'!F128="","",IF('Daily Weigth (g)'!E128-'Daily Weigth (g)'!F128+'Water add (ml)'!D128&lt;=0,"",'Daily Weigth (g)'!E128-'Daily Weigth (g)'!F128+'Water add (ml)'!D128))</f>
        <v>148</v>
      </c>
      <c r="F128" s="96">
        <f>+IF('Daily Weigth (g)'!G128="","",IF('Daily Weigth (g)'!F128-'Daily Weigth (g)'!G128+'Water add (ml)'!E128&lt;=0,"",'Daily Weigth (g)'!F128-'Daily Weigth (g)'!G128+'Water add (ml)'!E128))</f>
        <v>107</v>
      </c>
      <c r="G128" s="96">
        <f>+IF('Daily Weigth (g)'!H128="","",IF('Daily Weigth (g)'!G128-'Daily Weigth (g)'!H128+'Water add (ml)'!F128&lt;=0,"",'Daily Weigth (g)'!G128-'Daily Weigth (g)'!H128+'Water add (ml)'!F128))</f>
        <v>240</v>
      </c>
      <c r="H128" s="96">
        <f>+IF('Daily Weigth (g)'!I128="","",IF('Daily Weigth (g)'!H128-'Daily Weigth (g)'!I128+'Water add (ml)'!G128&lt;=0,"",'Daily Weigth (g)'!H128-'Daily Weigth (g)'!I128+'Water add (ml)'!G128))</f>
        <v>103</v>
      </c>
      <c r="I128" s="96">
        <f>+IF('Daily Weigth (g)'!J128="","",IF('Daily Weigth (g)'!I128-'Daily Weigth (g)'!J128+'Water add (ml)'!H128&lt;=0,"",'Daily Weigth (g)'!I128-'Daily Weigth (g)'!J128+'Water add (ml)'!H128))</f>
        <v>153</v>
      </c>
      <c r="J128" s="85">
        <f>+IF('Daily Weigth (g)'!K128="","",IF('Daily Weigth (g)'!J128-'Daily Weigth (g)'!K128+'Water add (ml)'!I128&lt;=0,"",'Daily Weigth (g)'!J128-'Daily Weigth (g)'!K128+'Water add (ml)'!I128))</f>
        <v>28</v>
      </c>
      <c r="K128" s="85">
        <f>+IF('Daily Weigth (g)'!L128="","",IF('Daily Weigth (g)'!K128-'Daily Weigth (g)'!L128+'Water add (ml)'!J128&lt;=0,"",'Daily Weigth (g)'!K128-'Daily Weigth (g)'!L128+'Water add (ml)'!J128))</f>
        <v>209</v>
      </c>
      <c r="L128" s="85">
        <f>+IF('Daily Weigth (g)'!M128="","",IF('Daily Weigth (g)'!L128-'Daily Weigth (g)'!M128+'Water add (ml)'!K128&lt;=0,"",'Daily Weigth (g)'!L128-'Daily Weigth (g)'!M128+'Water add (ml)'!K128))</f>
        <v>226</v>
      </c>
      <c r="M128" s="85">
        <f>+IF('Daily Weigth (g)'!N128="","",IF('Daily Weigth (g)'!M128-'Daily Weigth (g)'!N128+'Water add (ml)'!L128&lt;=0,"",'Daily Weigth (g)'!M128-'Daily Weigth (g)'!N128+'Water add (ml)'!L128))</f>
        <v>320</v>
      </c>
      <c r="N128" s="85">
        <f>+IF('Daily Weigth (g)'!O128="","",IF('Daily Weigth (g)'!N128-'Daily Weigth (g)'!O128+'Water add (ml)'!M128&lt;=0,"",'Daily Weigth (g)'!N128-'Daily Weigth (g)'!O128+'Water add (ml)'!M128))</f>
        <v>137</v>
      </c>
      <c r="O128" s="85">
        <f>+IF('Daily Weigth (g)'!P128="","",IF('Daily Weigth (g)'!O128-'Daily Weigth (g)'!P128+'Water add (ml)'!N128&lt;=0,"",'Daily Weigth (g)'!O128-'Daily Weigth (g)'!P128+'Water add (ml)'!N128))</f>
        <v>578</v>
      </c>
      <c r="P128" s="85">
        <f>+IF('Daily Weigth (g)'!Q128="","",IF('Daily Weigth (g)'!P128-'Daily Weigth (g)'!Q128+'Water add (ml)'!O128&lt;=0,"",'Daily Weigth (g)'!P128-'Daily Weigth (g)'!Q128+'Water add (ml)'!O128))</f>
        <v>663</v>
      </c>
      <c r="Q128" s="85">
        <f>+IF('Daily Weigth (g)'!R128="","",IF('Daily Weigth (g)'!Q128-'Daily Weigth (g)'!R128+'Water add (ml)'!P128&lt;=0,"",'Daily Weigth (g)'!Q128-'Daily Weigth (g)'!R128+'Water add (ml)'!P128))</f>
        <v>374</v>
      </c>
      <c r="R128" s="85">
        <f>+IF('Daily Weigth (g)'!S128="","",IF('Daily Weigth (g)'!R128-'Daily Weigth (g)'!S128+'Water add (ml)'!Q128&lt;=0,"",'Daily Weigth (g)'!R128-'Daily Weigth (g)'!S128+'Water add (ml)'!Q128))</f>
        <v>282</v>
      </c>
      <c r="S128" s="85">
        <f>+IF('Daily Weigth (g)'!T128="","",IF('Daily Weigth (g)'!S128-'Daily Weigth (g)'!T128+'Water add (ml)'!R128&lt;=0,"",'Daily Weigth (g)'!S128-'Daily Weigth (g)'!T128+'Water add (ml)'!R128))</f>
        <v>254</v>
      </c>
      <c r="T128" s="85">
        <f>+IF('Daily Weigth (g)'!U128="","",IF('Daily Weigth (g)'!T128-'Daily Weigth (g)'!U128+'Water add (ml)'!S128&lt;=0,"",'Daily Weigth (g)'!T128-'Daily Weigth (g)'!U128+'Water add (ml)'!S128))</f>
        <v>349</v>
      </c>
      <c r="U128" s="85">
        <f>+IF('Daily Weigth (g)'!V128="","",IF('Daily Weigth (g)'!U128-'Daily Weigth (g)'!V128+'Water add (ml)'!T128&lt;=0,"",'Daily Weigth (g)'!U128-'Daily Weigth (g)'!V128+'Water add (ml)'!T128))</f>
        <v>520</v>
      </c>
      <c r="V128" s="85">
        <f>+IF('Daily Weigth (g)'!W128="","",IF('Daily Weigth (g)'!V128-'Daily Weigth (g)'!W128+'Water add (ml)'!U128&lt;=0,"",'Daily Weigth (g)'!V128-'Daily Weigth (g)'!W128+'Water add (ml)'!U128))</f>
        <v>776</v>
      </c>
      <c r="W128" s="85">
        <f>+IF('Daily Weigth (g)'!X128="","",IF('Daily Weigth (g)'!W128-'Daily Weigth (g)'!X128+'Water add (ml)'!V128&lt;=0,"",'Daily Weigth (g)'!W128-'Daily Weigth (g)'!X128+'Water add (ml)'!V128))</f>
        <v>238</v>
      </c>
      <c r="X128" s="85">
        <f>+IF('Daily Weigth (g)'!Y128="","",IF('Daily Weigth (g)'!X128-'Daily Weigth (g)'!Y128+'Water add (ml)'!W128&lt;=0,"",'Daily Weigth (g)'!X128-'Daily Weigth (g)'!Y128+'Water add (ml)'!W128))</f>
        <v>143</v>
      </c>
      <c r="Y128" s="85">
        <f>+IF('Daily Weigth (g)'!Z128="","",IF('Daily Weigth (g)'!Y128-'Daily Weigth (g)'!Z128+'Water add (ml)'!X128&lt;=0,"",'Daily Weigth (g)'!Y128-'Daily Weigth (g)'!Z128+'Water add (ml)'!X128))</f>
        <v>271</v>
      </c>
      <c r="Z128" s="85">
        <f>+IF('Daily Weigth (g)'!AA128="","",IF('Daily Weigth (g)'!Z128-'Daily Weigth (g)'!AA128+'Water add (ml)'!Y128&lt;=0,"",'Daily Weigth (g)'!Z128-'Daily Weigth (g)'!AA128+'Water add (ml)'!Y128))</f>
        <v>145</v>
      </c>
      <c r="AA128" s="85">
        <f>+IF('Daily Weigth (g)'!AB128="","",IF('Daily Weigth (g)'!AA128-'Daily Weigth (g)'!AB128+'Water add (ml)'!Z128&lt;=0,"",'Daily Weigth (g)'!AA128-'Daily Weigth (g)'!AB128+'Water add (ml)'!Z128))</f>
        <v>180</v>
      </c>
      <c r="AB128" s="85">
        <f>+IF('Daily Weigth (g)'!AC128="","",IF('Daily Weigth (g)'!AB128-'Daily Weigth (g)'!AC128+'Water add (ml)'!AA128&lt;=0,"",'Daily Weigth (g)'!AB128-'Daily Weigth (g)'!AC128+'Water add (ml)'!AA128))</f>
        <v>222</v>
      </c>
      <c r="AC128" s="85">
        <f>+IF('Daily Weigth (g)'!AD128="","",IF('Daily Weigth (g)'!AC128-'Daily Weigth (g)'!AD128+'Water add (ml)'!AB128&lt;=0,"",'Daily Weigth (g)'!AC128-'Daily Weigth (g)'!AD128+'Water add (ml)'!AB128))</f>
        <v>204</v>
      </c>
      <c r="AD128" s="85">
        <f>+IF('Daily Weigth (g)'!AE128="","",IF('Daily Weigth (g)'!AD128-'Daily Weigth (g)'!AE128+'Water add (ml)'!AC128&lt;=0,"",'Daily Weigth (g)'!AD128-'Daily Weigth (g)'!AE128+'Water add (ml)'!AC128))</f>
        <v>181</v>
      </c>
      <c r="AE128" s="85">
        <f>+IF('Daily Weigth (g)'!AF128="","",IF('Daily Weigth (g)'!AE128-'Daily Weigth (g)'!AF128+'Water add (ml)'!AD128&lt;=0,"",'Daily Weigth (g)'!AE128-'Daily Weigth (g)'!AF128+'Water add (ml)'!AD128))</f>
        <v>503</v>
      </c>
      <c r="AF128" s="85">
        <f>+IF('Daily Weigth (g)'!AG128="","",IF('Daily Weigth (g)'!AF128-'Daily Weigth (g)'!AG128+'Water add (ml)'!AE128&lt;=0,"",'Daily Weigth (g)'!AF128-'Daily Weigth (g)'!AG128+'Water add (ml)'!AE128))</f>
        <v>367</v>
      </c>
      <c r="AG128" s="85">
        <f t="shared" si="1"/>
        <v>7921</v>
      </c>
    </row>
    <row r="129" ht="12.75" customHeight="1">
      <c r="A129" s="85">
        <v>828.0</v>
      </c>
      <c r="B129" s="87" t="s">
        <v>11</v>
      </c>
      <c r="C129" s="85" t="s">
        <v>383</v>
      </c>
      <c r="D129" s="85"/>
      <c r="E129" s="96">
        <f>+IF('Daily Weigth (g)'!F129="","",IF('Daily Weigth (g)'!E129-'Daily Weigth (g)'!F129+'Water add (ml)'!D129&lt;=0,"",'Daily Weigth (g)'!E129-'Daily Weigth (g)'!F129+'Water add (ml)'!D129))</f>
        <v>96</v>
      </c>
      <c r="F129" s="96">
        <f>+IF('Daily Weigth (g)'!G129="","",IF('Daily Weigth (g)'!F129-'Daily Weigth (g)'!G129+'Water add (ml)'!E129&lt;=0,"",'Daily Weigth (g)'!F129-'Daily Weigth (g)'!G129+'Water add (ml)'!E129))</f>
        <v>73</v>
      </c>
      <c r="G129" s="96">
        <f>+IF('Daily Weigth (g)'!H129="","",IF('Daily Weigth (g)'!G129-'Daily Weigth (g)'!H129+'Water add (ml)'!F129&lt;=0,"",'Daily Weigth (g)'!G129-'Daily Weigth (g)'!H129+'Water add (ml)'!F129))</f>
        <v>159</v>
      </c>
      <c r="H129" s="96">
        <f>+IF('Daily Weigth (g)'!I129="","",IF('Daily Weigth (g)'!H129-'Daily Weigth (g)'!I129+'Water add (ml)'!G129&lt;=0,"",'Daily Weigth (g)'!H129-'Daily Weigth (g)'!I129+'Water add (ml)'!G129))</f>
        <v>68</v>
      </c>
      <c r="I129" s="96">
        <f>+IF('Daily Weigth (g)'!J129="","",IF('Daily Weigth (g)'!I129-'Daily Weigth (g)'!J129+'Water add (ml)'!H129&lt;=0,"",'Daily Weigth (g)'!I129-'Daily Weigth (g)'!J129+'Water add (ml)'!H129))</f>
        <v>71</v>
      </c>
      <c r="J129" s="85" t="str">
        <f>+IF('Daily Weigth (g)'!K129="","",IF('Daily Weigth (g)'!J129-'Daily Weigth (g)'!K129+'Water add (ml)'!I129&lt;=0,"",'Daily Weigth (g)'!J129-'Daily Weigth (g)'!K129+'Water add (ml)'!I129))</f>
        <v/>
      </c>
      <c r="K129" s="85" t="str">
        <f>+IF('Daily Weigth (g)'!L129="","",IF('Daily Weigth (g)'!K129-'Daily Weigth (g)'!L129+'Water add (ml)'!J129&lt;=0,"",'Daily Weigth (g)'!K129-'Daily Weigth (g)'!L129+'Water add (ml)'!J129))</f>
        <v/>
      </c>
      <c r="L129" s="85" t="str">
        <f>+IF('Daily Weigth (g)'!M129="","",IF('Daily Weigth (g)'!L129-'Daily Weigth (g)'!M129+'Water add (ml)'!K129&lt;=0,"",'Daily Weigth (g)'!L129-'Daily Weigth (g)'!M129+'Water add (ml)'!K129))</f>
        <v/>
      </c>
      <c r="M129" s="85" t="str">
        <f>+IF('Daily Weigth (g)'!N129="","",IF('Daily Weigth (g)'!M129-'Daily Weigth (g)'!N129+'Water add (ml)'!L129&lt;=0,"",'Daily Weigth (g)'!M129-'Daily Weigth (g)'!N129+'Water add (ml)'!L129))</f>
        <v/>
      </c>
      <c r="N129" s="85" t="str">
        <f>+IF('Daily Weigth (g)'!O129="","",IF('Daily Weigth (g)'!N129-'Daily Weigth (g)'!O129+'Water add (ml)'!M129&lt;=0,"",'Daily Weigth (g)'!N129-'Daily Weigth (g)'!O129+'Water add (ml)'!M129))</f>
        <v/>
      </c>
      <c r="O129" s="85" t="str">
        <f>+IF('Daily Weigth (g)'!P129="","",IF('Daily Weigth (g)'!O129-'Daily Weigth (g)'!P129+'Water add (ml)'!N129&lt;=0,"",'Daily Weigth (g)'!O129-'Daily Weigth (g)'!P129+'Water add (ml)'!N129))</f>
        <v/>
      </c>
      <c r="P129" s="85" t="str">
        <f>+IF('Daily Weigth (g)'!Q129="","",IF('Daily Weigth (g)'!P129-'Daily Weigth (g)'!Q129+'Water add (ml)'!O129&lt;=0,"",'Daily Weigth (g)'!P129-'Daily Weigth (g)'!Q129+'Water add (ml)'!O129))</f>
        <v/>
      </c>
      <c r="Q129" s="85" t="str">
        <f>+IF('Daily Weigth (g)'!R129="","",IF('Daily Weigth (g)'!Q129-'Daily Weigth (g)'!R129+'Water add (ml)'!P129&lt;=0,"",'Daily Weigth (g)'!Q129-'Daily Weigth (g)'!R129+'Water add (ml)'!P129))</f>
        <v/>
      </c>
      <c r="R129" s="85" t="str">
        <f>+IF('Daily Weigth (g)'!S129="","",IF('Daily Weigth (g)'!R129-'Daily Weigth (g)'!S129+'Water add (ml)'!Q129&lt;=0,"",'Daily Weigth (g)'!R129-'Daily Weigth (g)'!S129+'Water add (ml)'!Q129))</f>
        <v/>
      </c>
      <c r="S129" s="85" t="str">
        <f>+IF('Daily Weigth (g)'!T129="","",IF('Daily Weigth (g)'!S129-'Daily Weigth (g)'!T129+'Water add (ml)'!R129&lt;=0,"",'Daily Weigth (g)'!S129-'Daily Weigth (g)'!T129+'Water add (ml)'!R129))</f>
        <v/>
      </c>
      <c r="T129" s="85" t="str">
        <f>+IF('Daily Weigth (g)'!U129="","",IF('Daily Weigth (g)'!T129-'Daily Weigth (g)'!U129+'Water add (ml)'!S129&lt;=0,"",'Daily Weigth (g)'!T129-'Daily Weigth (g)'!U129+'Water add (ml)'!S129))</f>
        <v/>
      </c>
      <c r="U129" s="85" t="str">
        <f>+IF('Daily Weigth (g)'!V129="","",IF('Daily Weigth (g)'!U129-'Daily Weigth (g)'!V129+'Water add (ml)'!T129&lt;=0,"",'Daily Weigth (g)'!U129-'Daily Weigth (g)'!V129+'Water add (ml)'!T129))</f>
        <v/>
      </c>
      <c r="V129" s="85" t="str">
        <f>+IF('Daily Weigth (g)'!W129="","",IF('Daily Weigth (g)'!V129-'Daily Weigth (g)'!W129+'Water add (ml)'!U129&lt;=0,"",'Daily Weigth (g)'!V129-'Daily Weigth (g)'!W129+'Water add (ml)'!U129))</f>
        <v/>
      </c>
      <c r="W129" s="85" t="str">
        <f>+IF('Daily Weigth (g)'!X129="","",IF('Daily Weigth (g)'!W129-'Daily Weigth (g)'!X129+'Water add (ml)'!V129&lt;=0,"",'Daily Weigth (g)'!W129-'Daily Weigth (g)'!X129+'Water add (ml)'!V129))</f>
        <v/>
      </c>
      <c r="X129" s="85" t="str">
        <f>+IF('Daily Weigth (g)'!Y129="","",IF('Daily Weigth (g)'!X129-'Daily Weigth (g)'!Y129+'Water add (ml)'!W129&lt;=0,"",'Daily Weigth (g)'!X129-'Daily Weigth (g)'!Y129+'Water add (ml)'!W129))</f>
        <v/>
      </c>
      <c r="Y129" s="85" t="str">
        <f>+IF('Daily Weigth (g)'!Z129="","",IF('Daily Weigth (g)'!Y129-'Daily Weigth (g)'!Z129+'Water add (ml)'!X129&lt;=0,"",'Daily Weigth (g)'!Y129-'Daily Weigth (g)'!Z129+'Water add (ml)'!X129))</f>
        <v/>
      </c>
      <c r="Z129" s="85" t="str">
        <f>+IF('Daily Weigth (g)'!AA129="","",IF('Daily Weigth (g)'!Z129-'Daily Weigth (g)'!AA129+'Water add (ml)'!Y129&lt;=0,"",'Daily Weigth (g)'!Z129-'Daily Weigth (g)'!AA129+'Water add (ml)'!Y129))</f>
        <v/>
      </c>
      <c r="AA129" s="85" t="str">
        <f>+IF('Daily Weigth (g)'!AB129="","",IF('Daily Weigth (g)'!AA129-'Daily Weigth (g)'!AB129+'Water add (ml)'!Z129&lt;=0,"",'Daily Weigth (g)'!AA129-'Daily Weigth (g)'!AB129+'Water add (ml)'!Z129))</f>
        <v/>
      </c>
      <c r="AB129" s="85" t="str">
        <f>+IF('Daily Weigth (g)'!AC129="","",IF('Daily Weigth (g)'!AB129-'Daily Weigth (g)'!AC129+'Water add (ml)'!AA129&lt;=0,"",'Daily Weigth (g)'!AB129-'Daily Weigth (g)'!AC129+'Water add (ml)'!AA129))</f>
        <v/>
      </c>
      <c r="AC129" s="85" t="str">
        <f>+IF('Daily Weigth (g)'!AD129="","",IF('Daily Weigth (g)'!AC129-'Daily Weigth (g)'!AD129+'Water add (ml)'!AB129&lt;=0,"",'Daily Weigth (g)'!AC129-'Daily Weigth (g)'!AD129+'Water add (ml)'!AB129))</f>
        <v/>
      </c>
      <c r="AD129" s="85" t="str">
        <f>+IF('Daily Weigth (g)'!AE129="","",IF('Daily Weigth (g)'!AD129-'Daily Weigth (g)'!AE129+'Water add (ml)'!AC129&lt;=0,"",'Daily Weigth (g)'!AD129-'Daily Weigth (g)'!AE129+'Water add (ml)'!AC129))</f>
        <v/>
      </c>
      <c r="AE129" s="85" t="str">
        <f>+IF('Daily Weigth (g)'!AF129="","",IF('Daily Weigth (g)'!AE129-'Daily Weigth (g)'!AF129+'Water add (ml)'!AD129&lt;=0,"",'Daily Weigth (g)'!AE129-'Daily Weigth (g)'!AF129+'Water add (ml)'!AD129))</f>
        <v/>
      </c>
      <c r="AF129" s="85" t="str">
        <f>+IF('Daily Weigth (g)'!AG129="","",IF('Daily Weigth (g)'!AF129-'Daily Weigth (g)'!AG129+'Water add (ml)'!AE129&lt;=0,"",'Daily Weigth (g)'!AF129-'Daily Weigth (g)'!AG129+'Water add (ml)'!AE129))</f>
        <v/>
      </c>
      <c r="AG129" s="85">
        <f t="shared" si="1"/>
        <v>467</v>
      </c>
    </row>
    <row r="130" ht="12.75" customHeight="1">
      <c r="A130" s="85">
        <v>829.0</v>
      </c>
      <c r="B130" s="87" t="s">
        <v>11</v>
      </c>
      <c r="C130" s="88" t="s">
        <v>241</v>
      </c>
      <c r="D130" s="85"/>
      <c r="E130" s="96">
        <f>+IF('Daily Weigth (g)'!F130="","",IF('Daily Weigth (g)'!E130-'Daily Weigth (g)'!F130+'Water add (ml)'!D130&lt;=0,"",'Daily Weigth (g)'!E130-'Daily Weigth (g)'!F130+'Water add (ml)'!D130))</f>
        <v>94</v>
      </c>
      <c r="F130" s="96">
        <f>+IF('Daily Weigth (g)'!G130="","",IF('Daily Weigth (g)'!F130-'Daily Weigth (g)'!G130+'Water add (ml)'!E130&lt;=0,"",'Daily Weigth (g)'!F130-'Daily Weigth (g)'!G130+'Water add (ml)'!E130))</f>
        <v>81</v>
      </c>
      <c r="G130" s="96">
        <f>+IF('Daily Weigth (g)'!H130="","",IF('Daily Weigth (g)'!G130-'Daily Weigth (g)'!H130+'Water add (ml)'!F130&lt;=0,"",'Daily Weigth (g)'!G130-'Daily Weigth (g)'!H130+'Water add (ml)'!F130))</f>
        <v>182</v>
      </c>
      <c r="H130" s="96">
        <f>+IF('Daily Weigth (g)'!I130="","",IF('Daily Weigth (g)'!H130-'Daily Weigth (g)'!I130+'Water add (ml)'!G130&lt;=0,"",'Daily Weigth (g)'!H130-'Daily Weigth (g)'!I130+'Water add (ml)'!G130))</f>
        <v>98</v>
      </c>
      <c r="I130" s="96">
        <f>+IF('Daily Weigth (g)'!J130="","",IF('Daily Weigth (g)'!I130-'Daily Weigth (g)'!J130+'Water add (ml)'!H130&lt;=0,"",'Daily Weigth (g)'!I130-'Daily Weigth (g)'!J130+'Water add (ml)'!H130))</f>
        <v>65</v>
      </c>
      <c r="J130" s="85">
        <f>+IF('Daily Weigth (g)'!K130="","",IF('Daily Weigth (g)'!J130-'Daily Weigth (g)'!K130+'Water add (ml)'!I130&lt;=0,"",'Daily Weigth (g)'!J130-'Daily Weigth (g)'!K130+'Water add (ml)'!I130))</f>
        <v>75</v>
      </c>
      <c r="K130" s="85">
        <f>+IF('Daily Weigth (g)'!L130="","",IF('Daily Weigth (g)'!K130-'Daily Weigth (g)'!L130+'Water add (ml)'!J130&lt;=0,"",'Daily Weigth (g)'!K130-'Daily Weigth (g)'!L130+'Water add (ml)'!J130))</f>
        <v>178</v>
      </c>
      <c r="L130" s="85">
        <f>+IF('Daily Weigth (g)'!M130="","",IF('Daily Weigth (g)'!L130-'Daily Weigth (g)'!M130+'Water add (ml)'!K130&lt;=0,"",'Daily Weigth (g)'!L130-'Daily Weigth (g)'!M130+'Water add (ml)'!K130))</f>
        <v>187</v>
      </c>
      <c r="M130" s="85">
        <f>+IF('Daily Weigth (g)'!N130="","",IF('Daily Weigth (g)'!M130-'Daily Weigth (g)'!N130+'Water add (ml)'!L130&lt;=0,"",'Daily Weigth (g)'!M130-'Daily Weigth (g)'!N130+'Water add (ml)'!L130))</f>
        <v>271</v>
      </c>
      <c r="N130" s="85">
        <f>+IF('Daily Weigth (g)'!O130="","",IF('Daily Weigth (g)'!N130-'Daily Weigth (g)'!O130+'Water add (ml)'!M130&lt;=0,"",'Daily Weigth (g)'!N130-'Daily Weigth (g)'!O130+'Water add (ml)'!M130))</f>
        <v>146</v>
      </c>
      <c r="O130" s="85">
        <f>+IF('Daily Weigth (g)'!P130="","",IF('Daily Weigth (g)'!O130-'Daily Weigth (g)'!P130+'Water add (ml)'!N130&lt;=0,"",'Daily Weigth (g)'!O130-'Daily Weigth (g)'!P130+'Water add (ml)'!N130))</f>
        <v>765</v>
      </c>
      <c r="P130" s="85">
        <f>+IF('Daily Weigth (g)'!Q130="","",IF('Daily Weigth (g)'!P130-'Daily Weigth (g)'!Q130+'Water add (ml)'!O130&lt;=0,"",'Daily Weigth (g)'!P130-'Daily Weigth (g)'!Q130+'Water add (ml)'!O130))</f>
        <v>799</v>
      </c>
      <c r="Q130" s="85">
        <f>+IF('Daily Weigth (g)'!R130="","",IF('Daily Weigth (g)'!Q130-'Daily Weigth (g)'!R130+'Water add (ml)'!P130&lt;=0,"",'Daily Weigth (g)'!Q130-'Daily Weigth (g)'!R130+'Water add (ml)'!P130))</f>
        <v>488</v>
      </c>
      <c r="R130" s="85">
        <f>+IF('Daily Weigth (g)'!S130="","",IF('Daily Weigth (g)'!R130-'Daily Weigth (g)'!S130+'Water add (ml)'!Q130&lt;=0,"",'Daily Weigth (g)'!R130-'Daily Weigth (g)'!S130+'Water add (ml)'!Q130))</f>
        <v>337</v>
      </c>
      <c r="S130" s="85">
        <f>+IF('Daily Weigth (g)'!T130="","",IF('Daily Weigth (g)'!S130-'Daily Weigth (g)'!T130+'Water add (ml)'!R130&lt;=0,"",'Daily Weigth (g)'!S130-'Daily Weigth (g)'!T130+'Water add (ml)'!R130))</f>
        <v>354</v>
      </c>
      <c r="T130" s="85">
        <f>+IF('Daily Weigth (g)'!U130="","",IF('Daily Weigth (g)'!T130-'Daily Weigth (g)'!U130+'Water add (ml)'!S130&lt;=0,"",'Daily Weigth (g)'!T130-'Daily Weigth (g)'!U130+'Water add (ml)'!S130))</f>
        <v>452</v>
      </c>
      <c r="U130" s="85">
        <f>+IF('Daily Weigth (g)'!V130="","",IF('Daily Weigth (g)'!U130-'Daily Weigth (g)'!V130+'Water add (ml)'!T130&lt;=0,"",'Daily Weigth (g)'!U130-'Daily Weigth (g)'!V130+'Water add (ml)'!T130))</f>
        <v>830</v>
      </c>
      <c r="V130" s="85">
        <f>+IF('Daily Weigth (g)'!W130="","",IF('Daily Weigth (g)'!V130-'Daily Weigth (g)'!W130+'Water add (ml)'!U130&lt;=0,"",'Daily Weigth (g)'!V130-'Daily Weigth (g)'!W130+'Water add (ml)'!U130))</f>
        <v>953</v>
      </c>
      <c r="W130" s="85">
        <f>+IF('Daily Weigth (g)'!X130="","",IF('Daily Weigth (g)'!W130-'Daily Weigth (g)'!X130+'Water add (ml)'!V130&lt;=0,"",'Daily Weigth (g)'!W130-'Daily Weigth (g)'!X130+'Water add (ml)'!V130))</f>
        <v>363</v>
      </c>
      <c r="X130" s="85">
        <f>+IF('Daily Weigth (g)'!Y130="","",IF('Daily Weigth (g)'!X130-'Daily Weigth (g)'!Y130+'Water add (ml)'!W130&lt;=0,"",'Daily Weigth (g)'!X130-'Daily Weigth (g)'!Y130+'Water add (ml)'!W130))</f>
        <v>335</v>
      </c>
      <c r="Y130" s="85">
        <f>+IF('Daily Weigth (g)'!Z130="","",IF('Daily Weigth (g)'!Y130-'Daily Weigth (g)'!Z130+'Water add (ml)'!X130&lt;=0,"",'Daily Weigth (g)'!Y130-'Daily Weigth (g)'!Z130+'Water add (ml)'!X130))</f>
        <v>590</v>
      </c>
      <c r="Z130" s="85">
        <f>+IF('Daily Weigth (g)'!AA130="","",IF('Daily Weigth (g)'!Z130-'Daily Weigth (g)'!AA130+'Water add (ml)'!Y130&lt;=0,"",'Daily Weigth (g)'!Z130-'Daily Weigth (g)'!AA130+'Water add (ml)'!Y130))</f>
        <v>318</v>
      </c>
      <c r="AA130" s="85">
        <f>+IF('Daily Weigth (g)'!AB130="","",IF('Daily Weigth (g)'!AA130-'Daily Weigth (g)'!AB130+'Water add (ml)'!Z130&lt;=0,"",'Daily Weigth (g)'!AA130-'Daily Weigth (g)'!AB130+'Water add (ml)'!Z130))</f>
        <v>276</v>
      </c>
      <c r="AB130" s="85">
        <f>+IF('Daily Weigth (g)'!AC130="","",IF('Daily Weigth (g)'!AB130-'Daily Weigth (g)'!AC130+'Water add (ml)'!AA130&lt;=0,"",'Daily Weigth (g)'!AB130-'Daily Weigth (g)'!AC130+'Water add (ml)'!AA130))</f>
        <v>263</v>
      </c>
      <c r="AC130" s="85">
        <f>+IF('Daily Weigth (g)'!AD130="","",IF('Daily Weigth (g)'!AC130-'Daily Weigth (g)'!AD130+'Water add (ml)'!AB130&lt;=0,"",'Daily Weigth (g)'!AC130-'Daily Weigth (g)'!AD130+'Water add (ml)'!AB130))</f>
        <v>384</v>
      </c>
      <c r="AD130" s="85">
        <f>+IF('Daily Weigth (g)'!AE130="","",IF('Daily Weigth (g)'!AD130-'Daily Weigth (g)'!AE130+'Water add (ml)'!AC130&lt;=0,"",'Daily Weigth (g)'!AD130-'Daily Weigth (g)'!AE130+'Water add (ml)'!AC130))</f>
        <v>304</v>
      </c>
      <c r="AE130" s="85">
        <f>+IF('Daily Weigth (g)'!AF130="","",IF('Daily Weigth (g)'!AE130-'Daily Weigth (g)'!AF130+'Water add (ml)'!AD130&lt;=0,"",'Daily Weigth (g)'!AE130-'Daily Weigth (g)'!AF130+'Water add (ml)'!AD130))</f>
        <v>716</v>
      </c>
      <c r="AF130" s="85">
        <f>+IF('Daily Weigth (g)'!AG130="","",IF('Daily Weigth (g)'!AF130-'Daily Weigth (g)'!AG130+'Water add (ml)'!AE130&lt;=0,"",'Daily Weigth (g)'!AF130-'Daily Weigth (g)'!AG130+'Water add (ml)'!AE130))</f>
        <v>459</v>
      </c>
      <c r="AG130" s="85">
        <f t="shared" si="1"/>
        <v>10363</v>
      </c>
    </row>
    <row r="131" ht="12.75" customHeight="1">
      <c r="A131" s="85">
        <v>830.0</v>
      </c>
      <c r="B131" s="87" t="s">
        <v>11</v>
      </c>
      <c r="C131" s="88" t="s">
        <v>241</v>
      </c>
      <c r="D131" s="85"/>
      <c r="E131" s="96">
        <f>+IF('Daily Weigth (g)'!F131="","",IF('Daily Weigth (g)'!E131-'Daily Weigth (g)'!F131+'Water add (ml)'!D131&lt;=0,"",'Daily Weigth (g)'!E131-'Daily Weigth (g)'!F131+'Water add (ml)'!D131))</f>
        <v>139</v>
      </c>
      <c r="F131" s="96">
        <f>+IF('Daily Weigth (g)'!G131="","",IF('Daily Weigth (g)'!F131-'Daily Weigth (g)'!G131+'Water add (ml)'!E131&lt;=0,"",'Daily Weigth (g)'!F131-'Daily Weigth (g)'!G131+'Water add (ml)'!E131))</f>
        <v>98</v>
      </c>
      <c r="G131" s="96">
        <f>+IF('Daily Weigth (g)'!H131="","",IF('Daily Weigth (g)'!G131-'Daily Weigth (g)'!H131+'Water add (ml)'!F131&lt;=0,"",'Daily Weigth (g)'!G131-'Daily Weigth (g)'!H131+'Water add (ml)'!F131))</f>
        <v>218</v>
      </c>
      <c r="H131" s="96">
        <f>+IF('Daily Weigth (g)'!I131="","",IF('Daily Weigth (g)'!H131-'Daily Weigth (g)'!I131+'Water add (ml)'!G131&lt;=0,"",'Daily Weigth (g)'!H131-'Daily Weigth (g)'!I131+'Water add (ml)'!G131))</f>
        <v>103</v>
      </c>
      <c r="I131" s="96">
        <f>+IF('Daily Weigth (g)'!J131="","",IF('Daily Weigth (g)'!I131-'Daily Weigth (g)'!J131+'Water add (ml)'!H131&lt;=0,"",'Daily Weigth (g)'!I131-'Daily Weigth (g)'!J131+'Water add (ml)'!H131))</f>
        <v>105</v>
      </c>
      <c r="J131" s="85">
        <f>+IF('Daily Weigth (g)'!K131="","",IF('Daily Weigth (g)'!J131-'Daily Weigth (g)'!K131+'Water add (ml)'!I131&lt;=0,"",'Daily Weigth (g)'!J131-'Daily Weigth (g)'!K131+'Water add (ml)'!I131))</f>
        <v>99</v>
      </c>
      <c r="K131" s="85">
        <f>+IF('Daily Weigth (g)'!L131="","",IF('Daily Weigth (g)'!K131-'Daily Weigth (g)'!L131+'Water add (ml)'!J131&lt;=0,"",'Daily Weigth (g)'!K131-'Daily Weigth (g)'!L131+'Water add (ml)'!J131))</f>
        <v>156</v>
      </c>
      <c r="L131" s="85">
        <f>+IF('Daily Weigth (g)'!M131="","",IF('Daily Weigth (g)'!L131-'Daily Weigth (g)'!M131+'Water add (ml)'!K131&lt;=0,"",'Daily Weigth (g)'!L131-'Daily Weigth (g)'!M131+'Water add (ml)'!K131))</f>
        <v>201</v>
      </c>
      <c r="M131" s="85">
        <f>+IF('Daily Weigth (g)'!N131="","",IF('Daily Weigth (g)'!M131-'Daily Weigth (g)'!N131+'Water add (ml)'!L131&lt;=0,"",'Daily Weigth (g)'!M131-'Daily Weigth (g)'!N131+'Water add (ml)'!L131))</f>
        <v>303</v>
      </c>
      <c r="N131" s="85">
        <f>+IF('Daily Weigth (g)'!O131="","",IF('Daily Weigth (g)'!N131-'Daily Weigth (g)'!O131+'Water add (ml)'!M131&lt;=0,"",'Daily Weigth (g)'!N131-'Daily Weigth (g)'!O131+'Water add (ml)'!M131))</f>
        <v>176</v>
      </c>
      <c r="O131" s="85">
        <f>+IF('Daily Weigth (g)'!P131="","",IF('Daily Weigth (g)'!O131-'Daily Weigth (g)'!P131+'Water add (ml)'!N131&lt;=0,"",'Daily Weigth (g)'!O131-'Daily Weigth (g)'!P131+'Water add (ml)'!N131))</f>
        <v>619</v>
      </c>
      <c r="P131" s="85">
        <f>+IF('Daily Weigth (g)'!Q131="","",IF('Daily Weigth (g)'!P131-'Daily Weigth (g)'!Q131+'Water add (ml)'!O131&lt;=0,"",'Daily Weigth (g)'!P131-'Daily Weigth (g)'!Q131+'Water add (ml)'!O131))</f>
        <v>626</v>
      </c>
      <c r="Q131" s="85">
        <f>+IF('Daily Weigth (g)'!R131="","",IF('Daily Weigth (g)'!Q131-'Daily Weigth (g)'!R131+'Water add (ml)'!P131&lt;=0,"",'Daily Weigth (g)'!Q131-'Daily Weigth (g)'!R131+'Water add (ml)'!P131))</f>
        <v>386</v>
      </c>
      <c r="R131" s="85">
        <f>+IF('Daily Weigth (g)'!S131="","",IF('Daily Weigth (g)'!R131-'Daily Weigth (g)'!S131+'Water add (ml)'!Q131&lt;=0,"",'Daily Weigth (g)'!R131-'Daily Weigth (g)'!S131+'Water add (ml)'!Q131))</f>
        <v>312</v>
      </c>
      <c r="S131" s="85">
        <f>+IF('Daily Weigth (g)'!T131="","",IF('Daily Weigth (g)'!S131-'Daily Weigth (g)'!T131+'Water add (ml)'!R131&lt;=0,"",'Daily Weigth (g)'!S131-'Daily Weigth (g)'!T131+'Water add (ml)'!R131))</f>
        <v>305</v>
      </c>
      <c r="T131" s="85">
        <f>+IF('Daily Weigth (g)'!U131="","",IF('Daily Weigth (g)'!T131-'Daily Weigth (g)'!U131+'Water add (ml)'!S131&lt;=0,"",'Daily Weigth (g)'!T131-'Daily Weigth (g)'!U131+'Water add (ml)'!S131))</f>
        <v>420</v>
      </c>
      <c r="U131" s="85">
        <f>+IF('Daily Weigth (g)'!V131="","",IF('Daily Weigth (g)'!U131-'Daily Weigth (g)'!V131+'Water add (ml)'!T131&lt;=0,"",'Daily Weigth (g)'!U131-'Daily Weigth (g)'!V131+'Water add (ml)'!T131))</f>
        <v>717</v>
      </c>
      <c r="V131" s="85">
        <f>+IF('Daily Weigth (g)'!W131="","",IF('Daily Weigth (g)'!V131-'Daily Weigth (g)'!W131+'Water add (ml)'!U131&lt;=0,"",'Daily Weigth (g)'!V131-'Daily Weigth (g)'!W131+'Water add (ml)'!U131))</f>
        <v>762</v>
      </c>
      <c r="W131" s="85">
        <f>+IF('Daily Weigth (g)'!X131="","",IF('Daily Weigth (g)'!W131-'Daily Weigth (g)'!X131+'Water add (ml)'!V131&lt;=0,"",'Daily Weigth (g)'!W131-'Daily Weigth (g)'!X131+'Water add (ml)'!V131))</f>
        <v>300</v>
      </c>
      <c r="X131" s="85">
        <f>+IF('Daily Weigth (g)'!Y131="","",IF('Daily Weigth (g)'!X131-'Daily Weigth (g)'!Y131+'Water add (ml)'!W131&lt;=0,"",'Daily Weigth (g)'!X131-'Daily Weigth (g)'!Y131+'Water add (ml)'!W131))</f>
        <v>239</v>
      </c>
      <c r="Y131" s="85">
        <f>+IF('Daily Weigth (g)'!Z131="","",IF('Daily Weigth (g)'!Y131-'Daily Weigth (g)'!Z131+'Water add (ml)'!X131&lt;=0,"",'Daily Weigth (g)'!Y131-'Daily Weigth (g)'!Z131+'Water add (ml)'!X131))</f>
        <v>436</v>
      </c>
      <c r="Z131" s="85">
        <f>+IF('Daily Weigth (g)'!AA131="","",IF('Daily Weigth (g)'!Z131-'Daily Weigth (g)'!AA131+'Water add (ml)'!Y131&lt;=0,"",'Daily Weigth (g)'!Z131-'Daily Weigth (g)'!AA131+'Water add (ml)'!Y131))</f>
        <v>199</v>
      </c>
      <c r="AA131" s="85">
        <f>+IF('Daily Weigth (g)'!AB131="","",IF('Daily Weigth (g)'!AA131-'Daily Weigth (g)'!AB131+'Water add (ml)'!Z131&lt;=0,"",'Daily Weigth (g)'!AA131-'Daily Weigth (g)'!AB131+'Water add (ml)'!Z131))</f>
        <v>277</v>
      </c>
      <c r="AB131" s="85">
        <f>+IF('Daily Weigth (g)'!AC131="","",IF('Daily Weigth (g)'!AB131-'Daily Weigth (g)'!AC131+'Water add (ml)'!AA131&lt;=0,"",'Daily Weigth (g)'!AB131-'Daily Weigth (g)'!AC131+'Water add (ml)'!AA131))</f>
        <v>290</v>
      </c>
      <c r="AC131" s="85">
        <f>+IF('Daily Weigth (g)'!AD131="","",IF('Daily Weigth (g)'!AC131-'Daily Weigth (g)'!AD131+'Water add (ml)'!AB131&lt;=0,"",'Daily Weigth (g)'!AC131-'Daily Weigth (g)'!AD131+'Water add (ml)'!AB131))</f>
        <v>365</v>
      </c>
      <c r="AD131" s="85">
        <f>+IF('Daily Weigth (g)'!AE131="","",IF('Daily Weigth (g)'!AD131-'Daily Weigth (g)'!AE131+'Water add (ml)'!AC131&lt;=0,"",'Daily Weigth (g)'!AD131-'Daily Weigth (g)'!AE131+'Water add (ml)'!AC131))</f>
        <v>283</v>
      </c>
      <c r="AE131" s="85">
        <f>+IF('Daily Weigth (g)'!AF131="","",IF('Daily Weigth (g)'!AE131-'Daily Weigth (g)'!AF131+'Water add (ml)'!AD131&lt;=0,"",'Daily Weigth (g)'!AE131-'Daily Weigth (g)'!AF131+'Water add (ml)'!AD131))</f>
        <v>736</v>
      </c>
      <c r="AF131" s="85">
        <f>+IF('Daily Weigth (g)'!AG131="","",IF('Daily Weigth (g)'!AF131-'Daily Weigth (g)'!AG131+'Water add (ml)'!AE131&lt;=0,"",'Daily Weigth (g)'!AF131-'Daily Weigth (g)'!AG131+'Water add (ml)'!AE131))</f>
        <v>418</v>
      </c>
      <c r="AG131" s="85">
        <f t="shared" si="1"/>
        <v>9288</v>
      </c>
    </row>
    <row r="132" ht="12.75" customHeight="1">
      <c r="A132" s="85">
        <v>831.0</v>
      </c>
      <c r="B132" s="87" t="s">
        <v>11</v>
      </c>
      <c r="C132" s="88" t="s">
        <v>241</v>
      </c>
      <c r="D132" s="85"/>
      <c r="E132" s="96">
        <f>+IF('Daily Weigth (g)'!F132="","",IF('Daily Weigth (g)'!E132-'Daily Weigth (g)'!F132+'Water add (ml)'!D132&lt;=0,"",'Daily Weigth (g)'!E132-'Daily Weigth (g)'!F132+'Water add (ml)'!D132))</f>
        <v>178</v>
      </c>
      <c r="F132" s="96">
        <f>+IF('Daily Weigth (g)'!G132="","",IF('Daily Weigth (g)'!F132-'Daily Weigth (g)'!G132+'Water add (ml)'!E132&lt;=0,"",'Daily Weigth (g)'!F132-'Daily Weigth (g)'!G132+'Water add (ml)'!E132))</f>
        <v>143</v>
      </c>
      <c r="G132" s="96">
        <f>+IF('Daily Weigth (g)'!H132="","",IF('Daily Weigth (g)'!G132-'Daily Weigth (g)'!H132+'Water add (ml)'!F132&lt;=0,"",'Daily Weigth (g)'!G132-'Daily Weigth (g)'!H132+'Water add (ml)'!F132))</f>
        <v>328</v>
      </c>
      <c r="H132" s="96">
        <f>+IF('Daily Weigth (g)'!I132="","",IF('Daily Weigth (g)'!H132-'Daily Weigth (g)'!I132+'Water add (ml)'!G132&lt;=0,"",'Daily Weigth (g)'!H132-'Daily Weigth (g)'!I132+'Water add (ml)'!G132))</f>
        <v>344</v>
      </c>
      <c r="I132" s="96">
        <f>+IF('Daily Weigth (g)'!J132="","",IF('Daily Weigth (g)'!I132-'Daily Weigth (g)'!J132+'Water add (ml)'!H132&lt;=0,"",'Daily Weigth (g)'!I132-'Daily Weigth (g)'!J132+'Water add (ml)'!H132))</f>
        <v>163</v>
      </c>
      <c r="J132" s="85">
        <f>+IF('Daily Weigth (g)'!K132="","",IF('Daily Weigth (g)'!J132-'Daily Weigth (g)'!K132+'Water add (ml)'!I132&lt;=0,"",'Daily Weigth (g)'!J132-'Daily Weigth (g)'!K132+'Water add (ml)'!I132))</f>
        <v>126</v>
      </c>
      <c r="K132" s="85">
        <f>+IF('Daily Weigth (g)'!L132="","",IF('Daily Weigth (g)'!K132-'Daily Weigth (g)'!L132+'Water add (ml)'!J132&lt;=0,"",'Daily Weigth (g)'!K132-'Daily Weigth (g)'!L132+'Water add (ml)'!J132))</f>
        <v>292</v>
      </c>
      <c r="L132" s="85">
        <f>+IF('Daily Weigth (g)'!M132="","",IF('Daily Weigth (g)'!L132-'Daily Weigth (g)'!M132+'Water add (ml)'!K132&lt;=0,"",'Daily Weigth (g)'!L132-'Daily Weigth (g)'!M132+'Water add (ml)'!K132))</f>
        <v>306</v>
      </c>
      <c r="M132" s="85">
        <f>+IF('Daily Weigth (g)'!N132="","",IF('Daily Weigth (g)'!M132-'Daily Weigth (g)'!N132+'Water add (ml)'!L132&lt;=0,"",'Daily Weigth (g)'!M132-'Daily Weigth (g)'!N132+'Water add (ml)'!L132))</f>
        <v>444</v>
      </c>
      <c r="N132" s="85">
        <f>+IF('Daily Weigth (g)'!O132="","",IF('Daily Weigth (g)'!N132-'Daily Weigth (g)'!O132+'Water add (ml)'!M132&lt;=0,"",'Daily Weigth (g)'!N132-'Daily Weigth (g)'!O132+'Water add (ml)'!M132))</f>
        <v>208</v>
      </c>
      <c r="O132" s="85">
        <f>+IF('Daily Weigth (g)'!P132="","",IF('Daily Weigth (g)'!O132-'Daily Weigth (g)'!P132+'Water add (ml)'!N132&lt;=0,"",'Daily Weigth (g)'!O132-'Daily Weigth (g)'!P132+'Water add (ml)'!N132))</f>
        <v>831</v>
      </c>
      <c r="P132" s="85">
        <f>+IF('Daily Weigth (g)'!Q132="","",IF('Daily Weigth (g)'!P132-'Daily Weigth (g)'!Q132+'Water add (ml)'!O132&lt;=0,"",'Daily Weigth (g)'!P132-'Daily Weigth (g)'!Q132+'Water add (ml)'!O132))</f>
        <v>805</v>
      </c>
      <c r="Q132" s="85">
        <f>+IF('Daily Weigth (g)'!R132="","",IF('Daily Weigth (g)'!Q132-'Daily Weigth (g)'!R132+'Water add (ml)'!P132&lt;=0,"",'Daily Weigth (g)'!Q132-'Daily Weigth (g)'!R132+'Water add (ml)'!P132))</f>
        <v>529</v>
      </c>
      <c r="R132" s="85">
        <f>+IF('Daily Weigth (g)'!S132="","",IF('Daily Weigth (g)'!R132-'Daily Weigth (g)'!S132+'Water add (ml)'!Q132&lt;=0,"",'Daily Weigth (g)'!R132-'Daily Weigth (g)'!S132+'Water add (ml)'!Q132))</f>
        <v>353</v>
      </c>
      <c r="S132" s="85">
        <f>+IF('Daily Weigth (g)'!T132="","",IF('Daily Weigth (g)'!S132-'Daily Weigth (g)'!T132+'Water add (ml)'!R132&lt;=0,"",'Daily Weigth (g)'!S132-'Daily Weigth (g)'!T132+'Water add (ml)'!R132))</f>
        <v>417</v>
      </c>
      <c r="T132" s="85">
        <f>+IF('Daily Weigth (g)'!U132="","",IF('Daily Weigth (g)'!T132-'Daily Weigth (g)'!U132+'Water add (ml)'!S132&lt;=0,"",'Daily Weigth (g)'!T132-'Daily Weigth (g)'!U132+'Water add (ml)'!S132))</f>
        <v>502</v>
      </c>
      <c r="U132" s="85">
        <f>+IF('Daily Weigth (g)'!V132="","",IF('Daily Weigth (g)'!U132-'Daily Weigth (g)'!V132+'Water add (ml)'!T132&lt;=0,"",'Daily Weigth (g)'!U132-'Daily Weigth (g)'!V132+'Water add (ml)'!T132))</f>
        <v>777</v>
      </c>
      <c r="V132" s="85">
        <f>+IF('Daily Weigth (g)'!W132="","",IF('Daily Weigth (g)'!V132-'Daily Weigth (g)'!W132+'Water add (ml)'!U132&lt;=0,"",'Daily Weigth (g)'!V132-'Daily Weigth (g)'!W132+'Water add (ml)'!U132))</f>
        <v>881</v>
      </c>
      <c r="W132" s="85">
        <f>+IF('Daily Weigth (g)'!X132="","",IF('Daily Weigth (g)'!W132-'Daily Weigth (g)'!X132+'Water add (ml)'!V132&lt;=0,"",'Daily Weigth (g)'!W132-'Daily Weigth (g)'!X132+'Water add (ml)'!V132))</f>
        <v>303</v>
      </c>
      <c r="X132" s="85">
        <f>+IF('Daily Weigth (g)'!Y132="","",IF('Daily Weigth (g)'!X132-'Daily Weigth (g)'!Y132+'Water add (ml)'!W132&lt;=0,"",'Daily Weigth (g)'!X132-'Daily Weigth (g)'!Y132+'Water add (ml)'!W132))</f>
        <v>274</v>
      </c>
      <c r="Y132" s="85">
        <f>+IF('Daily Weigth (g)'!Z132="","",IF('Daily Weigth (g)'!Y132-'Daily Weigth (g)'!Z132+'Water add (ml)'!X132&lt;=0,"",'Daily Weigth (g)'!Y132-'Daily Weigth (g)'!Z132+'Water add (ml)'!X132))</f>
        <v>504</v>
      </c>
      <c r="Z132" s="85">
        <f>+IF('Daily Weigth (g)'!AA132="","",IF('Daily Weigth (g)'!Z132-'Daily Weigth (g)'!AA132+'Water add (ml)'!Y132&lt;=0,"",'Daily Weigth (g)'!Z132-'Daily Weigth (g)'!AA132+'Water add (ml)'!Y132))</f>
        <v>187</v>
      </c>
      <c r="AA132" s="85">
        <f>+IF('Daily Weigth (g)'!AB132="","",IF('Daily Weigth (g)'!AA132-'Daily Weigth (g)'!AB132+'Water add (ml)'!Z132&lt;=0,"",'Daily Weigth (g)'!AA132-'Daily Weigth (g)'!AB132+'Water add (ml)'!Z132))</f>
        <v>286</v>
      </c>
      <c r="AB132" s="85">
        <f>+IF('Daily Weigth (g)'!AC132="","",IF('Daily Weigth (g)'!AB132-'Daily Weigth (g)'!AC132+'Water add (ml)'!AA132&lt;=0,"",'Daily Weigth (g)'!AB132-'Daily Weigth (g)'!AC132+'Water add (ml)'!AA132))</f>
        <v>256</v>
      </c>
      <c r="AC132" s="85">
        <f>+IF('Daily Weigth (g)'!AD132="","",IF('Daily Weigth (g)'!AC132-'Daily Weigth (g)'!AD132+'Water add (ml)'!AB132&lt;=0,"",'Daily Weigth (g)'!AC132-'Daily Weigth (g)'!AD132+'Water add (ml)'!AB132))</f>
        <v>430</v>
      </c>
      <c r="AD132" s="85">
        <f>+IF('Daily Weigth (g)'!AE132="","",IF('Daily Weigth (g)'!AD132-'Daily Weigth (g)'!AE132+'Water add (ml)'!AC132&lt;=0,"",'Daily Weigth (g)'!AD132-'Daily Weigth (g)'!AE132+'Water add (ml)'!AC132))</f>
        <v>276</v>
      </c>
      <c r="AE132" s="85">
        <f>+IF('Daily Weigth (g)'!AF132="","",IF('Daily Weigth (g)'!AE132-'Daily Weigth (g)'!AF132+'Water add (ml)'!AD132&lt;=0,"",'Daily Weigth (g)'!AE132-'Daily Weigth (g)'!AF132+'Water add (ml)'!AD132))</f>
        <v>736</v>
      </c>
      <c r="AF132" s="85">
        <f>+IF('Daily Weigth (g)'!AG132="","",IF('Daily Weigth (g)'!AF132-'Daily Weigth (g)'!AG132+'Water add (ml)'!AE132&lt;=0,"",'Daily Weigth (g)'!AF132-'Daily Weigth (g)'!AG132+'Water add (ml)'!AE132))</f>
        <v>441</v>
      </c>
      <c r="AG132" s="85">
        <f t="shared" si="1"/>
        <v>11320</v>
      </c>
    </row>
    <row r="133" ht="12.75" customHeight="1">
      <c r="A133" s="85">
        <v>832.0</v>
      </c>
      <c r="B133" s="87" t="s">
        <v>11</v>
      </c>
      <c r="C133" s="90" t="s">
        <v>12</v>
      </c>
      <c r="D133" s="85"/>
      <c r="E133" s="96">
        <f>+IF('Daily Weigth (g)'!F133="","",IF('Daily Weigth (g)'!E133-'Daily Weigth (g)'!F133+'Water add (ml)'!D133&lt;=0,"",'Daily Weigth (g)'!E133-'Daily Weigth (g)'!F133+'Water add (ml)'!D133))</f>
        <v>145</v>
      </c>
      <c r="F133" s="96">
        <f>+IF('Daily Weigth (g)'!G133="","",IF('Daily Weigth (g)'!F133-'Daily Weigth (g)'!G133+'Water add (ml)'!E133&lt;=0,"",'Daily Weigth (g)'!F133-'Daily Weigth (g)'!G133+'Water add (ml)'!E133))</f>
        <v>37</v>
      </c>
      <c r="G133" s="96">
        <f>+IF('Daily Weigth (g)'!H133="","",IF('Daily Weigth (g)'!G133-'Daily Weigth (g)'!H133+'Water add (ml)'!F133&lt;=0,"",'Daily Weigth (g)'!G133-'Daily Weigth (g)'!H133+'Water add (ml)'!F133))</f>
        <v>169</v>
      </c>
      <c r="H133" s="96">
        <f>+IF('Daily Weigth (g)'!I133="","",IF('Daily Weigth (g)'!H133-'Daily Weigth (g)'!I133+'Water add (ml)'!G133&lt;=0,"",'Daily Weigth (g)'!H133-'Daily Weigth (g)'!I133+'Water add (ml)'!G133))</f>
        <v>92</v>
      </c>
      <c r="I133" s="96">
        <f>+IF('Daily Weigth (g)'!J133="","",IF('Daily Weigth (g)'!I133-'Daily Weigth (g)'!J133+'Water add (ml)'!H133&lt;=0,"",'Daily Weigth (g)'!I133-'Daily Weigth (g)'!J133+'Water add (ml)'!H133))</f>
        <v>62</v>
      </c>
      <c r="J133" s="85">
        <f>+IF('Daily Weigth (g)'!K133="","",IF('Daily Weigth (g)'!J133-'Daily Weigth (g)'!K133+'Water add (ml)'!I133&lt;=0,"",'Daily Weigth (g)'!J133-'Daily Weigth (g)'!K133+'Water add (ml)'!I133))</f>
        <v>67</v>
      </c>
      <c r="K133" s="85">
        <f>+IF('Daily Weigth (g)'!L133="","",IF('Daily Weigth (g)'!K133-'Daily Weigth (g)'!L133+'Water add (ml)'!J133&lt;=0,"",'Daily Weigth (g)'!K133-'Daily Weigth (g)'!L133+'Water add (ml)'!J133))</f>
        <v>147</v>
      </c>
      <c r="L133" s="85">
        <f>+IF('Daily Weigth (g)'!M133="","",IF('Daily Weigth (g)'!L133-'Daily Weigth (g)'!M133+'Water add (ml)'!K133&lt;=0,"",'Daily Weigth (g)'!L133-'Daily Weigth (g)'!M133+'Water add (ml)'!K133))</f>
        <v>161</v>
      </c>
      <c r="M133" s="85">
        <f>+IF('Daily Weigth (g)'!N133="","",IF('Daily Weigth (g)'!M133-'Daily Weigth (g)'!N133+'Water add (ml)'!L133&lt;=0,"",'Daily Weigth (g)'!M133-'Daily Weigth (g)'!N133+'Water add (ml)'!L133))</f>
        <v>209</v>
      </c>
      <c r="N133" s="85">
        <f>+IF('Daily Weigth (g)'!O133="","",IF('Daily Weigth (g)'!N133-'Daily Weigth (g)'!O133+'Water add (ml)'!M133&lt;=0,"",'Daily Weigth (g)'!N133-'Daily Weigth (g)'!O133+'Water add (ml)'!M133))</f>
        <v>105</v>
      </c>
      <c r="O133" s="85">
        <f>+IF('Daily Weigth (g)'!P133="","",IF('Daily Weigth (g)'!O133-'Daily Weigth (g)'!P133+'Water add (ml)'!N133&lt;=0,"",'Daily Weigth (g)'!O133-'Daily Weigth (g)'!P133+'Water add (ml)'!N133))</f>
        <v>456</v>
      </c>
      <c r="P133" s="85">
        <f>+IF('Daily Weigth (g)'!Q133="","",IF('Daily Weigth (g)'!P133-'Daily Weigth (g)'!Q133+'Water add (ml)'!O133&lt;=0,"",'Daily Weigth (g)'!P133-'Daily Weigth (g)'!Q133+'Water add (ml)'!O133))</f>
        <v>512</v>
      </c>
      <c r="Q133" s="85">
        <f>+IF('Daily Weigth (g)'!R133="","",IF('Daily Weigth (g)'!Q133-'Daily Weigth (g)'!R133+'Water add (ml)'!P133&lt;=0,"",'Daily Weigth (g)'!Q133-'Daily Weigth (g)'!R133+'Water add (ml)'!P133))</f>
        <v>303</v>
      </c>
      <c r="R133" s="85">
        <f>+IF('Daily Weigth (g)'!S133="","",IF('Daily Weigth (g)'!R133-'Daily Weigth (g)'!S133+'Water add (ml)'!Q133&lt;=0,"",'Daily Weigth (g)'!R133-'Daily Weigth (g)'!S133+'Water add (ml)'!Q133))</f>
        <v>207</v>
      </c>
      <c r="S133" s="85">
        <f>+IF('Daily Weigth (g)'!T133="","",IF('Daily Weigth (g)'!S133-'Daily Weigth (g)'!T133+'Water add (ml)'!R133&lt;=0,"",'Daily Weigth (g)'!S133-'Daily Weigth (g)'!T133+'Water add (ml)'!R133))</f>
        <v>190</v>
      </c>
      <c r="T133" s="85">
        <f>+IF('Daily Weigth (g)'!U133="","",IF('Daily Weigth (g)'!T133-'Daily Weigth (g)'!U133+'Water add (ml)'!S133&lt;=0,"",'Daily Weigth (g)'!T133-'Daily Weigth (g)'!U133+'Water add (ml)'!S133))</f>
        <v>228</v>
      </c>
      <c r="U133" s="85">
        <f>+IF('Daily Weigth (g)'!V133="","",IF('Daily Weigth (g)'!U133-'Daily Weigth (g)'!V133+'Water add (ml)'!T133&lt;=0,"",'Daily Weigth (g)'!U133-'Daily Weigth (g)'!V133+'Water add (ml)'!T133))</f>
        <v>318</v>
      </c>
      <c r="V133" s="85">
        <f>+IF('Daily Weigth (g)'!W133="","",IF('Daily Weigth (g)'!V133-'Daily Weigth (g)'!W133+'Water add (ml)'!U133&lt;=0,"",'Daily Weigth (g)'!V133-'Daily Weigth (g)'!W133+'Water add (ml)'!U133))</f>
        <v>327</v>
      </c>
      <c r="W133" s="85">
        <f>+IF('Daily Weigth (g)'!X133="","",IF('Daily Weigth (g)'!W133-'Daily Weigth (g)'!X133+'Water add (ml)'!V133&lt;=0,"",'Daily Weigth (g)'!W133-'Daily Weigth (g)'!X133+'Water add (ml)'!V133))</f>
        <v>115</v>
      </c>
      <c r="X133" s="85">
        <f>+IF('Daily Weigth (g)'!Y133="","",IF('Daily Weigth (g)'!X133-'Daily Weigth (g)'!Y133+'Water add (ml)'!W133&lt;=0,"",'Daily Weigth (g)'!X133-'Daily Weigth (g)'!Y133+'Water add (ml)'!W133))</f>
        <v>75</v>
      </c>
      <c r="Y133" s="85">
        <f>+IF('Daily Weigth (g)'!Z133="","",IF('Daily Weigth (g)'!Y133-'Daily Weigth (g)'!Z133+'Water add (ml)'!X133&lt;=0,"",'Daily Weigth (g)'!Y133-'Daily Weigth (g)'!Z133+'Water add (ml)'!X133))</f>
        <v>116</v>
      </c>
      <c r="Z133" s="85">
        <f>+IF('Daily Weigth (g)'!AA133="","",IF('Daily Weigth (g)'!Z133-'Daily Weigth (g)'!AA133+'Water add (ml)'!Y133&lt;=0,"",'Daily Weigth (g)'!Z133-'Daily Weigth (g)'!AA133+'Water add (ml)'!Y133))</f>
        <v>54</v>
      </c>
      <c r="AA133" s="85">
        <f>+IF('Daily Weigth (g)'!AB133="","",IF('Daily Weigth (g)'!AA133-'Daily Weigth (g)'!AB133+'Water add (ml)'!Z133&lt;=0,"",'Daily Weigth (g)'!AA133-'Daily Weigth (g)'!AB133+'Water add (ml)'!Z133))</f>
        <v>59</v>
      </c>
      <c r="AB133" s="85">
        <f>+IF('Daily Weigth (g)'!AC133="","",IF('Daily Weigth (g)'!AB133-'Daily Weigth (g)'!AC133+'Water add (ml)'!AA133&lt;=0,"",'Daily Weigth (g)'!AB133-'Daily Weigth (g)'!AC133+'Water add (ml)'!AA133))</f>
        <v>54</v>
      </c>
      <c r="AC133" s="85">
        <f>+IF('Daily Weigth (g)'!AD133="","",IF('Daily Weigth (g)'!AC133-'Daily Weigth (g)'!AD133+'Water add (ml)'!AB133&lt;=0,"",'Daily Weigth (g)'!AC133-'Daily Weigth (g)'!AD133+'Water add (ml)'!AB133))</f>
        <v>82</v>
      </c>
      <c r="AD133" s="85">
        <f>+IF('Daily Weigth (g)'!AE133="","",IF('Daily Weigth (g)'!AD133-'Daily Weigth (g)'!AE133+'Water add (ml)'!AC133&lt;=0,"",'Daily Weigth (g)'!AD133-'Daily Weigth (g)'!AE133+'Water add (ml)'!AC133))</f>
        <v>49</v>
      </c>
      <c r="AE133" s="85">
        <f>+IF('Daily Weigth (g)'!AF133="","",IF('Daily Weigth (g)'!AE133-'Daily Weigth (g)'!AF133+'Water add (ml)'!AD133&lt;=0,"",'Daily Weigth (g)'!AE133-'Daily Weigth (g)'!AF133+'Water add (ml)'!AD133))</f>
        <v>79</v>
      </c>
      <c r="AF133" s="85">
        <f>+IF('Daily Weigth (g)'!AG133="","",IF('Daily Weigth (g)'!AF133-'Daily Weigth (g)'!AG133+'Water add (ml)'!AE133&lt;=0,"",'Daily Weigth (g)'!AF133-'Daily Weigth (g)'!AG133+'Water add (ml)'!AE133))</f>
        <v>51</v>
      </c>
      <c r="AG133" s="85">
        <f t="shared" si="1"/>
        <v>4469</v>
      </c>
    </row>
    <row r="134" ht="12.75" customHeight="1">
      <c r="A134" s="85">
        <v>833.0</v>
      </c>
      <c r="B134" s="87" t="s">
        <v>11</v>
      </c>
      <c r="C134" s="85" t="s">
        <v>383</v>
      </c>
      <c r="D134" s="85"/>
      <c r="E134" s="96">
        <f>+IF('Daily Weigth (g)'!F134="","",IF('Daily Weigth (g)'!E134-'Daily Weigth (g)'!F134+'Water add (ml)'!D134&lt;=0,"",'Daily Weigth (g)'!E134-'Daily Weigth (g)'!F134+'Water add (ml)'!D134))</f>
        <v>111</v>
      </c>
      <c r="F134" s="96">
        <f>+IF('Daily Weigth (g)'!G134="","",IF('Daily Weigth (g)'!F134-'Daily Weigth (g)'!G134+'Water add (ml)'!E134&lt;=0,"",'Daily Weigth (g)'!F134-'Daily Weigth (g)'!G134+'Water add (ml)'!E134))</f>
        <v>83</v>
      </c>
      <c r="G134" s="96">
        <f>+IF('Daily Weigth (g)'!H134="","",IF('Daily Weigth (g)'!G134-'Daily Weigth (g)'!H134+'Water add (ml)'!F134&lt;=0,"",'Daily Weigth (g)'!G134-'Daily Weigth (g)'!H134+'Water add (ml)'!F134))</f>
        <v>199</v>
      </c>
      <c r="H134" s="96">
        <f>+IF('Daily Weigth (g)'!I134="","",IF('Daily Weigth (g)'!H134-'Daily Weigth (g)'!I134+'Water add (ml)'!G134&lt;=0,"",'Daily Weigth (g)'!H134-'Daily Weigth (g)'!I134+'Water add (ml)'!G134))</f>
        <v>98</v>
      </c>
      <c r="I134" s="96">
        <f>+IF('Daily Weigth (g)'!J134="","",IF('Daily Weigth (g)'!I134-'Daily Weigth (g)'!J134+'Water add (ml)'!H134&lt;=0,"",'Daily Weigth (g)'!I134-'Daily Weigth (g)'!J134+'Water add (ml)'!H134))</f>
        <v>113</v>
      </c>
      <c r="J134" s="85" t="str">
        <f>+IF('Daily Weigth (g)'!K134="","",IF('Daily Weigth (g)'!J134-'Daily Weigth (g)'!K134+'Water add (ml)'!I134&lt;=0,"",'Daily Weigth (g)'!J134-'Daily Weigth (g)'!K134+'Water add (ml)'!I134))</f>
        <v/>
      </c>
      <c r="K134" s="85" t="str">
        <f>+IF('Daily Weigth (g)'!L134="","",IF('Daily Weigth (g)'!K134-'Daily Weigth (g)'!L134+'Water add (ml)'!J134&lt;=0,"",'Daily Weigth (g)'!K134-'Daily Weigth (g)'!L134+'Water add (ml)'!J134))</f>
        <v/>
      </c>
      <c r="L134" s="85" t="str">
        <f>+IF('Daily Weigth (g)'!M134="","",IF('Daily Weigth (g)'!L134-'Daily Weigth (g)'!M134+'Water add (ml)'!K134&lt;=0,"",'Daily Weigth (g)'!L134-'Daily Weigth (g)'!M134+'Water add (ml)'!K134))</f>
        <v/>
      </c>
      <c r="M134" s="85" t="str">
        <f>+IF('Daily Weigth (g)'!N134="","",IF('Daily Weigth (g)'!M134-'Daily Weigth (g)'!N134+'Water add (ml)'!L134&lt;=0,"",'Daily Weigth (g)'!M134-'Daily Weigth (g)'!N134+'Water add (ml)'!L134))</f>
        <v/>
      </c>
      <c r="N134" s="85" t="str">
        <f>+IF('Daily Weigth (g)'!O134="","",IF('Daily Weigth (g)'!N134-'Daily Weigth (g)'!O134+'Water add (ml)'!M134&lt;=0,"",'Daily Weigth (g)'!N134-'Daily Weigth (g)'!O134+'Water add (ml)'!M134))</f>
        <v/>
      </c>
      <c r="O134" s="85" t="str">
        <f>+IF('Daily Weigth (g)'!P134="","",IF('Daily Weigth (g)'!O134-'Daily Weigth (g)'!P134+'Water add (ml)'!N134&lt;=0,"",'Daily Weigth (g)'!O134-'Daily Weigth (g)'!P134+'Water add (ml)'!N134))</f>
        <v/>
      </c>
      <c r="P134" s="85" t="str">
        <f>+IF('Daily Weigth (g)'!Q134="","",IF('Daily Weigth (g)'!P134-'Daily Weigth (g)'!Q134+'Water add (ml)'!O134&lt;=0,"",'Daily Weigth (g)'!P134-'Daily Weigth (g)'!Q134+'Water add (ml)'!O134))</f>
        <v/>
      </c>
      <c r="Q134" s="85" t="str">
        <f>+IF('Daily Weigth (g)'!R134="","",IF('Daily Weigth (g)'!Q134-'Daily Weigth (g)'!R134+'Water add (ml)'!P134&lt;=0,"",'Daily Weigth (g)'!Q134-'Daily Weigth (g)'!R134+'Water add (ml)'!P134))</f>
        <v/>
      </c>
      <c r="R134" s="85" t="str">
        <f>+IF('Daily Weigth (g)'!S134="","",IF('Daily Weigth (g)'!R134-'Daily Weigth (g)'!S134+'Water add (ml)'!Q134&lt;=0,"",'Daily Weigth (g)'!R134-'Daily Weigth (g)'!S134+'Water add (ml)'!Q134))</f>
        <v/>
      </c>
      <c r="S134" s="85" t="str">
        <f>+IF('Daily Weigth (g)'!T134="","",IF('Daily Weigth (g)'!S134-'Daily Weigth (g)'!T134+'Water add (ml)'!R134&lt;=0,"",'Daily Weigth (g)'!S134-'Daily Weigth (g)'!T134+'Water add (ml)'!R134))</f>
        <v/>
      </c>
      <c r="T134" s="85" t="str">
        <f>+IF('Daily Weigth (g)'!U134="","",IF('Daily Weigth (g)'!T134-'Daily Weigth (g)'!U134+'Water add (ml)'!S134&lt;=0,"",'Daily Weigth (g)'!T134-'Daily Weigth (g)'!U134+'Water add (ml)'!S134))</f>
        <v/>
      </c>
      <c r="U134" s="85" t="str">
        <f>+IF('Daily Weigth (g)'!V134="","",IF('Daily Weigth (g)'!U134-'Daily Weigth (g)'!V134+'Water add (ml)'!T134&lt;=0,"",'Daily Weigth (g)'!U134-'Daily Weigth (g)'!V134+'Water add (ml)'!T134))</f>
        <v/>
      </c>
      <c r="V134" s="85" t="str">
        <f>+IF('Daily Weigth (g)'!W134="","",IF('Daily Weigth (g)'!V134-'Daily Weigth (g)'!W134+'Water add (ml)'!U134&lt;=0,"",'Daily Weigth (g)'!V134-'Daily Weigth (g)'!W134+'Water add (ml)'!U134))</f>
        <v/>
      </c>
      <c r="W134" s="85" t="str">
        <f>+IF('Daily Weigth (g)'!X134="","",IF('Daily Weigth (g)'!W134-'Daily Weigth (g)'!X134+'Water add (ml)'!V134&lt;=0,"",'Daily Weigth (g)'!W134-'Daily Weigth (g)'!X134+'Water add (ml)'!V134))</f>
        <v/>
      </c>
      <c r="X134" s="85" t="str">
        <f>+IF('Daily Weigth (g)'!Y134="","",IF('Daily Weigth (g)'!X134-'Daily Weigth (g)'!Y134+'Water add (ml)'!W134&lt;=0,"",'Daily Weigth (g)'!X134-'Daily Weigth (g)'!Y134+'Water add (ml)'!W134))</f>
        <v/>
      </c>
      <c r="Y134" s="85" t="str">
        <f>+IF('Daily Weigth (g)'!Z134="","",IF('Daily Weigth (g)'!Y134-'Daily Weigth (g)'!Z134+'Water add (ml)'!X134&lt;=0,"",'Daily Weigth (g)'!Y134-'Daily Weigth (g)'!Z134+'Water add (ml)'!X134))</f>
        <v/>
      </c>
      <c r="Z134" s="85" t="str">
        <f>+IF('Daily Weigth (g)'!AA134="","",IF('Daily Weigth (g)'!Z134-'Daily Weigth (g)'!AA134+'Water add (ml)'!Y134&lt;=0,"",'Daily Weigth (g)'!Z134-'Daily Weigth (g)'!AA134+'Water add (ml)'!Y134))</f>
        <v/>
      </c>
      <c r="AA134" s="85" t="str">
        <f>+IF('Daily Weigth (g)'!AB134="","",IF('Daily Weigth (g)'!AA134-'Daily Weigth (g)'!AB134+'Water add (ml)'!Z134&lt;=0,"",'Daily Weigth (g)'!AA134-'Daily Weigth (g)'!AB134+'Water add (ml)'!Z134))</f>
        <v/>
      </c>
      <c r="AB134" s="85" t="str">
        <f>+IF('Daily Weigth (g)'!AC134="","",IF('Daily Weigth (g)'!AB134-'Daily Weigth (g)'!AC134+'Water add (ml)'!AA134&lt;=0,"",'Daily Weigth (g)'!AB134-'Daily Weigth (g)'!AC134+'Water add (ml)'!AA134))</f>
        <v/>
      </c>
      <c r="AC134" s="85" t="str">
        <f>+IF('Daily Weigth (g)'!AD134="","",IF('Daily Weigth (g)'!AC134-'Daily Weigth (g)'!AD134+'Water add (ml)'!AB134&lt;=0,"",'Daily Weigth (g)'!AC134-'Daily Weigth (g)'!AD134+'Water add (ml)'!AB134))</f>
        <v/>
      </c>
      <c r="AD134" s="85" t="str">
        <f>+IF('Daily Weigth (g)'!AE134="","",IF('Daily Weigth (g)'!AD134-'Daily Weigth (g)'!AE134+'Water add (ml)'!AC134&lt;=0,"",'Daily Weigth (g)'!AD134-'Daily Weigth (g)'!AE134+'Water add (ml)'!AC134))</f>
        <v/>
      </c>
      <c r="AE134" s="85" t="str">
        <f>+IF('Daily Weigth (g)'!AF134="","",IF('Daily Weigth (g)'!AE134-'Daily Weigth (g)'!AF134+'Water add (ml)'!AD134&lt;=0,"",'Daily Weigth (g)'!AE134-'Daily Weigth (g)'!AF134+'Water add (ml)'!AD134))</f>
        <v/>
      </c>
      <c r="AF134" s="85" t="str">
        <f>+IF('Daily Weigth (g)'!AG134="","",IF('Daily Weigth (g)'!AF134-'Daily Weigth (g)'!AG134+'Water add (ml)'!AE134&lt;=0,"",'Daily Weigth (g)'!AF134-'Daily Weigth (g)'!AG134+'Water add (ml)'!AE134))</f>
        <v/>
      </c>
      <c r="AG134" s="85">
        <f t="shared" si="1"/>
        <v>604</v>
      </c>
    </row>
    <row r="135" ht="12.75" customHeight="1">
      <c r="A135" s="85">
        <v>834.0</v>
      </c>
      <c r="B135" s="87" t="s">
        <v>11</v>
      </c>
      <c r="C135" s="90" t="s">
        <v>12</v>
      </c>
      <c r="D135" s="85"/>
      <c r="E135" s="96">
        <f>+IF('Daily Weigth (g)'!F135="","",IF('Daily Weigth (g)'!E135-'Daily Weigth (g)'!F135+'Water add (ml)'!D135&lt;=0,"",'Daily Weigth (g)'!E135-'Daily Weigth (g)'!F135+'Water add (ml)'!D135))</f>
        <v>133</v>
      </c>
      <c r="F135" s="96">
        <f>+IF('Daily Weigth (g)'!G135="","",IF('Daily Weigth (g)'!F135-'Daily Weigth (g)'!G135+'Water add (ml)'!E135&lt;=0,"",'Daily Weigth (g)'!F135-'Daily Weigth (g)'!G135+'Water add (ml)'!E135))</f>
        <v>66</v>
      </c>
      <c r="G135" s="96">
        <f>+IF('Daily Weigth (g)'!H135="","",IF('Daily Weigth (g)'!G135-'Daily Weigth (g)'!H135+'Water add (ml)'!F135&lt;=0,"",'Daily Weigth (g)'!G135-'Daily Weigth (g)'!H135+'Water add (ml)'!F135))</f>
        <v>195</v>
      </c>
      <c r="H135" s="96">
        <f>+IF('Daily Weigth (g)'!I135="","",IF('Daily Weigth (g)'!H135-'Daily Weigth (g)'!I135+'Water add (ml)'!G135&lt;=0,"",'Daily Weigth (g)'!H135-'Daily Weigth (g)'!I135+'Water add (ml)'!G135))</f>
        <v>104</v>
      </c>
      <c r="I135" s="96">
        <f>+IF('Daily Weigth (g)'!J135="","",IF('Daily Weigth (g)'!I135-'Daily Weigth (g)'!J135+'Water add (ml)'!H135&lt;=0,"",'Daily Weigth (g)'!I135-'Daily Weigth (g)'!J135+'Water add (ml)'!H135))</f>
        <v>110</v>
      </c>
      <c r="J135" s="85">
        <f>+IF('Daily Weigth (g)'!K135="","",IF('Daily Weigth (g)'!J135-'Daily Weigth (g)'!K135+'Water add (ml)'!I135&lt;=0,"",'Daily Weigth (g)'!J135-'Daily Weigth (g)'!K135+'Water add (ml)'!I135))</f>
        <v>76</v>
      </c>
      <c r="K135" s="85">
        <f>+IF('Daily Weigth (g)'!L135="","",IF('Daily Weigth (g)'!K135-'Daily Weigth (g)'!L135+'Water add (ml)'!J135&lt;=0,"",'Daily Weigth (g)'!K135-'Daily Weigth (g)'!L135+'Water add (ml)'!J135))</f>
        <v>146</v>
      </c>
      <c r="L135" s="85">
        <f>+IF('Daily Weigth (g)'!M135="","",IF('Daily Weigth (g)'!L135-'Daily Weigth (g)'!M135+'Water add (ml)'!K135&lt;=0,"",'Daily Weigth (g)'!L135-'Daily Weigth (g)'!M135+'Water add (ml)'!K135))</f>
        <v>193</v>
      </c>
      <c r="M135" s="85">
        <f>+IF('Daily Weigth (g)'!N135="","",IF('Daily Weigth (g)'!M135-'Daily Weigth (g)'!N135+'Water add (ml)'!L135&lt;=0,"",'Daily Weigth (g)'!M135-'Daily Weigth (g)'!N135+'Water add (ml)'!L135))</f>
        <v>276</v>
      </c>
      <c r="N135" s="85">
        <f>+IF('Daily Weigth (g)'!O135="","",IF('Daily Weigth (g)'!N135-'Daily Weigth (g)'!O135+'Water add (ml)'!M135&lt;=0,"",'Daily Weigth (g)'!N135-'Daily Weigth (g)'!O135+'Water add (ml)'!M135))</f>
        <v>146</v>
      </c>
      <c r="O135" s="85">
        <f>+IF('Daily Weigth (g)'!P135="","",IF('Daily Weigth (g)'!O135-'Daily Weigth (g)'!P135+'Water add (ml)'!N135&lt;=0,"",'Daily Weigth (g)'!O135-'Daily Weigth (g)'!P135+'Water add (ml)'!N135))</f>
        <v>621</v>
      </c>
      <c r="P135" s="85">
        <f>+IF('Daily Weigth (g)'!Q135="","",IF('Daily Weigth (g)'!P135-'Daily Weigth (g)'!Q135+'Water add (ml)'!O135&lt;=0,"",'Daily Weigth (g)'!P135-'Daily Weigth (g)'!Q135+'Water add (ml)'!O135))</f>
        <v>621</v>
      </c>
      <c r="Q135" s="85">
        <f>+IF('Daily Weigth (g)'!R135="","",IF('Daily Weigth (g)'!Q135-'Daily Weigth (g)'!R135+'Water add (ml)'!P135&lt;=0,"",'Daily Weigth (g)'!Q135-'Daily Weigth (g)'!R135+'Water add (ml)'!P135))</f>
        <v>359</v>
      </c>
      <c r="R135" s="85">
        <f>+IF('Daily Weigth (g)'!S135="","",IF('Daily Weigth (g)'!R135-'Daily Weigth (g)'!S135+'Water add (ml)'!Q135&lt;=0,"",'Daily Weigth (g)'!R135-'Daily Weigth (g)'!S135+'Water add (ml)'!Q135))</f>
        <v>265</v>
      </c>
      <c r="S135" s="85">
        <f>+IF('Daily Weigth (g)'!T135="","",IF('Daily Weigth (g)'!S135-'Daily Weigth (g)'!T135+'Water add (ml)'!R135&lt;=0,"",'Daily Weigth (g)'!S135-'Daily Weigth (g)'!T135+'Water add (ml)'!R135))</f>
        <v>246</v>
      </c>
      <c r="T135" s="85">
        <f>+IF('Daily Weigth (g)'!U135="","",IF('Daily Weigth (g)'!T135-'Daily Weigth (g)'!U135+'Water add (ml)'!S135&lt;=0,"",'Daily Weigth (g)'!T135-'Daily Weigth (g)'!U135+'Water add (ml)'!S135))</f>
        <v>289</v>
      </c>
      <c r="U135" s="85">
        <f>+IF('Daily Weigth (g)'!V135="","",IF('Daily Weigth (g)'!U135-'Daily Weigth (g)'!V135+'Water add (ml)'!T135&lt;=0,"",'Daily Weigth (g)'!U135-'Daily Weigth (g)'!V135+'Water add (ml)'!T135))</f>
        <v>430</v>
      </c>
      <c r="V135" s="85">
        <f>+IF('Daily Weigth (g)'!W135="","",IF('Daily Weigth (g)'!V135-'Daily Weigth (g)'!W135+'Water add (ml)'!U135&lt;=0,"",'Daily Weigth (g)'!V135-'Daily Weigth (g)'!W135+'Water add (ml)'!U135))</f>
        <v>421</v>
      </c>
      <c r="W135" s="85">
        <f>+IF('Daily Weigth (g)'!X135="","",IF('Daily Weigth (g)'!W135-'Daily Weigth (g)'!X135+'Water add (ml)'!V135&lt;=0,"",'Daily Weigth (g)'!W135-'Daily Weigth (g)'!X135+'Water add (ml)'!V135))</f>
        <v>125</v>
      </c>
      <c r="X135" s="85">
        <f>+IF('Daily Weigth (g)'!Y135="","",IF('Daily Weigth (g)'!X135-'Daily Weigth (g)'!Y135+'Water add (ml)'!W135&lt;=0,"",'Daily Weigth (g)'!X135-'Daily Weigth (g)'!Y135+'Water add (ml)'!W135))</f>
        <v>101</v>
      </c>
      <c r="Y135" s="85">
        <f>+IF('Daily Weigth (g)'!Z135="","",IF('Daily Weigth (g)'!Y135-'Daily Weigth (g)'!Z135+'Water add (ml)'!X135&lt;=0,"",'Daily Weigth (g)'!Y135-'Daily Weigth (g)'!Z135+'Water add (ml)'!X135))</f>
        <v>131</v>
      </c>
      <c r="Z135" s="85">
        <f>+IF('Daily Weigth (g)'!AA135="","",IF('Daily Weigth (g)'!Z135-'Daily Weigth (g)'!AA135+'Water add (ml)'!Y135&lt;=0,"",'Daily Weigth (g)'!Z135-'Daily Weigth (g)'!AA135+'Water add (ml)'!Y135))</f>
        <v>61</v>
      </c>
      <c r="AA135" s="85">
        <f>+IF('Daily Weigth (g)'!AB135="","",IF('Daily Weigth (g)'!AA135-'Daily Weigth (g)'!AB135+'Water add (ml)'!Z135&lt;=0,"",'Daily Weigth (g)'!AA135-'Daily Weigth (g)'!AB135+'Water add (ml)'!Z135))</f>
        <v>63</v>
      </c>
      <c r="AB135" s="85">
        <f>+IF('Daily Weigth (g)'!AC135="","",IF('Daily Weigth (g)'!AB135-'Daily Weigth (g)'!AC135+'Water add (ml)'!AA135&lt;=0,"",'Daily Weigth (g)'!AB135-'Daily Weigth (g)'!AC135+'Water add (ml)'!AA135))</f>
        <v>67</v>
      </c>
      <c r="AC135" s="85">
        <f>+IF('Daily Weigth (g)'!AD135="","",IF('Daily Weigth (g)'!AC135-'Daily Weigth (g)'!AD135+'Water add (ml)'!AB135&lt;=0,"",'Daily Weigth (g)'!AC135-'Daily Weigth (g)'!AD135+'Water add (ml)'!AB135))</f>
        <v>77</v>
      </c>
      <c r="AD135" s="85">
        <f>+IF('Daily Weigth (g)'!AE135="","",IF('Daily Weigth (g)'!AD135-'Daily Weigth (g)'!AE135+'Water add (ml)'!AC135&lt;=0,"",'Daily Weigth (g)'!AD135-'Daily Weigth (g)'!AE135+'Water add (ml)'!AC135))</f>
        <v>48</v>
      </c>
      <c r="AE135" s="85">
        <f>+IF('Daily Weigth (g)'!AF135="","",IF('Daily Weigth (g)'!AE135-'Daily Weigth (g)'!AF135+'Water add (ml)'!AD135&lt;=0,"",'Daily Weigth (g)'!AE135-'Daily Weigth (g)'!AF135+'Water add (ml)'!AD135))</f>
        <v>81</v>
      </c>
      <c r="AF135" s="85">
        <f>+IF('Daily Weigth (g)'!AG135="","",IF('Daily Weigth (g)'!AF135-'Daily Weigth (g)'!AG135+'Water add (ml)'!AE135&lt;=0,"",'Daily Weigth (g)'!AF135-'Daily Weigth (g)'!AG135+'Water add (ml)'!AE135))</f>
        <v>41</v>
      </c>
      <c r="AG135" s="85">
        <f t="shared" si="1"/>
        <v>5492</v>
      </c>
    </row>
    <row r="136" ht="12.75" customHeight="1">
      <c r="A136" s="85">
        <v>835.0</v>
      </c>
      <c r="B136" s="87" t="s">
        <v>11</v>
      </c>
      <c r="C136" s="90" t="s">
        <v>12</v>
      </c>
      <c r="D136" s="85"/>
      <c r="E136" s="96">
        <f>+IF('Daily Weigth (g)'!F136="","",IF('Daily Weigth (g)'!E136-'Daily Weigth (g)'!F136+'Water add (ml)'!D136&lt;=0,"",'Daily Weigth (g)'!E136-'Daily Weigth (g)'!F136+'Water add (ml)'!D136))</f>
        <v>130</v>
      </c>
      <c r="F136" s="96">
        <f>+IF('Daily Weigth (g)'!G136="","",IF('Daily Weigth (g)'!F136-'Daily Weigth (g)'!G136+'Water add (ml)'!E136&lt;=0,"",'Daily Weigth (g)'!F136-'Daily Weigth (g)'!G136+'Water add (ml)'!E136))</f>
        <v>106</v>
      </c>
      <c r="G136" s="96">
        <f>+IF('Daily Weigth (g)'!H136="","",IF('Daily Weigth (g)'!G136-'Daily Weigth (g)'!H136+'Water add (ml)'!F136&lt;=0,"",'Daily Weigth (g)'!G136-'Daily Weigth (g)'!H136+'Water add (ml)'!F136))</f>
        <v>241</v>
      </c>
      <c r="H136" s="96">
        <f>+IF('Daily Weigth (g)'!I136="","",IF('Daily Weigth (g)'!H136-'Daily Weigth (g)'!I136+'Water add (ml)'!G136&lt;=0,"",'Daily Weigth (g)'!H136-'Daily Weigth (g)'!I136+'Water add (ml)'!G136))</f>
        <v>119</v>
      </c>
      <c r="I136" s="96">
        <f>+IF('Daily Weigth (g)'!J136="","",IF('Daily Weigth (g)'!I136-'Daily Weigth (g)'!J136+'Water add (ml)'!H136&lt;=0,"",'Daily Weigth (g)'!I136-'Daily Weigth (g)'!J136+'Water add (ml)'!H136))</f>
        <v>107</v>
      </c>
      <c r="J136" s="85">
        <f>+IF('Daily Weigth (g)'!K136="","",IF('Daily Weigth (g)'!J136-'Daily Weigth (g)'!K136+'Water add (ml)'!I136&lt;=0,"",'Daily Weigth (g)'!J136-'Daily Weigth (g)'!K136+'Water add (ml)'!I136))</f>
        <v>93</v>
      </c>
      <c r="K136" s="85">
        <f>+IF('Daily Weigth (g)'!L136="","",IF('Daily Weigth (g)'!K136-'Daily Weigth (g)'!L136+'Water add (ml)'!J136&lt;=0,"",'Daily Weigth (g)'!K136-'Daily Weigth (g)'!L136+'Water add (ml)'!J136))</f>
        <v>217</v>
      </c>
      <c r="L136" s="85">
        <f>+IF('Daily Weigth (g)'!M136="","",IF('Daily Weigth (g)'!L136-'Daily Weigth (g)'!M136+'Water add (ml)'!K136&lt;=0,"",'Daily Weigth (g)'!L136-'Daily Weigth (g)'!M136+'Water add (ml)'!K136))</f>
        <v>233</v>
      </c>
      <c r="M136" s="85">
        <f>+IF('Daily Weigth (g)'!N136="","",IF('Daily Weigth (g)'!M136-'Daily Weigth (g)'!N136+'Water add (ml)'!L136&lt;=0,"",'Daily Weigth (g)'!M136-'Daily Weigth (g)'!N136+'Water add (ml)'!L136))</f>
        <v>335</v>
      </c>
      <c r="N136" s="85">
        <f>+IF('Daily Weigth (g)'!O136="","",IF('Daily Weigth (g)'!N136-'Daily Weigth (g)'!O136+'Water add (ml)'!M136&lt;=0,"",'Daily Weigth (g)'!N136-'Daily Weigth (g)'!O136+'Water add (ml)'!M136))</f>
        <v>384</v>
      </c>
      <c r="O136" s="85">
        <f>+IF('Daily Weigth (g)'!P136="","",IF('Daily Weigth (g)'!O136-'Daily Weigth (g)'!P136+'Water add (ml)'!N136&lt;=0,"",'Daily Weigth (g)'!O136-'Daily Weigth (g)'!P136+'Water add (ml)'!N136))</f>
        <v>544</v>
      </c>
      <c r="P136" s="85">
        <f>+IF('Daily Weigth (g)'!Q136="","",IF('Daily Weigth (g)'!P136-'Daily Weigth (g)'!Q136+'Water add (ml)'!O136&lt;=0,"",'Daily Weigth (g)'!P136-'Daily Weigth (g)'!Q136+'Water add (ml)'!O136))</f>
        <v>555</v>
      </c>
      <c r="Q136" s="85">
        <f>+IF('Daily Weigth (g)'!R136="","",IF('Daily Weigth (g)'!Q136-'Daily Weigth (g)'!R136+'Water add (ml)'!P136&lt;=0,"",'Daily Weigth (g)'!Q136-'Daily Weigth (g)'!R136+'Water add (ml)'!P136))</f>
        <v>363</v>
      </c>
      <c r="R136" s="85">
        <f>+IF('Daily Weigth (g)'!S136="","",IF('Daily Weigth (g)'!R136-'Daily Weigth (g)'!S136+'Water add (ml)'!Q136&lt;=0,"",'Daily Weigth (g)'!R136-'Daily Weigth (g)'!S136+'Water add (ml)'!Q136))</f>
        <v>246</v>
      </c>
      <c r="S136" s="85">
        <f>+IF('Daily Weigth (g)'!T136="","",IF('Daily Weigth (g)'!S136-'Daily Weigth (g)'!T136+'Water add (ml)'!R136&lt;=0,"",'Daily Weigth (g)'!S136-'Daily Weigth (g)'!T136+'Water add (ml)'!R136))</f>
        <v>281</v>
      </c>
      <c r="T136" s="85">
        <f>+IF('Daily Weigth (g)'!U136="","",IF('Daily Weigth (g)'!T136-'Daily Weigth (g)'!U136+'Water add (ml)'!S136&lt;=0,"",'Daily Weigth (g)'!T136-'Daily Weigth (g)'!U136+'Water add (ml)'!S136))</f>
        <v>274</v>
      </c>
      <c r="U136" s="85">
        <f>+IF('Daily Weigth (g)'!V136="","",IF('Daily Weigth (g)'!U136-'Daily Weigth (g)'!V136+'Water add (ml)'!T136&lt;=0,"",'Daily Weigth (g)'!U136-'Daily Weigth (g)'!V136+'Water add (ml)'!T136))</f>
        <v>322</v>
      </c>
      <c r="V136" s="85">
        <f>+IF('Daily Weigth (g)'!W136="","",IF('Daily Weigth (g)'!V136-'Daily Weigth (g)'!W136+'Water add (ml)'!U136&lt;=0,"",'Daily Weigth (g)'!V136-'Daily Weigth (g)'!W136+'Water add (ml)'!U136))</f>
        <v>287</v>
      </c>
      <c r="W136" s="85">
        <f>+IF('Daily Weigth (g)'!X136="","",IF('Daily Weigth (g)'!W136-'Daily Weigth (g)'!X136+'Water add (ml)'!V136&lt;=0,"",'Daily Weigth (g)'!W136-'Daily Weigth (g)'!X136+'Water add (ml)'!V136))</f>
        <v>95</v>
      </c>
      <c r="X136" s="85">
        <f>+IF('Daily Weigth (g)'!Y136="","",IF('Daily Weigth (g)'!X136-'Daily Weigth (g)'!Y136+'Water add (ml)'!W136&lt;=0,"",'Daily Weigth (g)'!X136-'Daily Weigth (g)'!Y136+'Water add (ml)'!W136))</f>
        <v>60</v>
      </c>
      <c r="Y136" s="85">
        <f>+IF('Daily Weigth (g)'!Z136="","",IF('Daily Weigth (g)'!Y136-'Daily Weigth (g)'!Z136+'Water add (ml)'!X136&lt;=0,"",'Daily Weigth (g)'!Y136-'Daily Weigth (g)'!Z136+'Water add (ml)'!X136))</f>
        <v>109</v>
      </c>
      <c r="Z136" s="85">
        <f>+IF('Daily Weigth (g)'!AA136="","",IF('Daily Weigth (g)'!Z136-'Daily Weigth (g)'!AA136+'Water add (ml)'!Y136&lt;=0,"",'Daily Weigth (g)'!Z136-'Daily Weigth (g)'!AA136+'Water add (ml)'!Y136))</f>
        <v>50</v>
      </c>
      <c r="AA136" s="85">
        <f>+IF('Daily Weigth (g)'!AB136="","",IF('Daily Weigth (g)'!AA136-'Daily Weigth (g)'!AB136+'Water add (ml)'!Z136&lt;=0,"",'Daily Weigth (g)'!AA136-'Daily Weigth (g)'!AB136+'Water add (ml)'!Z136))</f>
        <v>62</v>
      </c>
      <c r="AB136" s="85">
        <f>+IF('Daily Weigth (g)'!AC136="","",IF('Daily Weigth (g)'!AB136-'Daily Weigth (g)'!AC136+'Water add (ml)'!AA136&lt;=0,"",'Daily Weigth (g)'!AB136-'Daily Weigth (g)'!AC136+'Water add (ml)'!AA136))</f>
        <v>55</v>
      </c>
      <c r="AC136" s="85">
        <f>+IF('Daily Weigth (g)'!AD136="","",IF('Daily Weigth (g)'!AC136-'Daily Weigth (g)'!AD136+'Water add (ml)'!AB136&lt;=0,"",'Daily Weigth (g)'!AC136-'Daily Weigth (g)'!AD136+'Water add (ml)'!AB136))</f>
        <v>63</v>
      </c>
      <c r="AD136" s="85">
        <f>+IF('Daily Weigth (g)'!AE136="","",IF('Daily Weigth (g)'!AD136-'Daily Weigth (g)'!AE136+'Water add (ml)'!AC136&lt;=0,"",'Daily Weigth (g)'!AD136-'Daily Weigth (g)'!AE136+'Water add (ml)'!AC136))</f>
        <v>46</v>
      </c>
      <c r="AE136" s="85">
        <f>+IF('Daily Weigth (g)'!AF136="","",IF('Daily Weigth (g)'!AE136-'Daily Weigth (g)'!AF136+'Water add (ml)'!AD136&lt;=0,"",'Daily Weigth (g)'!AE136-'Daily Weigth (g)'!AF136+'Water add (ml)'!AD136))</f>
        <v>67</v>
      </c>
      <c r="AF136" s="85">
        <f>+IF('Daily Weigth (g)'!AG136="","",IF('Daily Weigth (g)'!AF136-'Daily Weigth (g)'!AG136+'Water add (ml)'!AE136&lt;=0,"",'Daily Weigth (g)'!AF136-'Daily Weigth (g)'!AG136+'Water add (ml)'!AE136))</f>
        <v>39</v>
      </c>
      <c r="AG136" s="85">
        <f t="shared" si="1"/>
        <v>5483</v>
      </c>
    </row>
    <row r="137" ht="12.75" customHeight="1">
      <c r="A137" s="85">
        <v>851.0</v>
      </c>
      <c r="B137" s="87" t="s">
        <v>154</v>
      </c>
      <c r="C137" s="88" t="s">
        <v>241</v>
      </c>
      <c r="D137" s="85"/>
      <c r="E137" s="96">
        <f>+IF('Daily Weigth (g)'!F137="","",IF('Daily Weigth (g)'!E137-'Daily Weigth (g)'!F137+'Water add (ml)'!D137&lt;=0,"",'Daily Weigth (g)'!E137-'Daily Weigth (g)'!F137+'Water add (ml)'!D137))</f>
        <v>163</v>
      </c>
      <c r="F137" s="96">
        <f>+IF('Daily Weigth (g)'!G137="","",IF('Daily Weigth (g)'!F137-'Daily Weigth (g)'!G137+'Water add (ml)'!E137&lt;=0,"",'Daily Weigth (g)'!F137-'Daily Weigth (g)'!G137+'Water add (ml)'!E137))</f>
        <v>113</v>
      </c>
      <c r="G137" s="96">
        <f>+IF('Daily Weigth (g)'!H137="","",IF('Daily Weigth (g)'!G137-'Daily Weigth (g)'!H137+'Water add (ml)'!F137&lt;=0,"",'Daily Weigth (g)'!G137-'Daily Weigth (g)'!H137+'Water add (ml)'!F137))</f>
        <v>256</v>
      </c>
      <c r="H137" s="96">
        <f>+IF('Daily Weigth (g)'!I137="","",IF('Daily Weigth (g)'!H137-'Daily Weigth (g)'!I137+'Water add (ml)'!G137&lt;=0,"",'Daily Weigth (g)'!H137-'Daily Weigth (g)'!I137+'Water add (ml)'!G137))</f>
        <v>115</v>
      </c>
      <c r="I137" s="96">
        <f>+IF('Daily Weigth (g)'!J137="","",IF('Daily Weigth (g)'!I137-'Daily Weigth (g)'!J137+'Water add (ml)'!H137&lt;=0,"",'Daily Weigth (g)'!I137-'Daily Weigth (g)'!J137+'Water add (ml)'!H137))</f>
        <v>120</v>
      </c>
      <c r="J137" s="85">
        <f>+IF('Daily Weigth (g)'!K137="","",IF('Daily Weigth (g)'!J137-'Daily Weigth (g)'!K137+'Water add (ml)'!I137&lt;=0,"",'Daily Weigth (g)'!J137-'Daily Weigth (g)'!K137+'Water add (ml)'!I137))</f>
        <v>99</v>
      </c>
      <c r="K137" s="85">
        <f>+IF('Daily Weigth (g)'!L137="","",IF('Daily Weigth (g)'!K137-'Daily Weigth (g)'!L137+'Water add (ml)'!J137&lt;=0,"",'Daily Weigth (g)'!K137-'Daily Weigth (g)'!L137+'Water add (ml)'!J137))</f>
        <v>183</v>
      </c>
      <c r="L137" s="85">
        <f>+IF('Daily Weigth (g)'!M137="","",IF('Daily Weigth (g)'!L137-'Daily Weigth (g)'!M137+'Water add (ml)'!K137&lt;=0,"",'Daily Weigth (g)'!L137-'Daily Weigth (g)'!M137+'Water add (ml)'!K137))</f>
        <v>234</v>
      </c>
      <c r="M137" s="85">
        <f>+IF('Daily Weigth (g)'!N137="","",IF('Daily Weigth (g)'!M137-'Daily Weigth (g)'!N137+'Water add (ml)'!L137&lt;=0,"",'Daily Weigth (g)'!M137-'Daily Weigth (g)'!N137+'Water add (ml)'!L137))</f>
        <v>337</v>
      </c>
      <c r="N137" s="85">
        <f>+IF('Daily Weigth (g)'!O137="","",IF('Daily Weigth (g)'!N137-'Daily Weigth (g)'!O137+'Water add (ml)'!M137&lt;=0,"",'Daily Weigth (g)'!N137-'Daily Weigth (g)'!O137+'Water add (ml)'!M137))</f>
        <v>166</v>
      </c>
      <c r="O137" s="85">
        <f>+IF('Daily Weigth (g)'!P137="","",IF('Daily Weigth (g)'!O137-'Daily Weigth (g)'!P137+'Water add (ml)'!N137&lt;=0,"",'Daily Weigth (g)'!O137-'Daily Weigth (g)'!P137+'Water add (ml)'!N137))</f>
        <v>536</v>
      </c>
      <c r="P137" s="85">
        <f>+IF('Daily Weigth (g)'!Q137="","",IF('Daily Weigth (g)'!P137-'Daily Weigth (g)'!Q137+'Water add (ml)'!O137&lt;=0,"",'Daily Weigth (g)'!P137-'Daily Weigth (g)'!Q137+'Water add (ml)'!O137))</f>
        <v>571</v>
      </c>
      <c r="Q137" s="85">
        <f>+IF('Daily Weigth (g)'!R137="","",IF('Daily Weigth (g)'!Q137-'Daily Weigth (g)'!R137+'Water add (ml)'!P137&lt;=0,"",'Daily Weigth (g)'!Q137-'Daily Weigth (g)'!R137+'Water add (ml)'!P137))</f>
        <v>321</v>
      </c>
      <c r="R137" s="85">
        <f>+IF('Daily Weigth (g)'!S137="","",IF('Daily Weigth (g)'!R137-'Daily Weigth (g)'!S137+'Water add (ml)'!Q137&lt;=0,"",'Daily Weigth (g)'!R137-'Daily Weigth (g)'!S137+'Water add (ml)'!Q137))</f>
        <v>248</v>
      </c>
      <c r="S137" s="85">
        <f>+IF('Daily Weigth (g)'!T137="","",IF('Daily Weigth (g)'!S137-'Daily Weigth (g)'!T137+'Water add (ml)'!R137&lt;=0,"",'Daily Weigth (g)'!S137-'Daily Weigth (g)'!T137+'Water add (ml)'!R137))</f>
        <v>224</v>
      </c>
      <c r="T137" s="85">
        <f>+IF('Daily Weigth (g)'!U137="","",IF('Daily Weigth (g)'!T137-'Daily Weigth (g)'!U137+'Water add (ml)'!S137&lt;=0,"",'Daily Weigth (g)'!T137-'Daily Weigth (g)'!U137+'Water add (ml)'!S137))</f>
        <v>357</v>
      </c>
      <c r="U137" s="85">
        <f>+IF('Daily Weigth (g)'!V137="","",IF('Daily Weigth (g)'!U137-'Daily Weigth (g)'!V137+'Water add (ml)'!T137&lt;=0,"",'Daily Weigth (g)'!U137-'Daily Weigth (g)'!V137+'Water add (ml)'!T137))</f>
        <v>498</v>
      </c>
      <c r="V137" s="85">
        <f>+IF('Daily Weigth (g)'!W137="","",IF('Daily Weigth (g)'!V137-'Daily Weigth (g)'!W137+'Water add (ml)'!U137&lt;=0,"",'Daily Weigth (g)'!V137-'Daily Weigth (g)'!W137+'Water add (ml)'!U137))</f>
        <v>602</v>
      </c>
      <c r="W137" s="85">
        <f>+IF('Daily Weigth (g)'!X137="","",IF('Daily Weigth (g)'!W137-'Daily Weigth (g)'!X137+'Water add (ml)'!V137&lt;=0,"",'Daily Weigth (g)'!W137-'Daily Weigth (g)'!X137+'Water add (ml)'!V137))</f>
        <v>262</v>
      </c>
      <c r="X137" s="85">
        <f>+IF('Daily Weigth (g)'!Y137="","",IF('Daily Weigth (g)'!X137-'Daily Weigth (g)'!Y137+'Water add (ml)'!W137&lt;=0,"",'Daily Weigth (g)'!X137-'Daily Weigth (g)'!Y137+'Water add (ml)'!W137))</f>
        <v>214</v>
      </c>
      <c r="Y137" s="85">
        <f>+IF('Daily Weigth (g)'!Z137="","",IF('Daily Weigth (g)'!Y137-'Daily Weigth (g)'!Z137+'Water add (ml)'!X137&lt;=0,"",'Daily Weigth (g)'!Y137-'Daily Weigth (g)'!Z137+'Water add (ml)'!X137))</f>
        <v>287</v>
      </c>
      <c r="Z137" s="85">
        <f>+IF('Daily Weigth (g)'!AA137="","",IF('Daily Weigth (g)'!Z137-'Daily Weigth (g)'!AA137+'Water add (ml)'!Y137&lt;=0,"",'Daily Weigth (g)'!Z137-'Daily Weigth (g)'!AA137+'Water add (ml)'!Y137))</f>
        <v>123</v>
      </c>
      <c r="AA137" s="85">
        <f>+IF('Daily Weigth (g)'!AB137="","",IF('Daily Weigth (g)'!AA137-'Daily Weigth (g)'!AB137+'Water add (ml)'!Z137&lt;=0,"",'Daily Weigth (g)'!AA137-'Daily Weigth (g)'!AB137+'Water add (ml)'!Z137))</f>
        <v>186</v>
      </c>
      <c r="AB137" s="85">
        <f>+IF('Daily Weigth (g)'!AC137="","",IF('Daily Weigth (g)'!AB137-'Daily Weigth (g)'!AC137+'Water add (ml)'!AA137&lt;=0,"",'Daily Weigth (g)'!AB137-'Daily Weigth (g)'!AC137+'Water add (ml)'!AA137))</f>
        <v>182</v>
      </c>
      <c r="AC137" s="85">
        <f>+IF('Daily Weigth (g)'!AD137="","",IF('Daily Weigth (g)'!AC137-'Daily Weigth (g)'!AD137+'Water add (ml)'!AB137&lt;=0,"",'Daily Weigth (g)'!AC137-'Daily Weigth (g)'!AD137+'Water add (ml)'!AB137))</f>
        <v>242</v>
      </c>
      <c r="AD137" s="85">
        <f>+IF('Daily Weigth (g)'!AE137="","",IF('Daily Weigth (g)'!AD137-'Daily Weigth (g)'!AE137+'Water add (ml)'!AC137&lt;=0,"",'Daily Weigth (g)'!AD137-'Daily Weigth (g)'!AE137+'Water add (ml)'!AC137))</f>
        <v>163</v>
      </c>
      <c r="AE137" s="85">
        <f>+IF('Daily Weigth (g)'!AF137="","",IF('Daily Weigth (g)'!AE137-'Daily Weigth (g)'!AF137+'Water add (ml)'!AD137&lt;=0,"",'Daily Weigth (g)'!AE137-'Daily Weigth (g)'!AF137+'Water add (ml)'!AD137))</f>
        <v>469</v>
      </c>
      <c r="AF137" s="85">
        <f>+IF('Daily Weigth (g)'!AG137="","",IF('Daily Weigth (g)'!AF137-'Daily Weigth (g)'!AG137+'Water add (ml)'!AE137&lt;=0,"",'Daily Weigth (g)'!AF137-'Daily Weigth (g)'!AG137+'Water add (ml)'!AE137))</f>
        <v>243</v>
      </c>
      <c r="AG137" s="85">
        <f t="shared" si="1"/>
        <v>7514</v>
      </c>
    </row>
    <row r="138" ht="12.75" customHeight="1">
      <c r="A138" s="85">
        <v>852.0</v>
      </c>
      <c r="B138" s="87" t="s">
        <v>154</v>
      </c>
      <c r="C138" s="85" t="s">
        <v>383</v>
      </c>
      <c r="D138" s="85"/>
      <c r="E138" s="96">
        <f>+IF('Daily Weigth (g)'!F138="","",IF('Daily Weigth (g)'!E138-'Daily Weigth (g)'!F138+'Water add (ml)'!D138&lt;=0,"",'Daily Weigth (g)'!E138-'Daily Weigth (g)'!F138+'Water add (ml)'!D138))</f>
        <v>130</v>
      </c>
      <c r="F138" s="96">
        <f>+IF('Daily Weigth (g)'!G138="","",IF('Daily Weigth (g)'!F138-'Daily Weigth (g)'!G138+'Water add (ml)'!E138&lt;=0,"",'Daily Weigth (g)'!F138-'Daily Weigth (g)'!G138+'Water add (ml)'!E138))</f>
        <v>85</v>
      </c>
      <c r="G138" s="96">
        <f>+IF('Daily Weigth (g)'!H138="","",IF('Daily Weigth (g)'!G138-'Daily Weigth (g)'!H138+'Water add (ml)'!F138&lt;=0,"",'Daily Weigth (g)'!G138-'Daily Weigth (g)'!H138+'Water add (ml)'!F138))</f>
        <v>195</v>
      </c>
      <c r="H138" s="96">
        <f>+IF('Daily Weigth (g)'!I138="","",IF('Daily Weigth (g)'!H138-'Daily Weigth (g)'!I138+'Water add (ml)'!G138&lt;=0,"",'Daily Weigth (g)'!H138-'Daily Weigth (g)'!I138+'Water add (ml)'!G138))</f>
        <v>92</v>
      </c>
      <c r="I138" s="96">
        <f>+IF('Daily Weigth (g)'!J138="","",IF('Daily Weigth (g)'!I138-'Daily Weigth (g)'!J138+'Water add (ml)'!H138&lt;=0,"",'Daily Weigth (g)'!I138-'Daily Weigth (g)'!J138+'Water add (ml)'!H138))</f>
        <v>79</v>
      </c>
      <c r="J138" s="85" t="str">
        <f>+IF('Daily Weigth (g)'!K138="","",IF('Daily Weigth (g)'!J138-'Daily Weigth (g)'!K138+'Water add (ml)'!I138&lt;=0,"",'Daily Weigth (g)'!J138-'Daily Weigth (g)'!K138+'Water add (ml)'!I138))</f>
        <v/>
      </c>
      <c r="K138" s="85" t="str">
        <f>+IF('Daily Weigth (g)'!L138="","",IF('Daily Weigth (g)'!K138-'Daily Weigth (g)'!L138+'Water add (ml)'!J138&lt;=0,"",'Daily Weigth (g)'!K138-'Daily Weigth (g)'!L138+'Water add (ml)'!J138))</f>
        <v/>
      </c>
      <c r="L138" s="85" t="str">
        <f>+IF('Daily Weigth (g)'!M138="","",IF('Daily Weigth (g)'!L138-'Daily Weigth (g)'!M138+'Water add (ml)'!K138&lt;=0,"",'Daily Weigth (g)'!L138-'Daily Weigth (g)'!M138+'Water add (ml)'!K138))</f>
        <v/>
      </c>
      <c r="M138" s="85" t="str">
        <f>+IF('Daily Weigth (g)'!N138="","",IF('Daily Weigth (g)'!M138-'Daily Weigth (g)'!N138+'Water add (ml)'!L138&lt;=0,"",'Daily Weigth (g)'!M138-'Daily Weigth (g)'!N138+'Water add (ml)'!L138))</f>
        <v/>
      </c>
      <c r="N138" s="85" t="str">
        <f>+IF('Daily Weigth (g)'!O138="","",IF('Daily Weigth (g)'!N138-'Daily Weigth (g)'!O138+'Water add (ml)'!M138&lt;=0,"",'Daily Weigth (g)'!N138-'Daily Weigth (g)'!O138+'Water add (ml)'!M138))</f>
        <v/>
      </c>
      <c r="O138" s="85" t="str">
        <f>+IF('Daily Weigth (g)'!P138="","",IF('Daily Weigth (g)'!O138-'Daily Weigth (g)'!P138+'Water add (ml)'!N138&lt;=0,"",'Daily Weigth (g)'!O138-'Daily Weigth (g)'!P138+'Water add (ml)'!N138))</f>
        <v/>
      </c>
      <c r="P138" s="85" t="str">
        <f>+IF('Daily Weigth (g)'!Q138="","",IF('Daily Weigth (g)'!P138-'Daily Weigth (g)'!Q138+'Water add (ml)'!O138&lt;=0,"",'Daily Weigth (g)'!P138-'Daily Weigth (g)'!Q138+'Water add (ml)'!O138))</f>
        <v/>
      </c>
      <c r="Q138" s="85" t="str">
        <f>+IF('Daily Weigth (g)'!R138="","",IF('Daily Weigth (g)'!Q138-'Daily Weigth (g)'!R138+'Water add (ml)'!P138&lt;=0,"",'Daily Weigth (g)'!Q138-'Daily Weigth (g)'!R138+'Water add (ml)'!P138))</f>
        <v/>
      </c>
      <c r="R138" s="85" t="str">
        <f>+IF('Daily Weigth (g)'!S138="","",IF('Daily Weigth (g)'!R138-'Daily Weigth (g)'!S138+'Water add (ml)'!Q138&lt;=0,"",'Daily Weigth (g)'!R138-'Daily Weigth (g)'!S138+'Water add (ml)'!Q138))</f>
        <v/>
      </c>
      <c r="S138" s="85" t="str">
        <f>+IF('Daily Weigth (g)'!T138="","",IF('Daily Weigth (g)'!S138-'Daily Weigth (g)'!T138+'Water add (ml)'!R138&lt;=0,"",'Daily Weigth (g)'!S138-'Daily Weigth (g)'!T138+'Water add (ml)'!R138))</f>
        <v/>
      </c>
      <c r="T138" s="85" t="str">
        <f>+IF('Daily Weigth (g)'!U138="","",IF('Daily Weigth (g)'!T138-'Daily Weigth (g)'!U138+'Water add (ml)'!S138&lt;=0,"",'Daily Weigth (g)'!T138-'Daily Weigth (g)'!U138+'Water add (ml)'!S138))</f>
        <v/>
      </c>
      <c r="U138" s="85" t="str">
        <f>+IF('Daily Weigth (g)'!V138="","",IF('Daily Weigth (g)'!U138-'Daily Weigth (g)'!V138+'Water add (ml)'!T138&lt;=0,"",'Daily Weigth (g)'!U138-'Daily Weigth (g)'!V138+'Water add (ml)'!T138))</f>
        <v/>
      </c>
      <c r="V138" s="85" t="str">
        <f>+IF('Daily Weigth (g)'!W138="","",IF('Daily Weigth (g)'!V138-'Daily Weigth (g)'!W138+'Water add (ml)'!U138&lt;=0,"",'Daily Weigth (g)'!V138-'Daily Weigth (g)'!W138+'Water add (ml)'!U138))</f>
        <v/>
      </c>
      <c r="W138" s="85" t="str">
        <f>+IF('Daily Weigth (g)'!X138="","",IF('Daily Weigth (g)'!W138-'Daily Weigth (g)'!X138+'Water add (ml)'!V138&lt;=0,"",'Daily Weigth (g)'!W138-'Daily Weigth (g)'!X138+'Water add (ml)'!V138))</f>
        <v/>
      </c>
      <c r="X138" s="85" t="str">
        <f>+IF('Daily Weigth (g)'!Y138="","",IF('Daily Weigth (g)'!X138-'Daily Weigth (g)'!Y138+'Water add (ml)'!W138&lt;=0,"",'Daily Weigth (g)'!X138-'Daily Weigth (g)'!Y138+'Water add (ml)'!W138))</f>
        <v/>
      </c>
      <c r="Y138" s="85" t="str">
        <f>+IF('Daily Weigth (g)'!Z138="","",IF('Daily Weigth (g)'!Y138-'Daily Weigth (g)'!Z138+'Water add (ml)'!X138&lt;=0,"",'Daily Weigth (g)'!Y138-'Daily Weigth (g)'!Z138+'Water add (ml)'!X138))</f>
        <v/>
      </c>
      <c r="Z138" s="85" t="str">
        <f>+IF('Daily Weigth (g)'!AA138="","",IF('Daily Weigth (g)'!Z138-'Daily Weigth (g)'!AA138+'Water add (ml)'!Y138&lt;=0,"",'Daily Weigth (g)'!Z138-'Daily Weigth (g)'!AA138+'Water add (ml)'!Y138))</f>
        <v/>
      </c>
      <c r="AA138" s="85" t="str">
        <f>+IF('Daily Weigth (g)'!AB138="","",IF('Daily Weigth (g)'!AA138-'Daily Weigth (g)'!AB138+'Water add (ml)'!Z138&lt;=0,"",'Daily Weigth (g)'!AA138-'Daily Weigth (g)'!AB138+'Water add (ml)'!Z138))</f>
        <v/>
      </c>
      <c r="AB138" s="85" t="str">
        <f>+IF('Daily Weigth (g)'!AC138="","",IF('Daily Weigth (g)'!AB138-'Daily Weigth (g)'!AC138+'Water add (ml)'!AA138&lt;=0,"",'Daily Weigth (g)'!AB138-'Daily Weigth (g)'!AC138+'Water add (ml)'!AA138))</f>
        <v/>
      </c>
      <c r="AC138" s="85" t="str">
        <f>+IF('Daily Weigth (g)'!AD138="","",IF('Daily Weigth (g)'!AC138-'Daily Weigth (g)'!AD138+'Water add (ml)'!AB138&lt;=0,"",'Daily Weigth (g)'!AC138-'Daily Weigth (g)'!AD138+'Water add (ml)'!AB138))</f>
        <v/>
      </c>
      <c r="AD138" s="85" t="str">
        <f>+IF('Daily Weigth (g)'!AE138="","",IF('Daily Weigth (g)'!AD138-'Daily Weigth (g)'!AE138+'Water add (ml)'!AC138&lt;=0,"",'Daily Weigth (g)'!AD138-'Daily Weigth (g)'!AE138+'Water add (ml)'!AC138))</f>
        <v/>
      </c>
      <c r="AE138" s="85" t="str">
        <f>+IF('Daily Weigth (g)'!AF138="","",IF('Daily Weigth (g)'!AE138-'Daily Weigth (g)'!AF138+'Water add (ml)'!AD138&lt;=0,"",'Daily Weigth (g)'!AE138-'Daily Weigth (g)'!AF138+'Water add (ml)'!AD138))</f>
        <v/>
      </c>
      <c r="AF138" s="85" t="str">
        <f>+IF('Daily Weigth (g)'!AG138="","",IF('Daily Weigth (g)'!AF138-'Daily Weigth (g)'!AG138+'Water add (ml)'!AE138&lt;=0,"",'Daily Weigth (g)'!AF138-'Daily Weigth (g)'!AG138+'Water add (ml)'!AE138))</f>
        <v/>
      </c>
      <c r="AG138" s="85">
        <f t="shared" si="1"/>
        <v>581</v>
      </c>
    </row>
    <row r="139" ht="12.75" customHeight="1">
      <c r="A139" s="85">
        <v>853.0</v>
      </c>
      <c r="B139" s="87" t="s">
        <v>154</v>
      </c>
      <c r="C139" s="90" t="s">
        <v>12</v>
      </c>
      <c r="D139" s="85"/>
      <c r="E139" s="96">
        <f>+IF('Daily Weigth (g)'!F139="","",IF('Daily Weigth (g)'!E139-'Daily Weigth (g)'!F139+'Water add (ml)'!D139&lt;=0,"",'Daily Weigth (g)'!E139-'Daily Weigth (g)'!F139+'Water add (ml)'!D139))</f>
        <v>74</v>
      </c>
      <c r="F139" s="96">
        <f>+IF('Daily Weigth (g)'!G139="","",IF('Daily Weigth (g)'!F139-'Daily Weigth (g)'!G139+'Water add (ml)'!E139&lt;=0,"",'Daily Weigth (g)'!F139-'Daily Weigth (g)'!G139+'Water add (ml)'!E139))</f>
        <v>51</v>
      </c>
      <c r="G139" s="96">
        <f>+IF('Daily Weigth (g)'!H139="","",IF('Daily Weigth (g)'!G139-'Daily Weigth (g)'!H139+'Water add (ml)'!F139&lt;=0,"",'Daily Weigth (g)'!G139-'Daily Weigth (g)'!H139+'Water add (ml)'!F139))</f>
        <v>114</v>
      </c>
      <c r="H139" s="96">
        <f>+IF('Daily Weigth (g)'!I139="","",IF('Daily Weigth (g)'!H139-'Daily Weigth (g)'!I139+'Water add (ml)'!G139&lt;=0,"",'Daily Weigth (g)'!H139-'Daily Weigth (g)'!I139+'Water add (ml)'!G139))</f>
        <v>37</v>
      </c>
      <c r="I139" s="96">
        <f>+IF('Daily Weigth (g)'!J139="","",IF('Daily Weigth (g)'!I139-'Daily Weigth (g)'!J139+'Water add (ml)'!H139&lt;=0,"",'Daily Weigth (g)'!I139-'Daily Weigth (g)'!J139+'Water add (ml)'!H139))</f>
        <v>40</v>
      </c>
      <c r="J139" s="85">
        <f>+IF('Daily Weigth (g)'!K139="","",IF('Daily Weigth (g)'!J139-'Daily Weigth (g)'!K139+'Water add (ml)'!I139&lt;=0,"",'Daily Weigth (g)'!J139-'Daily Weigth (g)'!K139+'Water add (ml)'!I139))</f>
        <v>25</v>
      </c>
      <c r="K139" s="85">
        <f>+IF('Daily Weigth (g)'!L139="","",IF('Daily Weigth (g)'!K139-'Daily Weigth (g)'!L139+'Water add (ml)'!J139&lt;=0,"",'Daily Weigth (g)'!K139-'Daily Weigth (g)'!L139+'Water add (ml)'!J139))</f>
        <v>65</v>
      </c>
      <c r="L139" s="85">
        <f>+IF('Daily Weigth (g)'!M139="","",IF('Daily Weigth (g)'!L139-'Daily Weigth (g)'!M139+'Water add (ml)'!K139&lt;=0,"",'Daily Weigth (g)'!L139-'Daily Weigth (g)'!M139+'Water add (ml)'!K139))</f>
        <v>77</v>
      </c>
      <c r="M139" s="85">
        <f>+IF('Daily Weigth (g)'!N139="","",IF('Daily Weigth (g)'!M139-'Daily Weigth (g)'!N139+'Water add (ml)'!L139&lt;=0,"",'Daily Weigth (g)'!M139-'Daily Weigth (g)'!N139+'Water add (ml)'!L139))</f>
        <v>124</v>
      </c>
      <c r="N139" s="85">
        <f>+IF('Daily Weigth (g)'!O139="","",IF('Daily Weigth (g)'!N139-'Daily Weigth (g)'!O139+'Water add (ml)'!M139&lt;=0,"",'Daily Weigth (g)'!N139-'Daily Weigth (g)'!O139+'Water add (ml)'!M139))</f>
        <v>64</v>
      </c>
      <c r="O139" s="85">
        <f>+IF('Daily Weigth (g)'!P139="","",IF('Daily Weigth (g)'!O139-'Daily Weigth (g)'!P139+'Water add (ml)'!N139&lt;=0,"",'Daily Weigth (g)'!O139-'Daily Weigth (g)'!P139+'Water add (ml)'!N139))</f>
        <v>187</v>
      </c>
      <c r="P139" s="85">
        <f>+IF('Daily Weigth (g)'!Q139="","",IF('Daily Weigth (g)'!P139-'Daily Weigth (g)'!Q139+'Water add (ml)'!O139&lt;=0,"",'Daily Weigth (g)'!P139-'Daily Weigth (g)'!Q139+'Water add (ml)'!O139))</f>
        <v>190</v>
      </c>
      <c r="Q139" s="85">
        <f>+IF('Daily Weigth (g)'!R139="","",IF('Daily Weigth (g)'!Q139-'Daily Weigth (g)'!R139+'Water add (ml)'!P139&lt;=0,"",'Daily Weigth (g)'!Q139-'Daily Weigth (g)'!R139+'Water add (ml)'!P139))</f>
        <v>136</v>
      </c>
      <c r="R139" s="85">
        <f>+IF('Daily Weigth (g)'!S139="","",IF('Daily Weigth (g)'!R139-'Daily Weigth (g)'!S139+'Water add (ml)'!Q139&lt;=0,"",'Daily Weigth (g)'!R139-'Daily Weigth (g)'!S139+'Water add (ml)'!Q139))</f>
        <v>79</v>
      </c>
      <c r="S139" s="85">
        <f>+IF('Daily Weigth (g)'!T139="","",IF('Daily Weigth (g)'!S139-'Daily Weigth (g)'!T139+'Water add (ml)'!R139&lt;=0,"",'Daily Weigth (g)'!S139-'Daily Weigth (g)'!T139+'Water add (ml)'!R139))</f>
        <v>75</v>
      </c>
      <c r="T139" s="85">
        <f>+IF('Daily Weigth (g)'!U139="","",IF('Daily Weigth (g)'!T139-'Daily Weigth (g)'!U139+'Water add (ml)'!S139&lt;=0,"",'Daily Weigth (g)'!T139-'Daily Weigth (g)'!U139+'Water add (ml)'!S139))</f>
        <v>102</v>
      </c>
      <c r="U139" s="85">
        <f>+IF('Daily Weigth (g)'!V139="","",IF('Daily Weigth (g)'!U139-'Daily Weigth (g)'!V139+'Water add (ml)'!T139&lt;=0,"",'Daily Weigth (g)'!U139-'Daily Weigth (g)'!V139+'Water add (ml)'!T139))</f>
        <v>164</v>
      </c>
      <c r="V139" s="85">
        <f>+IF('Daily Weigth (g)'!W139="","",IF('Daily Weigth (g)'!V139-'Daily Weigth (g)'!W139+'Water add (ml)'!U139&lt;=0,"",'Daily Weigth (g)'!V139-'Daily Weigth (g)'!W139+'Water add (ml)'!U139))</f>
        <v>174</v>
      </c>
      <c r="W139" s="85">
        <f>+IF('Daily Weigth (g)'!X139="","",IF('Daily Weigth (g)'!W139-'Daily Weigth (g)'!X139+'Water add (ml)'!V139&lt;=0,"",'Daily Weigth (g)'!W139-'Daily Weigth (g)'!X139+'Water add (ml)'!V139))</f>
        <v>56</v>
      </c>
      <c r="X139" s="85">
        <f>+IF('Daily Weigth (g)'!Y139="","",IF('Daily Weigth (g)'!X139-'Daily Weigth (g)'!Y139+'Water add (ml)'!W139&lt;=0,"",'Daily Weigth (g)'!X139-'Daily Weigth (g)'!Y139+'Water add (ml)'!W139))</f>
        <v>53</v>
      </c>
      <c r="Y139" s="85">
        <f>+IF('Daily Weigth (g)'!Z139="","",IF('Daily Weigth (g)'!Y139-'Daily Weigth (g)'!Z139+'Water add (ml)'!X139&lt;=0,"",'Daily Weigth (g)'!Y139-'Daily Weigth (g)'!Z139+'Water add (ml)'!X139))</f>
        <v>74</v>
      </c>
      <c r="Z139" s="85">
        <f>+IF('Daily Weigth (g)'!AA139="","",IF('Daily Weigth (g)'!Z139-'Daily Weigth (g)'!AA139+'Water add (ml)'!Y139&lt;=0,"",'Daily Weigth (g)'!Z139-'Daily Weigth (g)'!AA139+'Water add (ml)'!Y139))</f>
        <v>36</v>
      </c>
      <c r="AA139" s="85">
        <f>+IF('Daily Weigth (g)'!AB139="","",IF('Daily Weigth (g)'!AA139-'Daily Weigth (g)'!AB139+'Water add (ml)'!Z139&lt;=0,"",'Daily Weigth (g)'!AA139-'Daily Weigth (g)'!AB139+'Water add (ml)'!Z139))</f>
        <v>43</v>
      </c>
      <c r="AB139" s="85">
        <f>+IF('Daily Weigth (g)'!AC139="","",IF('Daily Weigth (g)'!AB139-'Daily Weigth (g)'!AC139+'Water add (ml)'!AA139&lt;=0,"",'Daily Weigth (g)'!AB139-'Daily Weigth (g)'!AC139+'Water add (ml)'!AA139))</f>
        <v>53</v>
      </c>
      <c r="AC139" s="85">
        <f>+IF('Daily Weigth (g)'!AD139="","",IF('Daily Weigth (g)'!AC139-'Daily Weigth (g)'!AD139+'Water add (ml)'!AB139&lt;=0,"",'Daily Weigth (g)'!AC139-'Daily Weigth (g)'!AD139+'Water add (ml)'!AB139))</f>
        <v>63</v>
      </c>
      <c r="AD139" s="85">
        <f>+IF('Daily Weigth (g)'!AE139="","",IF('Daily Weigth (g)'!AD139-'Daily Weigth (g)'!AE139+'Water add (ml)'!AC139&lt;=0,"",'Daily Weigth (g)'!AD139-'Daily Weigth (g)'!AE139+'Water add (ml)'!AC139))</f>
        <v>58</v>
      </c>
      <c r="AE139" s="85">
        <f>+IF('Daily Weigth (g)'!AF139="","",IF('Daily Weigth (g)'!AE139-'Daily Weigth (g)'!AF139+'Water add (ml)'!AD139&lt;=0,"",'Daily Weigth (g)'!AE139-'Daily Weigth (g)'!AF139+'Water add (ml)'!AD139))</f>
        <v>135</v>
      </c>
      <c r="AF139" s="85">
        <f>+IF('Daily Weigth (g)'!AG139="","",IF('Daily Weigth (g)'!AF139-'Daily Weigth (g)'!AG139+'Water add (ml)'!AE139&lt;=0,"",'Daily Weigth (g)'!AF139-'Daily Weigth (g)'!AG139+'Water add (ml)'!AE139))</f>
        <v>75</v>
      </c>
      <c r="AG139" s="85">
        <f t="shared" si="1"/>
        <v>2424</v>
      </c>
    </row>
    <row r="140" ht="12.75" customHeight="1">
      <c r="A140" s="85">
        <v>854.0</v>
      </c>
      <c r="B140" s="87" t="s">
        <v>154</v>
      </c>
      <c r="C140" s="90" t="s">
        <v>12</v>
      </c>
      <c r="D140" s="85"/>
      <c r="E140" s="96">
        <f>+IF('Daily Weigth (g)'!F140="","",IF('Daily Weigth (g)'!E140-'Daily Weigth (g)'!F140+'Water add (ml)'!D140&lt;=0,"",'Daily Weigth (g)'!E140-'Daily Weigth (g)'!F140+'Water add (ml)'!D140))</f>
        <v>133</v>
      </c>
      <c r="F140" s="96">
        <f>+IF('Daily Weigth (g)'!G140="","",IF('Daily Weigth (g)'!F140-'Daily Weigth (g)'!G140+'Water add (ml)'!E140&lt;=0,"",'Daily Weigth (g)'!F140-'Daily Weigth (g)'!G140+'Water add (ml)'!E140))</f>
        <v>60</v>
      </c>
      <c r="G140" s="96">
        <f>+IF('Daily Weigth (g)'!H140="","",IF('Daily Weigth (g)'!G140-'Daily Weigth (g)'!H140+'Water add (ml)'!F140&lt;=0,"",'Daily Weigth (g)'!G140-'Daily Weigth (g)'!H140+'Water add (ml)'!F140))</f>
        <v>172</v>
      </c>
      <c r="H140" s="96">
        <f>+IF('Daily Weigth (g)'!I140="","",IF('Daily Weigth (g)'!H140-'Daily Weigth (g)'!I140+'Water add (ml)'!G140&lt;=0,"",'Daily Weigth (g)'!H140-'Daily Weigth (g)'!I140+'Water add (ml)'!G140))</f>
        <v>83</v>
      </c>
      <c r="I140" s="96">
        <f>+IF('Daily Weigth (g)'!J140="","",IF('Daily Weigth (g)'!I140-'Daily Weigth (g)'!J140+'Water add (ml)'!H140&lt;=0,"",'Daily Weigth (g)'!I140-'Daily Weigth (g)'!J140+'Water add (ml)'!H140))</f>
        <v>83</v>
      </c>
      <c r="J140" s="85">
        <f>+IF('Daily Weigth (g)'!K140="","",IF('Daily Weigth (g)'!J140-'Daily Weigth (g)'!K140+'Water add (ml)'!I140&lt;=0,"",'Daily Weigth (g)'!J140-'Daily Weigth (g)'!K140+'Water add (ml)'!I140))</f>
        <v>57</v>
      </c>
      <c r="K140" s="85">
        <f>+IF('Daily Weigth (g)'!L140="","",IF('Daily Weigth (g)'!K140-'Daily Weigth (g)'!L140+'Water add (ml)'!J140&lt;=0,"",'Daily Weigth (g)'!K140-'Daily Weigth (g)'!L140+'Water add (ml)'!J140))</f>
        <v>132</v>
      </c>
      <c r="L140" s="85">
        <f>+IF('Daily Weigth (g)'!M140="","",IF('Daily Weigth (g)'!L140-'Daily Weigth (g)'!M140+'Water add (ml)'!K140&lt;=0,"",'Daily Weigth (g)'!L140-'Daily Weigth (g)'!M140+'Water add (ml)'!K140))</f>
        <v>149</v>
      </c>
      <c r="M140" s="85">
        <f>+IF('Daily Weigth (g)'!N140="","",IF('Daily Weigth (g)'!M140-'Daily Weigth (g)'!N140+'Water add (ml)'!L140&lt;=0,"",'Daily Weigth (g)'!M140-'Daily Weigth (g)'!N140+'Water add (ml)'!L140))</f>
        <v>197</v>
      </c>
      <c r="N140" s="85">
        <f>+IF('Daily Weigth (g)'!O140="","",IF('Daily Weigth (g)'!N140-'Daily Weigth (g)'!O140+'Water add (ml)'!M140&lt;=0,"",'Daily Weigth (g)'!N140-'Daily Weigth (g)'!O140+'Water add (ml)'!M140))</f>
        <v>104</v>
      </c>
      <c r="O140" s="85">
        <f>+IF('Daily Weigth (g)'!P140="","",IF('Daily Weigth (g)'!O140-'Daily Weigth (g)'!P140+'Water add (ml)'!N140&lt;=0,"",'Daily Weigth (g)'!O140-'Daily Weigth (g)'!P140+'Water add (ml)'!N140))</f>
        <v>438</v>
      </c>
      <c r="P140" s="85">
        <f>+IF('Daily Weigth (g)'!Q140="","",IF('Daily Weigth (g)'!P140-'Daily Weigth (g)'!Q140+'Water add (ml)'!O140&lt;=0,"",'Daily Weigth (g)'!P140-'Daily Weigth (g)'!Q140+'Water add (ml)'!O140))</f>
        <v>456</v>
      </c>
      <c r="Q140" s="85">
        <f>+IF('Daily Weigth (g)'!R140="","",IF('Daily Weigth (g)'!Q140-'Daily Weigth (g)'!R140+'Water add (ml)'!P140&lt;=0,"",'Daily Weigth (g)'!Q140-'Daily Weigth (g)'!R140+'Water add (ml)'!P140))</f>
        <v>267</v>
      </c>
      <c r="R140" s="85">
        <f>+IF('Daily Weigth (g)'!S140="","",IF('Daily Weigth (g)'!R140-'Daily Weigth (g)'!S140+'Water add (ml)'!Q140&lt;=0,"",'Daily Weigth (g)'!R140-'Daily Weigth (g)'!S140+'Water add (ml)'!Q140))</f>
        <v>179</v>
      </c>
      <c r="S140" s="85">
        <f>+IF('Daily Weigth (g)'!T140="","",IF('Daily Weigth (g)'!S140-'Daily Weigth (g)'!T140+'Water add (ml)'!R140&lt;=0,"",'Daily Weigth (g)'!S140-'Daily Weigth (g)'!T140+'Water add (ml)'!R140))</f>
        <v>166</v>
      </c>
      <c r="T140" s="85">
        <f>+IF('Daily Weigth (g)'!U140="","",IF('Daily Weigth (g)'!T140-'Daily Weigth (g)'!U140+'Water add (ml)'!S140&lt;=0,"",'Daily Weigth (g)'!T140-'Daily Weigth (g)'!U140+'Water add (ml)'!S140))</f>
        <v>189</v>
      </c>
      <c r="U140" s="85">
        <f>+IF('Daily Weigth (g)'!V140="","",IF('Daily Weigth (g)'!U140-'Daily Weigth (g)'!V140+'Water add (ml)'!T140&lt;=0,"",'Daily Weigth (g)'!U140-'Daily Weigth (g)'!V140+'Water add (ml)'!T140))</f>
        <v>242</v>
      </c>
      <c r="V140" s="85">
        <f>+IF('Daily Weigth (g)'!W140="","",IF('Daily Weigth (g)'!V140-'Daily Weigth (g)'!W140+'Water add (ml)'!U140&lt;=0,"",'Daily Weigth (g)'!V140-'Daily Weigth (g)'!W140+'Water add (ml)'!U140))</f>
        <v>247</v>
      </c>
      <c r="W140" s="85">
        <f>+IF('Daily Weigth (g)'!X140="","",IF('Daily Weigth (g)'!W140-'Daily Weigth (g)'!X140+'Water add (ml)'!V140&lt;=0,"",'Daily Weigth (g)'!W140-'Daily Weigth (g)'!X140+'Water add (ml)'!V140))</f>
        <v>65</v>
      </c>
      <c r="X140" s="85">
        <f>+IF('Daily Weigth (g)'!Y140="","",IF('Daily Weigth (g)'!X140-'Daily Weigth (g)'!Y140+'Water add (ml)'!W140&lt;=0,"",'Daily Weigth (g)'!X140-'Daily Weigth (g)'!Y140+'Water add (ml)'!W140))</f>
        <v>78</v>
      </c>
      <c r="Y140" s="85">
        <f>+IF('Daily Weigth (g)'!Z140="","",IF('Daily Weigth (g)'!Y140-'Daily Weigth (g)'!Z140+'Water add (ml)'!X140&lt;=0,"",'Daily Weigth (g)'!Y140-'Daily Weigth (g)'!Z140+'Water add (ml)'!X140))</f>
        <v>113</v>
      </c>
      <c r="Z140" s="85">
        <f>+IF('Daily Weigth (g)'!AA140="","",IF('Daily Weigth (g)'!Z140-'Daily Weigth (g)'!AA140+'Water add (ml)'!Y140&lt;=0,"",'Daily Weigth (g)'!Z140-'Daily Weigth (g)'!AA140+'Water add (ml)'!Y140))</f>
        <v>49</v>
      </c>
      <c r="AA140" s="85">
        <f>+IF('Daily Weigth (g)'!AB140="","",IF('Daily Weigth (g)'!AA140-'Daily Weigth (g)'!AB140+'Water add (ml)'!Z140&lt;=0,"",'Daily Weigth (g)'!AA140-'Daily Weigth (g)'!AB140+'Water add (ml)'!Z140))</f>
        <v>59</v>
      </c>
      <c r="AB140" s="85">
        <f>+IF('Daily Weigth (g)'!AC140="","",IF('Daily Weigth (g)'!AB140-'Daily Weigth (g)'!AC140+'Water add (ml)'!AA140&lt;=0,"",'Daily Weigth (g)'!AB140-'Daily Weigth (g)'!AC140+'Water add (ml)'!AA140))</f>
        <v>78</v>
      </c>
      <c r="AC140" s="85">
        <f>+IF('Daily Weigth (g)'!AD140="","",IF('Daily Weigth (g)'!AC140-'Daily Weigth (g)'!AD140+'Water add (ml)'!AB140&lt;=0,"",'Daily Weigth (g)'!AC140-'Daily Weigth (g)'!AD140+'Water add (ml)'!AB140))</f>
        <v>70</v>
      </c>
      <c r="AD140" s="85">
        <f>+IF('Daily Weigth (g)'!AE140="","",IF('Daily Weigth (g)'!AD140-'Daily Weigth (g)'!AE140+'Water add (ml)'!AC140&lt;=0,"",'Daily Weigth (g)'!AD140-'Daily Weigth (g)'!AE140+'Water add (ml)'!AC140))</f>
        <v>62</v>
      </c>
      <c r="AE140" s="85">
        <f>+IF('Daily Weigth (g)'!AF140="","",IF('Daily Weigth (g)'!AE140-'Daily Weigth (g)'!AF140+'Water add (ml)'!AD140&lt;=0,"",'Daily Weigth (g)'!AE140-'Daily Weigth (g)'!AF140+'Water add (ml)'!AD140))</f>
        <v>84</v>
      </c>
      <c r="AF140" s="85">
        <f>+IF('Daily Weigth (g)'!AG140="","",IF('Daily Weigth (g)'!AF140-'Daily Weigth (g)'!AG140+'Water add (ml)'!AE140&lt;=0,"",'Daily Weigth (g)'!AF140-'Daily Weigth (g)'!AG140+'Water add (ml)'!AE140))</f>
        <v>55</v>
      </c>
      <c r="AG140" s="85">
        <f t="shared" si="1"/>
        <v>4067</v>
      </c>
    </row>
    <row r="141" ht="12.75" customHeight="1">
      <c r="A141" s="85">
        <v>855.0</v>
      </c>
      <c r="B141" s="87" t="s">
        <v>154</v>
      </c>
      <c r="C141" s="90" t="s">
        <v>12</v>
      </c>
      <c r="D141" s="85"/>
      <c r="E141" s="96">
        <f>+IF('Daily Weigth (g)'!F141="","",IF('Daily Weigth (g)'!E141-'Daily Weigth (g)'!F141+'Water add (ml)'!D141&lt;=0,"",'Daily Weigth (g)'!E141-'Daily Weigth (g)'!F141+'Water add (ml)'!D141))</f>
        <v>108</v>
      </c>
      <c r="F141" s="96">
        <f>+IF('Daily Weigth (g)'!G141="","",IF('Daily Weigth (g)'!F141-'Daily Weigth (g)'!G141+'Water add (ml)'!E141&lt;=0,"",'Daily Weigth (g)'!F141-'Daily Weigth (g)'!G141+'Water add (ml)'!E141))</f>
        <v>79</v>
      </c>
      <c r="G141" s="96">
        <f>+IF('Daily Weigth (g)'!H141="","",IF('Daily Weigth (g)'!G141-'Daily Weigth (g)'!H141+'Water add (ml)'!F141&lt;=0,"",'Daily Weigth (g)'!G141-'Daily Weigth (g)'!H141+'Water add (ml)'!F141))</f>
        <v>217</v>
      </c>
      <c r="H141" s="96">
        <f>+IF('Daily Weigth (g)'!I141="","",IF('Daily Weigth (g)'!H141-'Daily Weigth (g)'!I141+'Water add (ml)'!G141&lt;=0,"",'Daily Weigth (g)'!H141-'Daily Weigth (g)'!I141+'Water add (ml)'!G141))</f>
        <v>48</v>
      </c>
      <c r="I141" s="96">
        <f>+IF('Daily Weigth (g)'!J141="","",IF('Daily Weigth (g)'!I141-'Daily Weigth (g)'!J141+'Water add (ml)'!H141&lt;=0,"",'Daily Weigth (g)'!I141-'Daily Weigth (g)'!J141+'Water add (ml)'!H141))</f>
        <v>54</v>
      </c>
      <c r="J141" s="85">
        <f>+IF('Daily Weigth (g)'!K141="","",IF('Daily Weigth (g)'!J141-'Daily Weigth (g)'!K141+'Water add (ml)'!I141&lt;=0,"",'Daily Weigth (g)'!J141-'Daily Weigth (g)'!K141+'Water add (ml)'!I141))</f>
        <v>63</v>
      </c>
      <c r="K141" s="85">
        <f>+IF('Daily Weigth (g)'!L141="","",IF('Daily Weigth (g)'!K141-'Daily Weigth (g)'!L141+'Water add (ml)'!J141&lt;=0,"",'Daily Weigth (g)'!K141-'Daily Weigth (g)'!L141+'Water add (ml)'!J141))</f>
        <v>118</v>
      </c>
      <c r="L141" s="85">
        <f>+IF('Daily Weigth (g)'!M141="","",IF('Daily Weigth (g)'!L141-'Daily Weigth (g)'!M141+'Water add (ml)'!K141&lt;=0,"",'Daily Weigth (g)'!L141-'Daily Weigth (g)'!M141+'Water add (ml)'!K141))</f>
        <v>156</v>
      </c>
      <c r="M141" s="85">
        <f>+IF('Daily Weigth (g)'!N141="","",IF('Daily Weigth (g)'!M141-'Daily Weigth (g)'!N141+'Water add (ml)'!L141&lt;=0,"",'Daily Weigth (g)'!M141-'Daily Weigth (g)'!N141+'Water add (ml)'!L141))</f>
        <v>245</v>
      </c>
      <c r="N141" s="85">
        <f>+IF('Daily Weigth (g)'!O141="","",IF('Daily Weigth (g)'!N141-'Daily Weigth (g)'!O141+'Water add (ml)'!M141&lt;=0,"",'Daily Weigth (g)'!N141-'Daily Weigth (g)'!O141+'Water add (ml)'!M141))</f>
        <v>83</v>
      </c>
      <c r="O141" s="85">
        <f>+IF('Daily Weigth (g)'!P141="","",IF('Daily Weigth (g)'!O141-'Daily Weigth (g)'!P141+'Water add (ml)'!N141&lt;=0,"",'Daily Weigth (g)'!O141-'Daily Weigth (g)'!P141+'Water add (ml)'!N141))</f>
        <v>509</v>
      </c>
      <c r="P141" s="85">
        <f>+IF('Daily Weigth (g)'!Q141="","",IF('Daily Weigth (g)'!P141-'Daily Weigth (g)'!Q141+'Water add (ml)'!O141&lt;=0,"",'Daily Weigth (g)'!P141-'Daily Weigth (g)'!Q141+'Water add (ml)'!O141))</f>
        <v>508</v>
      </c>
      <c r="Q141" s="85">
        <f>+IF('Daily Weigth (g)'!R141="","",IF('Daily Weigth (g)'!Q141-'Daily Weigth (g)'!R141+'Water add (ml)'!P141&lt;=0,"",'Daily Weigth (g)'!Q141-'Daily Weigth (g)'!R141+'Water add (ml)'!P141))</f>
        <v>337</v>
      </c>
      <c r="R141" s="85">
        <f>+IF('Daily Weigth (g)'!S141="","",IF('Daily Weigth (g)'!R141-'Daily Weigth (g)'!S141+'Water add (ml)'!Q141&lt;=0,"",'Daily Weigth (g)'!R141-'Daily Weigth (g)'!S141+'Water add (ml)'!Q141))</f>
        <v>231</v>
      </c>
      <c r="S141" s="85">
        <f>+IF('Daily Weigth (g)'!T141="","",IF('Daily Weigth (g)'!S141-'Daily Weigth (g)'!T141+'Water add (ml)'!R141&lt;=0,"",'Daily Weigth (g)'!S141-'Daily Weigth (g)'!T141+'Water add (ml)'!R141))</f>
        <v>232</v>
      </c>
      <c r="T141" s="85">
        <f>+IF('Daily Weigth (g)'!U141="","",IF('Daily Weigth (g)'!T141-'Daily Weigth (g)'!U141+'Water add (ml)'!S141&lt;=0,"",'Daily Weigth (g)'!T141-'Daily Weigth (g)'!U141+'Water add (ml)'!S141))</f>
        <v>267</v>
      </c>
      <c r="U141" s="85">
        <f>+IF('Daily Weigth (g)'!V141="","",IF('Daily Weigth (g)'!U141-'Daily Weigth (g)'!V141+'Water add (ml)'!T141&lt;=0,"",'Daily Weigth (g)'!U141-'Daily Weigth (g)'!V141+'Water add (ml)'!T141))</f>
        <v>330</v>
      </c>
      <c r="V141" s="85">
        <f>+IF('Daily Weigth (g)'!W141="","",IF('Daily Weigth (g)'!V141-'Daily Weigth (g)'!W141+'Water add (ml)'!U141&lt;=0,"",'Daily Weigth (g)'!V141-'Daily Weigth (g)'!W141+'Water add (ml)'!U141))</f>
        <v>313</v>
      </c>
      <c r="W141" s="85">
        <f>+IF('Daily Weigth (g)'!X141="","",IF('Daily Weigth (g)'!W141-'Daily Weigth (g)'!X141+'Water add (ml)'!V141&lt;=0,"",'Daily Weigth (g)'!W141-'Daily Weigth (g)'!X141+'Water add (ml)'!V141))</f>
        <v>102</v>
      </c>
      <c r="X141" s="85">
        <f>+IF('Daily Weigth (g)'!Y141="","",IF('Daily Weigth (g)'!X141-'Daily Weigth (g)'!Y141+'Water add (ml)'!W141&lt;=0,"",'Daily Weigth (g)'!X141-'Daily Weigth (g)'!Y141+'Water add (ml)'!W141))</f>
        <v>71</v>
      </c>
      <c r="Y141" s="85">
        <f>+IF('Daily Weigth (g)'!Z141="","",IF('Daily Weigth (g)'!Y141-'Daily Weigth (g)'!Z141+'Water add (ml)'!X141&lt;=0,"",'Daily Weigth (g)'!Y141-'Daily Weigth (g)'!Z141+'Water add (ml)'!X141))</f>
        <v>118</v>
      </c>
      <c r="Z141" s="85">
        <f>+IF('Daily Weigth (g)'!AA141="","",IF('Daily Weigth (g)'!Z141-'Daily Weigth (g)'!AA141+'Water add (ml)'!Y141&lt;=0,"",'Daily Weigth (g)'!Z141-'Daily Weigth (g)'!AA141+'Water add (ml)'!Y141))</f>
        <v>51</v>
      </c>
      <c r="AA141" s="85">
        <f>+IF('Daily Weigth (g)'!AB141="","",IF('Daily Weigth (g)'!AA141-'Daily Weigth (g)'!AB141+'Water add (ml)'!Z141&lt;=0,"",'Daily Weigth (g)'!AA141-'Daily Weigth (g)'!AB141+'Water add (ml)'!Z141))</f>
        <v>61</v>
      </c>
      <c r="AB141" s="85">
        <f>+IF('Daily Weigth (g)'!AC141="","",IF('Daily Weigth (g)'!AB141-'Daily Weigth (g)'!AC141+'Water add (ml)'!AA141&lt;=0,"",'Daily Weigth (g)'!AB141-'Daily Weigth (g)'!AC141+'Water add (ml)'!AA141))</f>
        <v>59</v>
      </c>
      <c r="AC141" s="85">
        <f>+IF('Daily Weigth (g)'!AD141="","",IF('Daily Weigth (g)'!AC141-'Daily Weigth (g)'!AD141+'Water add (ml)'!AB141&lt;=0,"",'Daily Weigth (g)'!AC141-'Daily Weigth (g)'!AD141+'Water add (ml)'!AB141))</f>
        <v>82</v>
      </c>
      <c r="AD141" s="85">
        <f>+IF('Daily Weigth (g)'!AE141="","",IF('Daily Weigth (g)'!AD141-'Daily Weigth (g)'!AE141+'Water add (ml)'!AC141&lt;=0,"",'Daily Weigth (g)'!AD141-'Daily Weigth (g)'!AE141+'Water add (ml)'!AC141))</f>
        <v>48</v>
      </c>
      <c r="AE141" s="85">
        <f>+IF('Daily Weigth (g)'!AF141="","",IF('Daily Weigth (g)'!AE141-'Daily Weigth (g)'!AF141+'Water add (ml)'!AD141&lt;=0,"",'Daily Weigth (g)'!AE141-'Daily Weigth (g)'!AF141+'Water add (ml)'!AD141))</f>
        <v>84</v>
      </c>
      <c r="AF141" s="85">
        <f>+IF('Daily Weigth (g)'!AG141="","",IF('Daily Weigth (g)'!AF141-'Daily Weigth (g)'!AG141+'Water add (ml)'!AE141&lt;=0,"",'Daily Weigth (g)'!AF141-'Daily Weigth (g)'!AG141+'Water add (ml)'!AE141))</f>
        <v>45</v>
      </c>
      <c r="AG141" s="85">
        <f t="shared" si="1"/>
        <v>4619</v>
      </c>
    </row>
    <row r="142" ht="12.75" customHeight="1">
      <c r="A142" s="85">
        <v>856.0</v>
      </c>
      <c r="B142" s="87" t="s">
        <v>154</v>
      </c>
      <c r="C142" s="90" t="s">
        <v>12</v>
      </c>
      <c r="D142" s="85"/>
      <c r="E142" s="96">
        <f>+IF('Daily Weigth (g)'!F142="","",IF('Daily Weigth (g)'!E142-'Daily Weigth (g)'!F142+'Water add (ml)'!D142&lt;=0,"",'Daily Weigth (g)'!E142-'Daily Weigth (g)'!F142+'Water add (ml)'!D142))</f>
        <v>94</v>
      </c>
      <c r="F142" s="96">
        <f>+IF('Daily Weigth (g)'!G142="","",IF('Daily Weigth (g)'!F142-'Daily Weigth (g)'!G142+'Water add (ml)'!E142&lt;=0,"",'Daily Weigth (g)'!F142-'Daily Weigth (g)'!G142+'Water add (ml)'!E142))</f>
        <v>90</v>
      </c>
      <c r="G142" s="96">
        <f>+IF('Daily Weigth (g)'!H142="","",IF('Daily Weigth (g)'!G142-'Daily Weigth (g)'!H142+'Water add (ml)'!F142&lt;=0,"",'Daily Weigth (g)'!G142-'Daily Weigth (g)'!H142+'Water add (ml)'!F142))</f>
        <v>173</v>
      </c>
      <c r="H142" s="96">
        <f>+IF('Daily Weigth (g)'!I142="","",IF('Daily Weigth (g)'!H142-'Daily Weigth (g)'!I142+'Water add (ml)'!G142&lt;=0,"",'Daily Weigth (g)'!H142-'Daily Weigth (g)'!I142+'Water add (ml)'!G142))</f>
        <v>106</v>
      </c>
      <c r="I142" s="96">
        <f>+IF('Daily Weigth (g)'!J142="","",IF('Daily Weigth (g)'!I142-'Daily Weigth (g)'!J142+'Water add (ml)'!H142&lt;=0,"",'Daily Weigth (g)'!I142-'Daily Weigth (g)'!J142+'Water add (ml)'!H142))</f>
        <v>127</v>
      </c>
      <c r="J142" s="85">
        <f>+IF('Daily Weigth (g)'!K142="","",IF('Daily Weigth (g)'!J142-'Daily Weigth (g)'!K142+'Water add (ml)'!I142&lt;=0,"",'Daily Weigth (g)'!J142-'Daily Weigth (g)'!K142+'Water add (ml)'!I142))</f>
        <v>98</v>
      </c>
      <c r="K142" s="85">
        <f>+IF('Daily Weigth (g)'!L142="","",IF('Daily Weigth (g)'!K142-'Daily Weigth (g)'!L142+'Water add (ml)'!J142&lt;=0,"",'Daily Weigth (g)'!K142-'Daily Weigth (g)'!L142+'Water add (ml)'!J142))</f>
        <v>79</v>
      </c>
      <c r="L142" s="85">
        <f>+IF('Daily Weigth (g)'!M142="","",IF('Daily Weigth (g)'!L142-'Daily Weigth (g)'!M142+'Water add (ml)'!K142&lt;=0,"",'Daily Weigth (g)'!L142-'Daily Weigth (g)'!M142+'Water add (ml)'!K142))</f>
        <v>120</v>
      </c>
      <c r="M142" s="85">
        <f>+IF('Daily Weigth (g)'!N142="","",IF('Daily Weigth (g)'!M142-'Daily Weigth (g)'!N142+'Water add (ml)'!L142&lt;=0,"",'Daily Weigth (g)'!M142-'Daily Weigth (g)'!N142+'Water add (ml)'!L142))</f>
        <v>155</v>
      </c>
      <c r="N142" s="85">
        <f>+IF('Daily Weigth (g)'!O142="","",IF('Daily Weigth (g)'!N142-'Daily Weigth (g)'!O142+'Water add (ml)'!M142&lt;=0,"",'Daily Weigth (g)'!N142-'Daily Weigth (g)'!O142+'Water add (ml)'!M142))</f>
        <v>98</v>
      </c>
      <c r="O142" s="85">
        <f>+IF('Daily Weigth (g)'!P142="","",IF('Daily Weigth (g)'!O142-'Daily Weigth (g)'!P142+'Water add (ml)'!N142&lt;=0,"",'Daily Weigth (g)'!O142-'Daily Weigth (g)'!P142+'Water add (ml)'!N142))</f>
        <v>405</v>
      </c>
      <c r="P142" s="85">
        <f>+IF('Daily Weigth (g)'!Q142="","",IF('Daily Weigth (g)'!P142-'Daily Weigth (g)'!Q142+'Water add (ml)'!O142&lt;=0,"",'Daily Weigth (g)'!P142-'Daily Weigth (g)'!Q142+'Water add (ml)'!O142))</f>
        <v>415</v>
      </c>
      <c r="Q142" s="85">
        <f>+IF('Daily Weigth (g)'!R142="","",IF('Daily Weigth (g)'!Q142-'Daily Weigth (g)'!R142+'Water add (ml)'!P142&lt;=0,"",'Daily Weigth (g)'!Q142-'Daily Weigth (g)'!R142+'Water add (ml)'!P142))</f>
        <v>283</v>
      </c>
      <c r="R142" s="85">
        <f>+IF('Daily Weigth (g)'!S142="","",IF('Daily Weigth (g)'!R142-'Daily Weigth (g)'!S142+'Water add (ml)'!Q142&lt;=0,"",'Daily Weigth (g)'!R142-'Daily Weigth (g)'!S142+'Water add (ml)'!Q142))</f>
        <v>206</v>
      </c>
      <c r="S142" s="85">
        <f>+IF('Daily Weigth (g)'!T142="","",IF('Daily Weigth (g)'!S142-'Daily Weigth (g)'!T142+'Water add (ml)'!R142&lt;=0,"",'Daily Weigth (g)'!S142-'Daily Weigth (g)'!T142+'Water add (ml)'!R142))</f>
        <v>204</v>
      </c>
      <c r="T142" s="85">
        <f>+IF('Daily Weigth (g)'!U142="","",IF('Daily Weigth (g)'!T142-'Daily Weigth (g)'!U142+'Water add (ml)'!S142&lt;=0,"",'Daily Weigth (g)'!T142-'Daily Weigth (g)'!U142+'Water add (ml)'!S142))</f>
        <v>217</v>
      </c>
      <c r="U142" s="85">
        <f>+IF('Daily Weigth (g)'!V142="","",IF('Daily Weigth (g)'!U142-'Daily Weigth (g)'!V142+'Water add (ml)'!T142&lt;=0,"",'Daily Weigth (g)'!U142-'Daily Weigth (g)'!V142+'Water add (ml)'!T142))</f>
        <v>351</v>
      </c>
      <c r="V142" s="85">
        <f>+IF('Daily Weigth (g)'!W142="","",IF('Daily Weigth (g)'!V142-'Daily Weigth (g)'!W142+'Water add (ml)'!U142&lt;=0,"",'Daily Weigth (g)'!V142-'Daily Weigth (g)'!W142+'Water add (ml)'!U142))</f>
        <v>371</v>
      </c>
      <c r="W142" s="85">
        <f>+IF('Daily Weigth (g)'!X142="","",IF('Daily Weigth (g)'!W142-'Daily Weigth (g)'!X142+'Water add (ml)'!V142&lt;=0,"",'Daily Weigth (g)'!W142-'Daily Weigth (g)'!X142+'Water add (ml)'!V142))</f>
        <v>119</v>
      </c>
      <c r="X142" s="85">
        <f>+IF('Daily Weigth (g)'!Y142="","",IF('Daily Weigth (g)'!X142-'Daily Weigth (g)'!Y142+'Water add (ml)'!W142&lt;=0,"",'Daily Weigth (g)'!X142-'Daily Weigth (g)'!Y142+'Water add (ml)'!W142))</f>
        <v>100</v>
      </c>
      <c r="Y142" s="85">
        <f>+IF('Daily Weigth (g)'!Z142="","",IF('Daily Weigth (g)'!Y142-'Daily Weigth (g)'!Z142+'Water add (ml)'!X142&lt;=0,"",'Daily Weigth (g)'!Y142-'Daily Weigth (g)'!Z142+'Water add (ml)'!X142))</f>
        <v>122</v>
      </c>
      <c r="Z142" s="85">
        <f>+IF('Daily Weigth (g)'!AA142="","",IF('Daily Weigth (g)'!Z142-'Daily Weigth (g)'!AA142+'Water add (ml)'!Y142&lt;=0,"",'Daily Weigth (g)'!Z142-'Daily Weigth (g)'!AA142+'Water add (ml)'!Y142))</f>
        <v>61</v>
      </c>
      <c r="AA142" s="85">
        <f>+IF('Daily Weigth (g)'!AB142="","",IF('Daily Weigth (g)'!AA142-'Daily Weigth (g)'!AB142+'Water add (ml)'!Z142&lt;=0,"",'Daily Weigth (g)'!AA142-'Daily Weigth (g)'!AB142+'Water add (ml)'!Z142))</f>
        <v>62</v>
      </c>
      <c r="AB142" s="85">
        <f>+IF('Daily Weigth (g)'!AC142="","",IF('Daily Weigth (g)'!AB142-'Daily Weigth (g)'!AC142+'Water add (ml)'!AA142&lt;=0,"",'Daily Weigth (g)'!AB142-'Daily Weigth (g)'!AC142+'Water add (ml)'!AA142))</f>
        <v>68</v>
      </c>
      <c r="AC142" s="85">
        <f>+IF('Daily Weigth (g)'!AD142="","",IF('Daily Weigth (g)'!AC142-'Daily Weigth (g)'!AD142+'Water add (ml)'!AB142&lt;=0,"",'Daily Weigth (g)'!AC142-'Daily Weigth (g)'!AD142+'Water add (ml)'!AB142))</f>
        <v>74</v>
      </c>
      <c r="AD142" s="85">
        <f>+IF('Daily Weigth (g)'!AE142="","",IF('Daily Weigth (g)'!AD142-'Daily Weigth (g)'!AE142+'Water add (ml)'!AC142&lt;=0,"",'Daily Weigth (g)'!AD142-'Daily Weigth (g)'!AE142+'Water add (ml)'!AC142))</f>
        <v>45</v>
      </c>
      <c r="AE142" s="85">
        <f>+IF('Daily Weigth (g)'!AF142="","",IF('Daily Weigth (g)'!AE142-'Daily Weigth (g)'!AF142+'Water add (ml)'!AD142&lt;=0,"",'Daily Weigth (g)'!AE142-'Daily Weigth (g)'!AF142+'Water add (ml)'!AD142))</f>
        <v>85</v>
      </c>
      <c r="AF142" s="85">
        <f>+IF('Daily Weigth (g)'!AG142="","",IF('Daily Weigth (g)'!AF142-'Daily Weigth (g)'!AG142+'Water add (ml)'!AE142&lt;=0,"",'Daily Weigth (g)'!AF142-'Daily Weigth (g)'!AG142+'Water add (ml)'!AE142))</f>
        <v>108</v>
      </c>
      <c r="AG142" s="85">
        <f t="shared" si="1"/>
        <v>4436</v>
      </c>
    </row>
    <row r="143" ht="12.75" customHeight="1">
      <c r="A143" s="85">
        <v>857.0</v>
      </c>
      <c r="B143" s="87" t="s">
        <v>154</v>
      </c>
      <c r="C143" s="85" t="s">
        <v>383</v>
      </c>
      <c r="D143" s="85"/>
      <c r="E143" s="96">
        <f>+IF('Daily Weigth (g)'!F143="","",IF('Daily Weigth (g)'!E143-'Daily Weigth (g)'!F143+'Water add (ml)'!D143&lt;=0,"",'Daily Weigth (g)'!E143-'Daily Weigth (g)'!F143+'Water add (ml)'!D143))</f>
        <v>135</v>
      </c>
      <c r="F143" s="96">
        <f>+IF('Daily Weigth (g)'!G143="","",IF('Daily Weigth (g)'!F143-'Daily Weigth (g)'!G143+'Water add (ml)'!E143&lt;=0,"",'Daily Weigth (g)'!F143-'Daily Weigth (g)'!G143+'Water add (ml)'!E143))</f>
        <v>37</v>
      </c>
      <c r="G143" s="96">
        <f>+IF('Daily Weigth (g)'!H143="","",IF('Daily Weigth (g)'!G143-'Daily Weigth (g)'!H143+'Water add (ml)'!F143&lt;=0,"",'Daily Weigth (g)'!G143-'Daily Weigth (g)'!H143+'Water add (ml)'!F143))</f>
        <v>139</v>
      </c>
      <c r="H143" s="96">
        <f>+IF('Daily Weigth (g)'!I143="","",IF('Daily Weigth (g)'!H143-'Daily Weigth (g)'!I143+'Water add (ml)'!G143&lt;=0,"",'Daily Weigth (g)'!H143-'Daily Weigth (g)'!I143+'Water add (ml)'!G143))</f>
        <v>80</v>
      </c>
      <c r="I143" s="96">
        <f>+IF('Daily Weigth (g)'!J143="","",IF('Daily Weigth (g)'!I143-'Daily Weigth (g)'!J143+'Water add (ml)'!H143&lt;=0,"",'Daily Weigth (g)'!I143-'Daily Weigth (g)'!J143+'Water add (ml)'!H143))</f>
        <v>91</v>
      </c>
      <c r="J143" s="85" t="str">
        <f>+IF('Daily Weigth (g)'!K143="","",IF('Daily Weigth (g)'!J143-'Daily Weigth (g)'!K143+'Water add (ml)'!I143&lt;=0,"",'Daily Weigth (g)'!J143-'Daily Weigth (g)'!K143+'Water add (ml)'!I143))</f>
        <v/>
      </c>
      <c r="K143" s="85" t="str">
        <f>+IF('Daily Weigth (g)'!L143="","",IF('Daily Weigth (g)'!K143-'Daily Weigth (g)'!L143+'Water add (ml)'!J143&lt;=0,"",'Daily Weigth (g)'!K143-'Daily Weigth (g)'!L143+'Water add (ml)'!J143))</f>
        <v/>
      </c>
      <c r="L143" s="85" t="str">
        <f>+IF('Daily Weigth (g)'!M143="","",IF('Daily Weigth (g)'!L143-'Daily Weigth (g)'!M143+'Water add (ml)'!K143&lt;=0,"",'Daily Weigth (g)'!L143-'Daily Weigth (g)'!M143+'Water add (ml)'!K143))</f>
        <v/>
      </c>
      <c r="M143" s="85" t="str">
        <f>+IF('Daily Weigth (g)'!N143="","",IF('Daily Weigth (g)'!M143-'Daily Weigth (g)'!N143+'Water add (ml)'!L143&lt;=0,"",'Daily Weigth (g)'!M143-'Daily Weigth (g)'!N143+'Water add (ml)'!L143))</f>
        <v/>
      </c>
      <c r="N143" s="85" t="str">
        <f>+IF('Daily Weigth (g)'!O143="","",IF('Daily Weigth (g)'!N143-'Daily Weigth (g)'!O143+'Water add (ml)'!M143&lt;=0,"",'Daily Weigth (g)'!N143-'Daily Weigth (g)'!O143+'Water add (ml)'!M143))</f>
        <v/>
      </c>
      <c r="O143" s="85" t="str">
        <f>+IF('Daily Weigth (g)'!P143="","",IF('Daily Weigth (g)'!O143-'Daily Weigth (g)'!P143+'Water add (ml)'!N143&lt;=0,"",'Daily Weigth (g)'!O143-'Daily Weigth (g)'!P143+'Water add (ml)'!N143))</f>
        <v/>
      </c>
      <c r="P143" s="85" t="str">
        <f>+IF('Daily Weigth (g)'!Q143="","",IF('Daily Weigth (g)'!P143-'Daily Weigth (g)'!Q143+'Water add (ml)'!O143&lt;=0,"",'Daily Weigth (g)'!P143-'Daily Weigth (g)'!Q143+'Water add (ml)'!O143))</f>
        <v/>
      </c>
      <c r="Q143" s="85" t="str">
        <f>+IF('Daily Weigth (g)'!R143="","",IF('Daily Weigth (g)'!Q143-'Daily Weigth (g)'!R143+'Water add (ml)'!P143&lt;=0,"",'Daily Weigth (g)'!Q143-'Daily Weigth (g)'!R143+'Water add (ml)'!P143))</f>
        <v/>
      </c>
      <c r="R143" s="85" t="str">
        <f>+IF('Daily Weigth (g)'!S143="","",IF('Daily Weigth (g)'!R143-'Daily Weigth (g)'!S143+'Water add (ml)'!Q143&lt;=0,"",'Daily Weigth (g)'!R143-'Daily Weigth (g)'!S143+'Water add (ml)'!Q143))</f>
        <v/>
      </c>
      <c r="S143" s="85" t="str">
        <f>+IF('Daily Weigth (g)'!T143="","",IF('Daily Weigth (g)'!S143-'Daily Weigth (g)'!T143+'Water add (ml)'!R143&lt;=0,"",'Daily Weigth (g)'!S143-'Daily Weigth (g)'!T143+'Water add (ml)'!R143))</f>
        <v/>
      </c>
      <c r="T143" s="85" t="str">
        <f>+IF('Daily Weigth (g)'!U143="","",IF('Daily Weigth (g)'!T143-'Daily Weigth (g)'!U143+'Water add (ml)'!S143&lt;=0,"",'Daily Weigth (g)'!T143-'Daily Weigth (g)'!U143+'Water add (ml)'!S143))</f>
        <v/>
      </c>
      <c r="U143" s="85" t="str">
        <f>+IF('Daily Weigth (g)'!V143="","",IF('Daily Weigth (g)'!U143-'Daily Weigth (g)'!V143+'Water add (ml)'!T143&lt;=0,"",'Daily Weigth (g)'!U143-'Daily Weigth (g)'!V143+'Water add (ml)'!T143))</f>
        <v/>
      </c>
      <c r="V143" s="85" t="str">
        <f>+IF('Daily Weigth (g)'!W143="","",IF('Daily Weigth (g)'!V143-'Daily Weigth (g)'!W143+'Water add (ml)'!U143&lt;=0,"",'Daily Weigth (g)'!V143-'Daily Weigth (g)'!W143+'Water add (ml)'!U143))</f>
        <v/>
      </c>
      <c r="W143" s="85" t="str">
        <f>+IF('Daily Weigth (g)'!X143="","",IF('Daily Weigth (g)'!W143-'Daily Weigth (g)'!X143+'Water add (ml)'!V143&lt;=0,"",'Daily Weigth (g)'!W143-'Daily Weigth (g)'!X143+'Water add (ml)'!V143))</f>
        <v/>
      </c>
      <c r="X143" s="85" t="str">
        <f>+IF('Daily Weigth (g)'!Y143="","",IF('Daily Weigth (g)'!X143-'Daily Weigth (g)'!Y143+'Water add (ml)'!W143&lt;=0,"",'Daily Weigth (g)'!X143-'Daily Weigth (g)'!Y143+'Water add (ml)'!W143))</f>
        <v/>
      </c>
      <c r="Y143" s="85" t="str">
        <f>+IF('Daily Weigth (g)'!Z143="","",IF('Daily Weigth (g)'!Y143-'Daily Weigth (g)'!Z143+'Water add (ml)'!X143&lt;=0,"",'Daily Weigth (g)'!Y143-'Daily Weigth (g)'!Z143+'Water add (ml)'!X143))</f>
        <v/>
      </c>
      <c r="Z143" s="85" t="str">
        <f>+IF('Daily Weigth (g)'!AA143="","",IF('Daily Weigth (g)'!Z143-'Daily Weigth (g)'!AA143+'Water add (ml)'!Y143&lt;=0,"",'Daily Weigth (g)'!Z143-'Daily Weigth (g)'!AA143+'Water add (ml)'!Y143))</f>
        <v/>
      </c>
      <c r="AA143" s="85" t="str">
        <f>+IF('Daily Weigth (g)'!AB143="","",IF('Daily Weigth (g)'!AA143-'Daily Weigth (g)'!AB143+'Water add (ml)'!Z143&lt;=0,"",'Daily Weigth (g)'!AA143-'Daily Weigth (g)'!AB143+'Water add (ml)'!Z143))</f>
        <v/>
      </c>
      <c r="AB143" s="85" t="str">
        <f>+IF('Daily Weigth (g)'!AC143="","",IF('Daily Weigth (g)'!AB143-'Daily Weigth (g)'!AC143+'Water add (ml)'!AA143&lt;=0,"",'Daily Weigth (g)'!AB143-'Daily Weigth (g)'!AC143+'Water add (ml)'!AA143))</f>
        <v/>
      </c>
      <c r="AC143" s="85" t="str">
        <f>+IF('Daily Weigth (g)'!AD143="","",IF('Daily Weigth (g)'!AC143-'Daily Weigth (g)'!AD143+'Water add (ml)'!AB143&lt;=0,"",'Daily Weigth (g)'!AC143-'Daily Weigth (g)'!AD143+'Water add (ml)'!AB143))</f>
        <v/>
      </c>
      <c r="AD143" s="85" t="str">
        <f>+IF('Daily Weigth (g)'!AE143="","",IF('Daily Weigth (g)'!AD143-'Daily Weigth (g)'!AE143+'Water add (ml)'!AC143&lt;=0,"",'Daily Weigth (g)'!AD143-'Daily Weigth (g)'!AE143+'Water add (ml)'!AC143))</f>
        <v/>
      </c>
      <c r="AE143" s="85" t="str">
        <f>+IF('Daily Weigth (g)'!AF143="","",IF('Daily Weigth (g)'!AE143-'Daily Weigth (g)'!AF143+'Water add (ml)'!AD143&lt;=0,"",'Daily Weigth (g)'!AE143-'Daily Weigth (g)'!AF143+'Water add (ml)'!AD143))</f>
        <v/>
      </c>
      <c r="AF143" s="85" t="str">
        <f>+IF('Daily Weigth (g)'!AG143="","",IF('Daily Weigth (g)'!AF143-'Daily Weigth (g)'!AG143+'Water add (ml)'!AE143&lt;=0,"",'Daily Weigth (g)'!AF143-'Daily Weigth (g)'!AG143+'Water add (ml)'!AE143))</f>
        <v/>
      </c>
      <c r="AG143" s="85">
        <f t="shared" si="1"/>
        <v>482</v>
      </c>
    </row>
    <row r="144" ht="12.75" customHeight="1">
      <c r="A144" s="85">
        <v>858.0</v>
      </c>
      <c r="B144" s="87" t="s">
        <v>154</v>
      </c>
      <c r="C144" s="85" t="s">
        <v>383</v>
      </c>
      <c r="D144" s="85"/>
      <c r="E144" s="96">
        <f>+IF('Daily Weigth (g)'!F144="","",IF('Daily Weigth (g)'!E144-'Daily Weigth (g)'!F144+'Water add (ml)'!D144&lt;=0,"",'Daily Weigth (g)'!E144-'Daily Weigth (g)'!F144+'Water add (ml)'!D144))</f>
        <v>98</v>
      </c>
      <c r="F144" s="96">
        <f>+IF('Daily Weigth (g)'!G144="","",IF('Daily Weigth (g)'!F144-'Daily Weigth (g)'!G144+'Water add (ml)'!E144&lt;=0,"",'Daily Weigth (g)'!F144-'Daily Weigth (g)'!G144+'Water add (ml)'!E144))</f>
        <v>67</v>
      </c>
      <c r="G144" s="96">
        <f>+IF('Daily Weigth (g)'!H144="","",IF('Daily Weigth (g)'!G144-'Daily Weigth (g)'!H144+'Water add (ml)'!F144&lt;=0,"",'Daily Weigth (g)'!G144-'Daily Weigth (g)'!H144+'Water add (ml)'!F144))</f>
        <v>140</v>
      </c>
      <c r="H144" s="96">
        <f>+IF('Daily Weigth (g)'!I144="","",IF('Daily Weigth (g)'!H144-'Daily Weigth (g)'!I144+'Water add (ml)'!G144&lt;=0,"",'Daily Weigth (g)'!H144-'Daily Weigth (g)'!I144+'Water add (ml)'!G144))</f>
        <v>109</v>
      </c>
      <c r="I144" s="96">
        <f>+IF('Daily Weigth (g)'!J144="","",IF('Daily Weigth (g)'!I144-'Daily Weigth (g)'!J144+'Water add (ml)'!H144&lt;=0,"",'Daily Weigth (g)'!I144-'Daily Weigth (g)'!J144+'Water add (ml)'!H144))</f>
        <v>25</v>
      </c>
      <c r="J144" s="85" t="str">
        <f>+IF('Daily Weigth (g)'!K144="","",IF('Daily Weigth (g)'!J144-'Daily Weigth (g)'!K144+'Water add (ml)'!I144&lt;=0,"",'Daily Weigth (g)'!J144-'Daily Weigth (g)'!K144+'Water add (ml)'!I144))</f>
        <v/>
      </c>
      <c r="K144" s="85" t="str">
        <f>+IF('Daily Weigth (g)'!L144="","",IF('Daily Weigth (g)'!K144-'Daily Weigth (g)'!L144+'Water add (ml)'!J144&lt;=0,"",'Daily Weigth (g)'!K144-'Daily Weigth (g)'!L144+'Water add (ml)'!J144))</f>
        <v/>
      </c>
      <c r="L144" s="85" t="str">
        <f>+IF('Daily Weigth (g)'!M144="","",IF('Daily Weigth (g)'!L144-'Daily Weigth (g)'!M144+'Water add (ml)'!K144&lt;=0,"",'Daily Weigth (g)'!L144-'Daily Weigth (g)'!M144+'Water add (ml)'!K144))</f>
        <v/>
      </c>
      <c r="M144" s="85" t="str">
        <f>+IF('Daily Weigth (g)'!N144="","",IF('Daily Weigth (g)'!M144-'Daily Weigth (g)'!N144+'Water add (ml)'!L144&lt;=0,"",'Daily Weigth (g)'!M144-'Daily Weigth (g)'!N144+'Water add (ml)'!L144))</f>
        <v/>
      </c>
      <c r="N144" s="85" t="str">
        <f>+IF('Daily Weigth (g)'!O144="","",IF('Daily Weigth (g)'!N144-'Daily Weigth (g)'!O144+'Water add (ml)'!M144&lt;=0,"",'Daily Weigth (g)'!N144-'Daily Weigth (g)'!O144+'Water add (ml)'!M144))</f>
        <v/>
      </c>
      <c r="O144" s="85" t="str">
        <f>+IF('Daily Weigth (g)'!P144="","",IF('Daily Weigth (g)'!O144-'Daily Weigth (g)'!P144+'Water add (ml)'!N144&lt;=0,"",'Daily Weigth (g)'!O144-'Daily Weigth (g)'!P144+'Water add (ml)'!N144))</f>
        <v/>
      </c>
      <c r="P144" s="85" t="str">
        <f>+IF('Daily Weigth (g)'!Q144="","",IF('Daily Weigth (g)'!P144-'Daily Weigth (g)'!Q144+'Water add (ml)'!O144&lt;=0,"",'Daily Weigth (g)'!P144-'Daily Weigth (g)'!Q144+'Water add (ml)'!O144))</f>
        <v/>
      </c>
      <c r="Q144" s="85" t="str">
        <f>+IF('Daily Weigth (g)'!R144="","",IF('Daily Weigth (g)'!Q144-'Daily Weigth (g)'!R144+'Water add (ml)'!P144&lt;=0,"",'Daily Weigth (g)'!Q144-'Daily Weigth (g)'!R144+'Water add (ml)'!P144))</f>
        <v/>
      </c>
      <c r="R144" s="85" t="str">
        <f>+IF('Daily Weigth (g)'!S144="","",IF('Daily Weigth (g)'!R144-'Daily Weigth (g)'!S144+'Water add (ml)'!Q144&lt;=0,"",'Daily Weigth (g)'!R144-'Daily Weigth (g)'!S144+'Water add (ml)'!Q144))</f>
        <v/>
      </c>
      <c r="S144" s="85" t="str">
        <f>+IF('Daily Weigth (g)'!T144="","",IF('Daily Weigth (g)'!S144-'Daily Weigth (g)'!T144+'Water add (ml)'!R144&lt;=0,"",'Daily Weigth (g)'!S144-'Daily Weigth (g)'!T144+'Water add (ml)'!R144))</f>
        <v/>
      </c>
      <c r="T144" s="85" t="str">
        <f>+IF('Daily Weigth (g)'!U144="","",IF('Daily Weigth (g)'!T144-'Daily Weigth (g)'!U144+'Water add (ml)'!S144&lt;=0,"",'Daily Weigth (g)'!T144-'Daily Weigth (g)'!U144+'Water add (ml)'!S144))</f>
        <v/>
      </c>
      <c r="U144" s="85" t="str">
        <f>+IF('Daily Weigth (g)'!V144="","",IF('Daily Weigth (g)'!U144-'Daily Weigth (g)'!V144+'Water add (ml)'!T144&lt;=0,"",'Daily Weigth (g)'!U144-'Daily Weigth (g)'!V144+'Water add (ml)'!T144))</f>
        <v/>
      </c>
      <c r="V144" s="85" t="str">
        <f>+IF('Daily Weigth (g)'!W144="","",IF('Daily Weigth (g)'!V144-'Daily Weigth (g)'!W144+'Water add (ml)'!U144&lt;=0,"",'Daily Weigth (g)'!V144-'Daily Weigth (g)'!W144+'Water add (ml)'!U144))</f>
        <v/>
      </c>
      <c r="W144" s="85" t="str">
        <f>+IF('Daily Weigth (g)'!X144="","",IF('Daily Weigth (g)'!W144-'Daily Weigth (g)'!X144+'Water add (ml)'!V144&lt;=0,"",'Daily Weigth (g)'!W144-'Daily Weigth (g)'!X144+'Water add (ml)'!V144))</f>
        <v/>
      </c>
      <c r="X144" s="85" t="str">
        <f>+IF('Daily Weigth (g)'!Y144="","",IF('Daily Weigth (g)'!X144-'Daily Weigth (g)'!Y144+'Water add (ml)'!W144&lt;=0,"",'Daily Weigth (g)'!X144-'Daily Weigth (g)'!Y144+'Water add (ml)'!W144))</f>
        <v/>
      </c>
      <c r="Y144" s="85" t="str">
        <f>+IF('Daily Weigth (g)'!Z144="","",IF('Daily Weigth (g)'!Y144-'Daily Weigth (g)'!Z144+'Water add (ml)'!X144&lt;=0,"",'Daily Weigth (g)'!Y144-'Daily Weigth (g)'!Z144+'Water add (ml)'!X144))</f>
        <v/>
      </c>
      <c r="Z144" s="85" t="str">
        <f>+IF('Daily Weigth (g)'!AA144="","",IF('Daily Weigth (g)'!Z144-'Daily Weigth (g)'!AA144+'Water add (ml)'!Y144&lt;=0,"",'Daily Weigth (g)'!Z144-'Daily Weigth (g)'!AA144+'Water add (ml)'!Y144))</f>
        <v/>
      </c>
      <c r="AA144" s="85" t="str">
        <f>+IF('Daily Weigth (g)'!AB144="","",IF('Daily Weigth (g)'!AA144-'Daily Weigth (g)'!AB144+'Water add (ml)'!Z144&lt;=0,"",'Daily Weigth (g)'!AA144-'Daily Weigth (g)'!AB144+'Water add (ml)'!Z144))</f>
        <v/>
      </c>
      <c r="AB144" s="85" t="str">
        <f>+IF('Daily Weigth (g)'!AC144="","",IF('Daily Weigth (g)'!AB144-'Daily Weigth (g)'!AC144+'Water add (ml)'!AA144&lt;=0,"",'Daily Weigth (g)'!AB144-'Daily Weigth (g)'!AC144+'Water add (ml)'!AA144))</f>
        <v/>
      </c>
      <c r="AC144" s="85" t="str">
        <f>+IF('Daily Weigth (g)'!AD144="","",IF('Daily Weigth (g)'!AC144-'Daily Weigth (g)'!AD144+'Water add (ml)'!AB144&lt;=0,"",'Daily Weigth (g)'!AC144-'Daily Weigth (g)'!AD144+'Water add (ml)'!AB144))</f>
        <v/>
      </c>
      <c r="AD144" s="85" t="str">
        <f>+IF('Daily Weigth (g)'!AE144="","",IF('Daily Weigth (g)'!AD144-'Daily Weigth (g)'!AE144+'Water add (ml)'!AC144&lt;=0,"",'Daily Weigth (g)'!AD144-'Daily Weigth (g)'!AE144+'Water add (ml)'!AC144))</f>
        <v/>
      </c>
      <c r="AE144" s="85" t="str">
        <f>+IF('Daily Weigth (g)'!AF144="","",IF('Daily Weigth (g)'!AE144-'Daily Weigth (g)'!AF144+'Water add (ml)'!AD144&lt;=0,"",'Daily Weigth (g)'!AE144-'Daily Weigth (g)'!AF144+'Water add (ml)'!AD144))</f>
        <v/>
      </c>
      <c r="AF144" s="85" t="str">
        <f>+IF('Daily Weigth (g)'!AG144="","",IF('Daily Weigth (g)'!AF144-'Daily Weigth (g)'!AG144+'Water add (ml)'!AE144&lt;=0,"",'Daily Weigth (g)'!AF144-'Daily Weigth (g)'!AG144+'Water add (ml)'!AE144))</f>
        <v/>
      </c>
      <c r="AG144" s="85">
        <f t="shared" si="1"/>
        <v>439</v>
      </c>
    </row>
    <row r="145" ht="12.75" customHeight="1">
      <c r="A145" s="85">
        <v>859.0</v>
      </c>
      <c r="B145" s="87" t="s">
        <v>154</v>
      </c>
      <c r="C145" s="90" t="s">
        <v>12</v>
      </c>
      <c r="D145" s="85"/>
      <c r="E145" s="96">
        <f>+IF('Daily Weigth (g)'!F145="","",IF('Daily Weigth (g)'!E145-'Daily Weigth (g)'!F145+'Water add (ml)'!D145&lt;=0,"",'Daily Weigth (g)'!E145-'Daily Weigth (g)'!F145+'Water add (ml)'!D145))</f>
        <v>109</v>
      </c>
      <c r="F145" s="96">
        <f>+IF('Daily Weigth (g)'!G145="","",IF('Daily Weigth (g)'!F145-'Daily Weigth (g)'!G145+'Water add (ml)'!E145&lt;=0,"",'Daily Weigth (g)'!F145-'Daily Weigth (g)'!G145+'Water add (ml)'!E145))</f>
        <v>69</v>
      </c>
      <c r="G145" s="96">
        <f>+IF('Daily Weigth (g)'!H145="","",IF('Daily Weigth (g)'!G145-'Daily Weigth (g)'!H145+'Water add (ml)'!F145&lt;=0,"",'Daily Weigth (g)'!G145-'Daily Weigth (g)'!H145+'Water add (ml)'!F145))</f>
        <v>146</v>
      </c>
      <c r="H145" s="96">
        <f>+IF('Daily Weigth (g)'!I145="","",IF('Daily Weigth (g)'!H145-'Daily Weigth (g)'!I145+'Water add (ml)'!G145&lt;=0,"",'Daily Weigth (g)'!H145-'Daily Weigth (g)'!I145+'Water add (ml)'!G145))</f>
        <v>78</v>
      </c>
      <c r="I145" s="96">
        <f>+IF('Daily Weigth (g)'!J145="","",IF('Daily Weigth (g)'!I145-'Daily Weigth (g)'!J145+'Water add (ml)'!H145&lt;=0,"",'Daily Weigth (g)'!I145-'Daily Weigth (g)'!J145+'Water add (ml)'!H145))</f>
        <v>77</v>
      </c>
      <c r="J145" s="85">
        <f>+IF('Daily Weigth (g)'!K145="","",IF('Daily Weigth (g)'!J145-'Daily Weigth (g)'!K145+'Water add (ml)'!I145&lt;=0,"",'Daily Weigth (g)'!J145-'Daily Weigth (g)'!K145+'Water add (ml)'!I145))</f>
        <v>59</v>
      </c>
      <c r="K145" s="85">
        <f>+IF('Daily Weigth (g)'!L145="","",IF('Daily Weigth (g)'!K145-'Daily Weigth (g)'!L145+'Water add (ml)'!J145&lt;=0,"",'Daily Weigth (g)'!K145-'Daily Weigth (g)'!L145+'Water add (ml)'!J145))</f>
        <v>88</v>
      </c>
      <c r="L145" s="85">
        <f>+IF('Daily Weigth (g)'!M145="","",IF('Daily Weigth (g)'!L145-'Daily Weigth (g)'!M145+'Water add (ml)'!K145&lt;=0,"",'Daily Weigth (g)'!L145-'Daily Weigth (g)'!M145+'Water add (ml)'!K145))</f>
        <v>112</v>
      </c>
      <c r="M145" s="85">
        <f>+IF('Daily Weigth (g)'!N145="","",IF('Daily Weigth (g)'!M145-'Daily Weigth (g)'!N145+'Water add (ml)'!L145&lt;=0,"",'Daily Weigth (g)'!M145-'Daily Weigth (g)'!N145+'Water add (ml)'!L145))</f>
        <v>159</v>
      </c>
      <c r="N145" s="85">
        <f>+IF('Daily Weigth (g)'!O145="","",IF('Daily Weigth (g)'!N145-'Daily Weigth (g)'!O145+'Water add (ml)'!M145&lt;=0,"",'Daily Weigth (g)'!N145-'Daily Weigth (g)'!O145+'Water add (ml)'!M145))</f>
        <v>93</v>
      </c>
      <c r="O145" s="85">
        <f>+IF('Daily Weigth (g)'!P145="","",IF('Daily Weigth (g)'!O145-'Daily Weigth (g)'!P145+'Water add (ml)'!N145&lt;=0,"",'Daily Weigth (g)'!O145-'Daily Weigth (g)'!P145+'Water add (ml)'!N145))</f>
        <v>321</v>
      </c>
      <c r="P145" s="85">
        <f>+IF('Daily Weigth (g)'!Q145="","",IF('Daily Weigth (g)'!P145-'Daily Weigth (g)'!Q145+'Water add (ml)'!O145&lt;=0,"",'Daily Weigth (g)'!P145-'Daily Weigth (g)'!Q145+'Water add (ml)'!O145))</f>
        <v>329</v>
      </c>
      <c r="Q145" s="85">
        <f>+IF('Daily Weigth (g)'!R145="","",IF('Daily Weigth (g)'!Q145-'Daily Weigth (g)'!R145+'Water add (ml)'!P145&lt;=0,"",'Daily Weigth (g)'!Q145-'Daily Weigth (g)'!R145+'Water add (ml)'!P145))</f>
        <v>231</v>
      </c>
      <c r="R145" s="85">
        <f>+IF('Daily Weigth (g)'!S145="","",IF('Daily Weigth (g)'!R145-'Daily Weigth (g)'!S145+'Water add (ml)'!Q145&lt;=0,"",'Daily Weigth (g)'!R145-'Daily Weigth (g)'!S145+'Water add (ml)'!Q145))</f>
        <v>158</v>
      </c>
      <c r="S145" s="85">
        <f>+IF('Daily Weigth (g)'!T145="","",IF('Daily Weigth (g)'!S145-'Daily Weigth (g)'!T145+'Water add (ml)'!R145&lt;=0,"",'Daily Weigth (g)'!S145-'Daily Weigth (g)'!T145+'Water add (ml)'!R145))</f>
        <v>175</v>
      </c>
      <c r="T145" s="85">
        <f>+IF('Daily Weigth (g)'!U145="","",IF('Daily Weigth (g)'!T145-'Daily Weigth (g)'!U145+'Water add (ml)'!S145&lt;=0,"",'Daily Weigth (g)'!T145-'Daily Weigth (g)'!U145+'Water add (ml)'!S145))</f>
        <v>210</v>
      </c>
      <c r="U145" s="85">
        <f>+IF('Daily Weigth (g)'!V145="","",IF('Daily Weigth (g)'!U145-'Daily Weigth (g)'!V145+'Water add (ml)'!T145&lt;=0,"",'Daily Weigth (g)'!U145-'Daily Weigth (g)'!V145+'Water add (ml)'!T145))</f>
        <v>238</v>
      </c>
      <c r="V145" s="85">
        <f>+IF('Daily Weigth (g)'!W145="","",IF('Daily Weigth (g)'!V145-'Daily Weigth (g)'!W145+'Water add (ml)'!U145&lt;=0,"",'Daily Weigth (g)'!V145-'Daily Weigth (g)'!W145+'Water add (ml)'!U145))</f>
        <v>267</v>
      </c>
      <c r="W145" s="85">
        <f>+IF('Daily Weigth (g)'!X145="","",IF('Daily Weigth (g)'!W145-'Daily Weigth (g)'!X145+'Water add (ml)'!V145&lt;=0,"",'Daily Weigth (g)'!W145-'Daily Weigth (g)'!X145+'Water add (ml)'!V145))</f>
        <v>63</v>
      </c>
      <c r="X145" s="85">
        <f>+IF('Daily Weigth (g)'!Y145="","",IF('Daily Weigth (g)'!X145-'Daily Weigth (g)'!Y145+'Water add (ml)'!W145&lt;=0,"",'Daily Weigth (g)'!X145-'Daily Weigth (g)'!Y145+'Water add (ml)'!W145))</f>
        <v>71</v>
      </c>
      <c r="Y145" s="85">
        <f>+IF('Daily Weigth (g)'!Z145="","",IF('Daily Weigth (g)'!Y145-'Daily Weigth (g)'!Z145+'Water add (ml)'!X145&lt;=0,"",'Daily Weigth (g)'!Y145-'Daily Weigth (g)'!Z145+'Water add (ml)'!X145))</f>
        <v>133</v>
      </c>
      <c r="Z145" s="85">
        <f>+IF('Daily Weigth (g)'!AA145="","",IF('Daily Weigth (g)'!Z145-'Daily Weigth (g)'!AA145+'Water add (ml)'!Y145&lt;=0,"",'Daily Weigth (g)'!Z145-'Daily Weigth (g)'!AA145+'Water add (ml)'!Y145))</f>
        <v>60</v>
      </c>
      <c r="AA145" s="85">
        <f>+IF('Daily Weigth (g)'!AB145="","",IF('Daily Weigth (g)'!AA145-'Daily Weigth (g)'!AB145+'Water add (ml)'!Z145&lt;=0,"",'Daily Weigth (g)'!AA145-'Daily Weigth (g)'!AB145+'Water add (ml)'!Z145))</f>
        <v>70</v>
      </c>
      <c r="AB145" s="85">
        <f>+IF('Daily Weigth (g)'!AC145="","",IF('Daily Weigth (g)'!AB145-'Daily Weigth (g)'!AC145+'Water add (ml)'!AA145&lt;=0,"",'Daily Weigth (g)'!AB145-'Daily Weigth (g)'!AC145+'Water add (ml)'!AA145))</f>
        <v>63</v>
      </c>
      <c r="AC145" s="85">
        <f>+IF('Daily Weigth (g)'!AD145="","",IF('Daily Weigth (g)'!AC145-'Daily Weigth (g)'!AD145+'Water add (ml)'!AB145&lt;=0,"",'Daily Weigth (g)'!AC145-'Daily Weigth (g)'!AD145+'Water add (ml)'!AB145))</f>
        <v>79</v>
      </c>
      <c r="AD145" s="85">
        <f>+IF('Daily Weigth (g)'!AE145="","",IF('Daily Weigth (g)'!AD145-'Daily Weigth (g)'!AE145+'Water add (ml)'!AC145&lt;=0,"",'Daily Weigth (g)'!AD145-'Daily Weigth (g)'!AE145+'Water add (ml)'!AC145))</f>
        <v>51</v>
      </c>
      <c r="AE145" s="85">
        <f>+IF('Daily Weigth (g)'!AF145="","",IF('Daily Weigth (g)'!AE145-'Daily Weigth (g)'!AF145+'Water add (ml)'!AD145&lt;=0,"",'Daily Weigth (g)'!AE145-'Daily Weigth (g)'!AF145+'Water add (ml)'!AD145))</f>
        <v>88</v>
      </c>
      <c r="AF145" s="85">
        <f>+IF('Daily Weigth (g)'!AG145="","",IF('Daily Weigth (g)'!AF145-'Daily Weigth (g)'!AG145+'Water add (ml)'!AE145&lt;=0,"",'Daily Weigth (g)'!AF145-'Daily Weigth (g)'!AG145+'Water add (ml)'!AE145))</f>
        <v>53</v>
      </c>
      <c r="AG145" s="85">
        <f t="shared" si="1"/>
        <v>3650</v>
      </c>
    </row>
    <row r="146" ht="12.75" customHeight="1">
      <c r="A146" s="85">
        <v>860.0</v>
      </c>
      <c r="B146" s="87" t="s">
        <v>154</v>
      </c>
      <c r="C146" s="85" t="s">
        <v>383</v>
      </c>
      <c r="D146" s="85"/>
      <c r="E146" s="96">
        <f>+IF('Daily Weigth (g)'!F146="","",IF('Daily Weigth (g)'!E146-'Daily Weigth (g)'!F146+'Water add (ml)'!D146&lt;=0,"",'Daily Weigth (g)'!E146-'Daily Weigth (g)'!F146+'Water add (ml)'!D146))</f>
        <v>112</v>
      </c>
      <c r="F146" s="96">
        <f>+IF('Daily Weigth (g)'!G146="","",IF('Daily Weigth (g)'!F146-'Daily Weigth (g)'!G146+'Water add (ml)'!E146&lt;=0,"",'Daily Weigth (g)'!F146-'Daily Weigth (g)'!G146+'Water add (ml)'!E146))</f>
        <v>152</v>
      </c>
      <c r="G146" s="96">
        <f>+IF('Daily Weigth (g)'!H146="","",IF('Daily Weigth (g)'!G146-'Daily Weigth (g)'!H146+'Water add (ml)'!F146&lt;=0,"",'Daily Weigth (g)'!G146-'Daily Weigth (g)'!H146+'Water add (ml)'!F146))</f>
        <v>120</v>
      </c>
      <c r="H146" s="96">
        <f>+IF('Daily Weigth (g)'!I146="","",IF('Daily Weigth (g)'!H146-'Daily Weigth (g)'!I146+'Water add (ml)'!G146&lt;=0,"",'Daily Weigth (g)'!H146-'Daily Weigth (g)'!I146+'Water add (ml)'!G146))</f>
        <v>81</v>
      </c>
      <c r="I146" s="96">
        <f>+IF('Daily Weigth (g)'!J146="","",IF('Daily Weigth (g)'!I146-'Daily Weigth (g)'!J146+'Water add (ml)'!H146&lt;=0,"",'Daily Weigth (g)'!I146-'Daily Weigth (g)'!J146+'Water add (ml)'!H146))</f>
        <v>57</v>
      </c>
      <c r="J146" s="85" t="str">
        <f>+IF('Daily Weigth (g)'!K146="","",IF('Daily Weigth (g)'!J146-'Daily Weigth (g)'!K146+'Water add (ml)'!I146&lt;=0,"",'Daily Weigth (g)'!J146-'Daily Weigth (g)'!K146+'Water add (ml)'!I146))</f>
        <v/>
      </c>
      <c r="K146" s="85" t="str">
        <f>+IF('Daily Weigth (g)'!L146="","",IF('Daily Weigth (g)'!K146-'Daily Weigth (g)'!L146+'Water add (ml)'!J146&lt;=0,"",'Daily Weigth (g)'!K146-'Daily Weigth (g)'!L146+'Water add (ml)'!J146))</f>
        <v/>
      </c>
      <c r="L146" s="85" t="str">
        <f>+IF('Daily Weigth (g)'!M146="","",IF('Daily Weigth (g)'!L146-'Daily Weigth (g)'!M146+'Water add (ml)'!K146&lt;=0,"",'Daily Weigth (g)'!L146-'Daily Weigth (g)'!M146+'Water add (ml)'!K146))</f>
        <v/>
      </c>
      <c r="M146" s="85" t="str">
        <f>+IF('Daily Weigth (g)'!N146="","",IF('Daily Weigth (g)'!M146-'Daily Weigth (g)'!N146+'Water add (ml)'!L146&lt;=0,"",'Daily Weigth (g)'!M146-'Daily Weigth (g)'!N146+'Water add (ml)'!L146))</f>
        <v/>
      </c>
      <c r="N146" s="85" t="str">
        <f>+IF('Daily Weigth (g)'!O146="","",IF('Daily Weigth (g)'!N146-'Daily Weigth (g)'!O146+'Water add (ml)'!M146&lt;=0,"",'Daily Weigth (g)'!N146-'Daily Weigth (g)'!O146+'Water add (ml)'!M146))</f>
        <v/>
      </c>
      <c r="O146" s="85" t="str">
        <f>+IF('Daily Weigth (g)'!P146="","",IF('Daily Weigth (g)'!O146-'Daily Weigth (g)'!P146+'Water add (ml)'!N146&lt;=0,"",'Daily Weigth (g)'!O146-'Daily Weigth (g)'!P146+'Water add (ml)'!N146))</f>
        <v/>
      </c>
      <c r="P146" s="85" t="str">
        <f>+IF('Daily Weigth (g)'!Q146="","",IF('Daily Weigth (g)'!P146-'Daily Weigth (g)'!Q146+'Water add (ml)'!O146&lt;=0,"",'Daily Weigth (g)'!P146-'Daily Weigth (g)'!Q146+'Water add (ml)'!O146))</f>
        <v/>
      </c>
      <c r="Q146" s="85" t="str">
        <f>+IF('Daily Weigth (g)'!R146="","",IF('Daily Weigth (g)'!Q146-'Daily Weigth (g)'!R146+'Water add (ml)'!P146&lt;=0,"",'Daily Weigth (g)'!Q146-'Daily Weigth (g)'!R146+'Water add (ml)'!P146))</f>
        <v/>
      </c>
      <c r="R146" s="85" t="str">
        <f>+IF('Daily Weigth (g)'!S146="","",IF('Daily Weigth (g)'!R146-'Daily Weigth (g)'!S146+'Water add (ml)'!Q146&lt;=0,"",'Daily Weigth (g)'!R146-'Daily Weigth (g)'!S146+'Water add (ml)'!Q146))</f>
        <v/>
      </c>
      <c r="S146" s="85" t="str">
        <f>+IF('Daily Weigth (g)'!T146="","",IF('Daily Weigth (g)'!S146-'Daily Weigth (g)'!T146+'Water add (ml)'!R146&lt;=0,"",'Daily Weigth (g)'!S146-'Daily Weigth (g)'!T146+'Water add (ml)'!R146))</f>
        <v/>
      </c>
      <c r="T146" s="85" t="str">
        <f>+IF('Daily Weigth (g)'!U146="","",IF('Daily Weigth (g)'!T146-'Daily Weigth (g)'!U146+'Water add (ml)'!S146&lt;=0,"",'Daily Weigth (g)'!T146-'Daily Weigth (g)'!U146+'Water add (ml)'!S146))</f>
        <v/>
      </c>
      <c r="U146" s="85" t="str">
        <f>+IF('Daily Weigth (g)'!V146="","",IF('Daily Weigth (g)'!U146-'Daily Weigth (g)'!V146+'Water add (ml)'!T146&lt;=0,"",'Daily Weigth (g)'!U146-'Daily Weigth (g)'!V146+'Water add (ml)'!T146))</f>
        <v/>
      </c>
      <c r="V146" s="85" t="str">
        <f>+IF('Daily Weigth (g)'!W146="","",IF('Daily Weigth (g)'!V146-'Daily Weigth (g)'!W146+'Water add (ml)'!U146&lt;=0,"",'Daily Weigth (g)'!V146-'Daily Weigth (g)'!W146+'Water add (ml)'!U146))</f>
        <v/>
      </c>
      <c r="W146" s="85" t="str">
        <f>+IF('Daily Weigth (g)'!X146="","",IF('Daily Weigth (g)'!W146-'Daily Weigth (g)'!X146+'Water add (ml)'!V146&lt;=0,"",'Daily Weigth (g)'!W146-'Daily Weigth (g)'!X146+'Water add (ml)'!V146))</f>
        <v/>
      </c>
      <c r="X146" s="85" t="str">
        <f>+IF('Daily Weigth (g)'!Y146="","",IF('Daily Weigth (g)'!X146-'Daily Weigth (g)'!Y146+'Water add (ml)'!W146&lt;=0,"",'Daily Weigth (g)'!X146-'Daily Weigth (g)'!Y146+'Water add (ml)'!W146))</f>
        <v/>
      </c>
      <c r="Y146" s="85" t="str">
        <f>+IF('Daily Weigth (g)'!Z146="","",IF('Daily Weigth (g)'!Y146-'Daily Weigth (g)'!Z146+'Water add (ml)'!X146&lt;=0,"",'Daily Weigth (g)'!Y146-'Daily Weigth (g)'!Z146+'Water add (ml)'!X146))</f>
        <v/>
      </c>
      <c r="Z146" s="85" t="str">
        <f>+IF('Daily Weigth (g)'!AA146="","",IF('Daily Weigth (g)'!Z146-'Daily Weigth (g)'!AA146+'Water add (ml)'!Y146&lt;=0,"",'Daily Weigth (g)'!Z146-'Daily Weigth (g)'!AA146+'Water add (ml)'!Y146))</f>
        <v/>
      </c>
      <c r="AA146" s="85" t="str">
        <f>+IF('Daily Weigth (g)'!AB146="","",IF('Daily Weigth (g)'!AA146-'Daily Weigth (g)'!AB146+'Water add (ml)'!Z146&lt;=0,"",'Daily Weigth (g)'!AA146-'Daily Weigth (g)'!AB146+'Water add (ml)'!Z146))</f>
        <v/>
      </c>
      <c r="AB146" s="85" t="str">
        <f>+IF('Daily Weigth (g)'!AC146="","",IF('Daily Weigth (g)'!AB146-'Daily Weigth (g)'!AC146+'Water add (ml)'!AA146&lt;=0,"",'Daily Weigth (g)'!AB146-'Daily Weigth (g)'!AC146+'Water add (ml)'!AA146))</f>
        <v/>
      </c>
      <c r="AC146" s="85" t="str">
        <f>+IF('Daily Weigth (g)'!AD146="","",IF('Daily Weigth (g)'!AC146-'Daily Weigth (g)'!AD146+'Water add (ml)'!AB146&lt;=0,"",'Daily Weigth (g)'!AC146-'Daily Weigth (g)'!AD146+'Water add (ml)'!AB146))</f>
        <v/>
      </c>
      <c r="AD146" s="85" t="str">
        <f>+IF('Daily Weigth (g)'!AE146="","",IF('Daily Weigth (g)'!AD146-'Daily Weigth (g)'!AE146+'Water add (ml)'!AC146&lt;=0,"",'Daily Weigth (g)'!AD146-'Daily Weigth (g)'!AE146+'Water add (ml)'!AC146))</f>
        <v/>
      </c>
      <c r="AE146" s="85" t="str">
        <f>+IF('Daily Weigth (g)'!AF146="","",IF('Daily Weigth (g)'!AE146-'Daily Weigth (g)'!AF146+'Water add (ml)'!AD146&lt;=0,"",'Daily Weigth (g)'!AE146-'Daily Weigth (g)'!AF146+'Water add (ml)'!AD146))</f>
        <v/>
      </c>
      <c r="AF146" s="85" t="str">
        <f>+IF('Daily Weigth (g)'!AG146="","",IF('Daily Weigth (g)'!AF146-'Daily Weigth (g)'!AG146+'Water add (ml)'!AE146&lt;=0,"",'Daily Weigth (g)'!AF146-'Daily Weigth (g)'!AG146+'Water add (ml)'!AE146))</f>
        <v/>
      </c>
      <c r="AG146" s="85">
        <f t="shared" si="1"/>
        <v>522</v>
      </c>
    </row>
    <row r="147" ht="12.75" customHeight="1">
      <c r="A147" s="85">
        <v>861.0</v>
      </c>
      <c r="B147" s="87" t="s">
        <v>154</v>
      </c>
      <c r="C147" s="88" t="s">
        <v>241</v>
      </c>
      <c r="D147" s="85"/>
      <c r="E147" s="96">
        <f>+IF('Daily Weigth (g)'!F147="","",IF('Daily Weigth (g)'!E147-'Daily Weigth (g)'!F147+'Water add (ml)'!D147&lt;=0,"",'Daily Weigth (g)'!E147-'Daily Weigth (g)'!F147+'Water add (ml)'!D147))</f>
        <v>68</v>
      </c>
      <c r="F147" s="96">
        <f>+IF('Daily Weigth (g)'!G147="","",IF('Daily Weigth (g)'!F147-'Daily Weigth (g)'!G147+'Water add (ml)'!E147&lt;=0,"",'Daily Weigth (g)'!F147-'Daily Weigth (g)'!G147+'Water add (ml)'!E147))</f>
        <v>83</v>
      </c>
      <c r="G147" s="96">
        <f>+IF('Daily Weigth (g)'!H147="","",IF('Daily Weigth (g)'!G147-'Daily Weigth (g)'!H147+'Water add (ml)'!F147&lt;=0,"",'Daily Weigth (g)'!G147-'Daily Weigth (g)'!H147+'Water add (ml)'!F147))</f>
        <v>156</v>
      </c>
      <c r="H147" s="96">
        <f>+IF('Daily Weigth (g)'!I147="","",IF('Daily Weigth (g)'!H147-'Daily Weigth (g)'!I147+'Water add (ml)'!G147&lt;=0,"",'Daily Weigth (g)'!H147-'Daily Weigth (g)'!I147+'Water add (ml)'!G147))</f>
        <v>90</v>
      </c>
      <c r="I147" s="96">
        <f>+IF('Daily Weigth (g)'!J147="","",IF('Daily Weigth (g)'!I147-'Daily Weigth (g)'!J147+'Water add (ml)'!H147&lt;=0,"",'Daily Weigth (g)'!I147-'Daily Weigth (g)'!J147+'Water add (ml)'!H147))</f>
        <v>84</v>
      </c>
      <c r="J147" s="85">
        <f>+IF('Daily Weigth (g)'!K147="","",IF('Daily Weigth (g)'!J147-'Daily Weigth (g)'!K147+'Water add (ml)'!I147&lt;=0,"",'Daily Weigth (g)'!J147-'Daily Weigth (g)'!K147+'Water add (ml)'!I147))</f>
        <v>40</v>
      </c>
      <c r="K147" s="85">
        <f>+IF('Daily Weigth (g)'!L147="","",IF('Daily Weigth (g)'!K147-'Daily Weigth (g)'!L147+'Water add (ml)'!J147&lt;=0,"",'Daily Weigth (g)'!K147-'Daily Weigth (g)'!L147+'Water add (ml)'!J147))</f>
        <v>104</v>
      </c>
      <c r="L147" s="85">
        <f>+IF('Daily Weigth (g)'!M147="","",IF('Daily Weigth (g)'!L147-'Daily Weigth (g)'!M147+'Water add (ml)'!K147&lt;=0,"",'Daily Weigth (g)'!L147-'Daily Weigth (g)'!M147+'Water add (ml)'!K147))</f>
        <v>125</v>
      </c>
      <c r="M147" s="85">
        <f>+IF('Daily Weigth (g)'!N147="","",IF('Daily Weigth (g)'!M147-'Daily Weigth (g)'!N147+'Water add (ml)'!L147&lt;=0,"",'Daily Weigth (g)'!M147-'Daily Weigth (g)'!N147+'Water add (ml)'!L147))</f>
        <v>158</v>
      </c>
      <c r="N147" s="85">
        <f>+IF('Daily Weigth (g)'!O147="","",IF('Daily Weigth (g)'!N147-'Daily Weigth (g)'!O147+'Water add (ml)'!M147&lt;=0,"",'Daily Weigth (g)'!N147-'Daily Weigth (g)'!O147+'Water add (ml)'!M147))</f>
        <v>103</v>
      </c>
      <c r="O147" s="85">
        <f>+IF('Daily Weigth (g)'!P147="","",IF('Daily Weigth (g)'!O147-'Daily Weigth (g)'!P147+'Water add (ml)'!N147&lt;=0,"",'Daily Weigth (g)'!O147-'Daily Weigth (g)'!P147+'Water add (ml)'!N147))</f>
        <v>484</v>
      </c>
      <c r="P147" s="85">
        <f>+IF('Daily Weigth (g)'!Q147="","",IF('Daily Weigth (g)'!P147-'Daily Weigth (g)'!Q147+'Water add (ml)'!O147&lt;=0,"",'Daily Weigth (g)'!P147-'Daily Weigth (g)'!Q147+'Water add (ml)'!O147))</f>
        <v>487</v>
      </c>
      <c r="Q147" s="85">
        <f>+IF('Daily Weigth (g)'!R147="","",IF('Daily Weigth (g)'!Q147-'Daily Weigth (g)'!R147+'Water add (ml)'!P147&lt;=0,"",'Daily Weigth (g)'!Q147-'Daily Weigth (g)'!R147+'Water add (ml)'!P147))</f>
        <v>275</v>
      </c>
      <c r="R147" s="85">
        <f>+IF('Daily Weigth (g)'!S147="","",IF('Daily Weigth (g)'!R147-'Daily Weigth (g)'!S147+'Water add (ml)'!Q147&lt;=0,"",'Daily Weigth (g)'!R147-'Daily Weigth (g)'!S147+'Water add (ml)'!Q147))</f>
        <v>186</v>
      </c>
      <c r="S147" s="85">
        <f>+IF('Daily Weigth (g)'!T147="","",IF('Daily Weigth (g)'!S147-'Daily Weigth (g)'!T147+'Water add (ml)'!R147&lt;=0,"",'Daily Weigth (g)'!S147-'Daily Weigth (g)'!T147+'Water add (ml)'!R147))</f>
        <v>215</v>
      </c>
      <c r="T147" s="85">
        <f>+IF('Daily Weigth (g)'!U147="","",IF('Daily Weigth (g)'!T147-'Daily Weigth (g)'!U147+'Water add (ml)'!S147&lt;=0,"",'Daily Weigth (g)'!T147-'Daily Weigth (g)'!U147+'Water add (ml)'!S147))</f>
        <v>220</v>
      </c>
      <c r="U147" s="85">
        <f>+IF('Daily Weigth (g)'!V147="","",IF('Daily Weigth (g)'!U147-'Daily Weigth (g)'!V147+'Water add (ml)'!T147&lt;=0,"",'Daily Weigth (g)'!U147-'Daily Weigth (g)'!V147+'Water add (ml)'!T147))</f>
        <v>441</v>
      </c>
      <c r="V147" s="85">
        <f>+IF('Daily Weigth (g)'!W147="","",IF('Daily Weigth (g)'!V147-'Daily Weigth (g)'!W147+'Water add (ml)'!U147&lt;=0,"",'Daily Weigth (g)'!V147-'Daily Weigth (g)'!W147+'Water add (ml)'!U147))</f>
        <v>582</v>
      </c>
      <c r="W147" s="85">
        <f>+IF('Daily Weigth (g)'!X147="","",IF('Daily Weigth (g)'!W147-'Daily Weigth (g)'!X147+'Water add (ml)'!V147&lt;=0,"",'Daily Weigth (g)'!W147-'Daily Weigth (g)'!X147+'Water add (ml)'!V147))</f>
        <v>243</v>
      </c>
      <c r="X147" s="85">
        <f>+IF('Daily Weigth (g)'!Y147="","",IF('Daily Weigth (g)'!X147-'Daily Weigth (g)'!Y147+'Water add (ml)'!W147&lt;=0,"",'Daily Weigth (g)'!X147-'Daily Weigth (g)'!Y147+'Water add (ml)'!W147))</f>
        <v>194</v>
      </c>
      <c r="Y147" s="85">
        <f>+IF('Daily Weigth (g)'!Z147="","",IF('Daily Weigth (g)'!Y147-'Daily Weigth (g)'!Z147+'Water add (ml)'!X147&lt;=0,"",'Daily Weigth (g)'!Y147-'Daily Weigth (g)'!Z147+'Water add (ml)'!X147))</f>
        <v>332</v>
      </c>
      <c r="Z147" s="85">
        <f>+IF('Daily Weigth (g)'!AA147="","",IF('Daily Weigth (g)'!Z147-'Daily Weigth (g)'!AA147+'Water add (ml)'!Y147&lt;=0,"",'Daily Weigth (g)'!Z147-'Daily Weigth (g)'!AA147+'Water add (ml)'!Y147))</f>
        <v>137</v>
      </c>
      <c r="AA147" s="85">
        <f>+IF('Daily Weigth (g)'!AB147="","",IF('Daily Weigth (g)'!AA147-'Daily Weigth (g)'!AB147+'Water add (ml)'!Z147&lt;=0,"",'Daily Weigth (g)'!AA147-'Daily Weigth (g)'!AB147+'Water add (ml)'!Z147))</f>
        <v>208</v>
      </c>
      <c r="AB147" s="85">
        <f>+IF('Daily Weigth (g)'!AC147="","",IF('Daily Weigth (g)'!AB147-'Daily Weigth (g)'!AC147+'Water add (ml)'!AA147&lt;=0,"",'Daily Weigth (g)'!AB147-'Daily Weigth (g)'!AC147+'Water add (ml)'!AA147))</f>
        <v>230</v>
      </c>
      <c r="AC147" s="85">
        <f>+IF('Daily Weigth (g)'!AD147="","",IF('Daily Weigth (g)'!AC147-'Daily Weigth (g)'!AD147+'Water add (ml)'!AB147&lt;=0,"",'Daily Weigth (g)'!AC147-'Daily Weigth (g)'!AD147+'Water add (ml)'!AB147))</f>
        <v>293</v>
      </c>
      <c r="AD147" s="85">
        <f>+IF('Daily Weigth (g)'!AE147="","",IF('Daily Weigth (g)'!AD147-'Daily Weigth (g)'!AE147+'Water add (ml)'!AC147&lt;=0,"",'Daily Weigth (g)'!AD147-'Daily Weigth (g)'!AE147+'Water add (ml)'!AC147))</f>
        <v>243</v>
      </c>
      <c r="AE147" s="85">
        <f>+IF('Daily Weigth (g)'!AF147="","",IF('Daily Weigth (g)'!AE147-'Daily Weigth (g)'!AF147+'Water add (ml)'!AD147&lt;=0,"",'Daily Weigth (g)'!AE147-'Daily Weigth (g)'!AF147+'Water add (ml)'!AD147))</f>
        <v>573</v>
      </c>
      <c r="AF147" s="85">
        <f>+IF('Daily Weigth (g)'!AG147="","",IF('Daily Weigth (g)'!AF147-'Daily Weigth (g)'!AG147+'Water add (ml)'!AE147&lt;=0,"",'Daily Weigth (g)'!AF147-'Daily Weigth (g)'!AG147+'Water add (ml)'!AE147))</f>
        <v>393</v>
      </c>
      <c r="AG147" s="85">
        <f t="shared" si="1"/>
        <v>6747</v>
      </c>
    </row>
    <row r="148" ht="12.75" customHeight="1">
      <c r="A148" s="85">
        <v>862.0</v>
      </c>
      <c r="B148" s="87" t="s">
        <v>154</v>
      </c>
      <c r="C148" s="88" t="s">
        <v>241</v>
      </c>
      <c r="D148" s="85"/>
      <c r="E148" s="96">
        <f>+IF('Daily Weigth (g)'!F148="","",IF('Daily Weigth (g)'!E148-'Daily Weigth (g)'!F148+'Water add (ml)'!D148&lt;=0,"",'Daily Weigth (g)'!E148-'Daily Weigth (g)'!F148+'Water add (ml)'!D148))</f>
        <v>112</v>
      </c>
      <c r="F148" s="96">
        <f>+IF('Daily Weigth (g)'!G148="","",IF('Daily Weigth (g)'!F148-'Daily Weigth (g)'!G148+'Water add (ml)'!E148&lt;=0,"",'Daily Weigth (g)'!F148-'Daily Weigth (g)'!G148+'Water add (ml)'!E148))</f>
        <v>104</v>
      </c>
      <c r="G148" s="96">
        <f>+IF('Daily Weigth (g)'!H148="","",IF('Daily Weigth (g)'!G148-'Daily Weigth (g)'!H148+'Water add (ml)'!F148&lt;=0,"",'Daily Weigth (g)'!G148-'Daily Weigth (g)'!H148+'Water add (ml)'!F148))</f>
        <v>164</v>
      </c>
      <c r="H148" s="96">
        <f>+IF('Daily Weigth (g)'!I148="","",IF('Daily Weigth (g)'!H148-'Daily Weigth (g)'!I148+'Water add (ml)'!G148&lt;=0,"",'Daily Weigth (g)'!H148-'Daily Weigth (g)'!I148+'Water add (ml)'!G148))</f>
        <v>98</v>
      </c>
      <c r="I148" s="96">
        <f>+IF('Daily Weigth (g)'!J148="","",IF('Daily Weigth (g)'!I148-'Daily Weigth (g)'!J148+'Water add (ml)'!H148&lt;=0,"",'Daily Weigth (g)'!I148-'Daily Weigth (g)'!J148+'Water add (ml)'!H148))</f>
        <v>69</v>
      </c>
      <c r="J148" s="85">
        <f>+IF('Daily Weigth (g)'!K148="","",IF('Daily Weigth (g)'!J148-'Daily Weigth (g)'!K148+'Water add (ml)'!I148&lt;=0,"",'Daily Weigth (g)'!J148-'Daily Weigth (g)'!K148+'Water add (ml)'!I148))</f>
        <v>76</v>
      </c>
      <c r="K148" s="85">
        <f>+IF('Daily Weigth (g)'!L148="","",IF('Daily Weigth (g)'!K148-'Daily Weigth (g)'!L148+'Water add (ml)'!J148&lt;=0,"",'Daily Weigth (g)'!K148-'Daily Weigth (g)'!L148+'Water add (ml)'!J148))</f>
        <v>123</v>
      </c>
      <c r="L148" s="85">
        <f>+IF('Daily Weigth (g)'!M148="","",IF('Daily Weigth (g)'!L148-'Daily Weigth (g)'!M148+'Water add (ml)'!K148&lt;=0,"",'Daily Weigth (g)'!L148-'Daily Weigth (g)'!M148+'Water add (ml)'!K148))</f>
        <v>160</v>
      </c>
      <c r="M148" s="85">
        <f>+IF('Daily Weigth (g)'!N148="","",IF('Daily Weigth (g)'!M148-'Daily Weigth (g)'!N148+'Water add (ml)'!L148&lt;=0,"",'Daily Weigth (g)'!M148-'Daily Weigth (g)'!N148+'Water add (ml)'!L148))</f>
        <v>197</v>
      </c>
      <c r="N148" s="85">
        <f>+IF('Daily Weigth (g)'!O148="","",IF('Daily Weigth (g)'!N148-'Daily Weigth (g)'!O148+'Water add (ml)'!M148&lt;=0,"",'Daily Weigth (g)'!N148-'Daily Weigth (g)'!O148+'Water add (ml)'!M148))</f>
        <v>138</v>
      </c>
      <c r="O148" s="85">
        <f>+IF('Daily Weigth (g)'!P148="","",IF('Daily Weigth (g)'!O148-'Daily Weigth (g)'!P148+'Water add (ml)'!N148&lt;=0,"",'Daily Weigth (g)'!O148-'Daily Weigth (g)'!P148+'Water add (ml)'!N148))</f>
        <v>640</v>
      </c>
      <c r="P148" s="85">
        <f>+IF('Daily Weigth (g)'!Q148="","",IF('Daily Weigth (g)'!P148-'Daily Weigth (g)'!Q148+'Water add (ml)'!O148&lt;=0,"",'Daily Weigth (g)'!P148-'Daily Weigth (g)'!Q148+'Water add (ml)'!O148))</f>
        <v>714</v>
      </c>
      <c r="Q148" s="85">
        <f>+IF('Daily Weigth (g)'!R148="","",IF('Daily Weigth (g)'!Q148-'Daily Weigth (g)'!R148+'Water add (ml)'!P148&lt;=0,"",'Daily Weigth (g)'!Q148-'Daily Weigth (g)'!R148+'Water add (ml)'!P148))</f>
        <v>459</v>
      </c>
      <c r="R148" s="85">
        <f>+IF('Daily Weigth (g)'!S148="","",IF('Daily Weigth (g)'!R148-'Daily Weigth (g)'!S148+'Water add (ml)'!Q148&lt;=0,"",'Daily Weigth (g)'!R148-'Daily Weigth (g)'!S148+'Water add (ml)'!Q148))</f>
        <v>335</v>
      </c>
      <c r="S148" s="85">
        <f>+IF('Daily Weigth (g)'!T148="","",IF('Daily Weigth (g)'!S148-'Daily Weigth (g)'!T148+'Water add (ml)'!R148&lt;=0,"",'Daily Weigth (g)'!S148-'Daily Weigth (g)'!T148+'Water add (ml)'!R148))</f>
        <v>345</v>
      </c>
      <c r="T148" s="85">
        <f>+IF('Daily Weigth (g)'!U148="","",IF('Daily Weigth (g)'!T148-'Daily Weigth (g)'!U148+'Water add (ml)'!S148&lt;=0,"",'Daily Weigth (g)'!T148-'Daily Weigth (g)'!U148+'Water add (ml)'!S148))</f>
        <v>450</v>
      </c>
      <c r="U148" s="85">
        <f>+IF('Daily Weigth (g)'!V148="","",IF('Daily Weigth (g)'!U148-'Daily Weigth (g)'!V148+'Water add (ml)'!T148&lt;=0,"",'Daily Weigth (g)'!U148-'Daily Weigth (g)'!V148+'Water add (ml)'!T148))</f>
        <v>635</v>
      </c>
      <c r="V148" s="85">
        <f>+IF('Daily Weigth (g)'!W148="","",IF('Daily Weigth (g)'!V148-'Daily Weigth (g)'!W148+'Water add (ml)'!U148&lt;=0,"",'Daily Weigth (g)'!V148-'Daily Weigth (g)'!W148+'Water add (ml)'!U148))</f>
        <v>754</v>
      </c>
      <c r="W148" s="85">
        <f>+IF('Daily Weigth (g)'!X148="","",IF('Daily Weigth (g)'!W148-'Daily Weigth (g)'!X148+'Water add (ml)'!V148&lt;=0,"",'Daily Weigth (g)'!W148-'Daily Weigth (g)'!X148+'Water add (ml)'!V148))</f>
        <v>297</v>
      </c>
      <c r="X148" s="85">
        <f>+IF('Daily Weigth (g)'!Y148="","",IF('Daily Weigth (g)'!X148-'Daily Weigth (g)'!Y148+'Water add (ml)'!W148&lt;=0,"",'Daily Weigth (g)'!X148-'Daily Weigth (g)'!Y148+'Water add (ml)'!W148))</f>
        <v>242</v>
      </c>
      <c r="Y148" s="85">
        <f>+IF('Daily Weigth (g)'!Z148="","",IF('Daily Weigth (g)'!Y148-'Daily Weigth (g)'!Z148+'Water add (ml)'!X148&lt;=0,"",'Daily Weigth (g)'!Y148-'Daily Weigth (g)'!Z148+'Water add (ml)'!X148))</f>
        <v>425</v>
      </c>
      <c r="Z148" s="85">
        <f>+IF('Daily Weigth (g)'!AA148="","",IF('Daily Weigth (g)'!Z148-'Daily Weigth (g)'!AA148+'Water add (ml)'!Y148&lt;=0,"",'Daily Weigth (g)'!Z148-'Daily Weigth (g)'!AA148+'Water add (ml)'!Y148))</f>
        <v>190</v>
      </c>
      <c r="AA148" s="85">
        <f>+IF('Daily Weigth (g)'!AB148="","",IF('Daily Weigth (g)'!AA148-'Daily Weigth (g)'!AB148+'Water add (ml)'!Z148&lt;=0,"",'Daily Weigth (g)'!AA148-'Daily Weigth (g)'!AB148+'Water add (ml)'!Z148))</f>
        <v>214</v>
      </c>
      <c r="AB148" s="85">
        <f>+IF('Daily Weigth (g)'!AC148="","",IF('Daily Weigth (g)'!AB148-'Daily Weigth (g)'!AC148+'Water add (ml)'!AA148&lt;=0,"",'Daily Weigth (g)'!AB148-'Daily Weigth (g)'!AC148+'Water add (ml)'!AA148))</f>
        <v>285</v>
      </c>
      <c r="AC148" s="85">
        <f>+IF('Daily Weigth (g)'!AD148="","",IF('Daily Weigth (g)'!AC148-'Daily Weigth (g)'!AD148+'Water add (ml)'!AB148&lt;=0,"",'Daily Weigth (g)'!AC148-'Daily Weigth (g)'!AD148+'Water add (ml)'!AB148))</f>
        <v>349</v>
      </c>
      <c r="AD148" s="85">
        <f>+IF('Daily Weigth (g)'!AE148="","",IF('Daily Weigth (g)'!AD148-'Daily Weigth (g)'!AE148+'Water add (ml)'!AC148&lt;=0,"",'Daily Weigth (g)'!AD148-'Daily Weigth (g)'!AE148+'Water add (ml)'!AC148))</f>
        <v>258</v>
      </c>
      <c r="AE148" s="85">
        <f>+IF('Daily Weigth (g)'!AF148="","",IF('Daily Weigth (g)'!AE148-'Daily Weigth (g)'!AF148+'Water add (ml)'!AD148&lt;=0,"",'Daily Weigth (g)'!AE148-'Daily Weigth (g)'!AF148+'Water add (ml)'!AD148))</f>
        <v>616</v>
      </c>
      <c r="AF148" s="85">
        <f>+IF('Daily Weigth (g)'!AG148="","",IF('Daily Weigth (g)'!AF148-'Daily Weigth (g)'!AG148+'Water add (ml)'!AE148&lt;=0,"",'Daily Weigth (g)'!AF148-'Daily Weigth (g)'!AG148+'Water add (ml)'!AE148))</f>
        <v>397</v>
      </c>
      <c r="AG148" s="85">
        <f t="shared" si="1"/>
        <v>8846</v>
      </c>
    </row>
    <row r="149" ht="12.75" customHeight="1">
      <c r="A149" s="85">
        <v>863.0</v>
      </c>
      <c r="B149" s="87" t="s">
        <v>154</v>
      </c>
      <c r="C149" s="85" t="s">
        <v>383</v>
      </c>
      <c r="D149" s="85"/>
      <c r="E149" s="96">
        <f>+IF('Daily Weigth (g)'!F149="","",IF('Daily Weigth (g)'!E149-'Daily Weigth (g)'!F149+'Water add (ml)'!D149&lt;=0,"",'Daily Weigth (g)'!E149-'Daily Weigth (g)'!F149+'Water add (ml)'!D149))</f>
        <v>54</v>
      </c>
      <c r="F149" s="96">
        <f>+IF('Daily Weigth (g)'!G149="","",IF('Daily Weigth (g)'!F149-'Daily Weigth (g)'!G149+'Water add (ml)'!E149&lt;=0,"",'Daily Weigth (g)'!F149-'Daily Weigth (g)'!G149+'Water add (ml)'!E149))</f>
        <v>34</v>
      </c>
      <c r="G149" s="96">
        <f>+IF('Daily Weigth (g)'!H149="","",IF('Daily Weigth (g)'!G149-'Daily Weigth (g)'!H149+'Water add (ml)'!F149&lt;=0,"",'Daily Weigth (g)'!G149-'Daily Weigth (g)'!H149+'Water add (ml)'!F149))</f>
        <v>58</v>
      </c>
      <c r="H149" s="96">
        <f>+IF('Daily Weigth (g)'!I149="","",IF('Daily Weigth (g)'!H149-'Daily Weigth (g)'!I149+'Water add (ml)'!G149&lt;=0,"",'Daily Weigth (g)'!H149-'Daily Weigth (g)'!I149+'Water add (ml)'!G149))</f>
        <v>50</v>
      </c>
      <c r="I149" s="96">
        <f>+IF('Daily Weigth (g)'!J149="","",IF('Daily Weigth (g)'!I149-'Daily Weigth (g)'!J149+'Water add (ml)'!H149&lt;=0,"",'Daily Weigth (g)'!I149-'Daily Weigth (g)'!J149+'Water add (ml)'!H149))</f>
        <v>5</v>
      </c>
      <c r="J149" s="85" t="str">
        <f>+IF('Daily Weigth (g)'!K149="","",IF('Daily Weigth (g)'!J149-'Daily Weigth (g)'!K149+'Water add (ml)'!I149&lt;=0,"",'Daily Weigth (g)'!J149-'Daily Weigth (g)'!K149+'Water add (ml)'!I149))</f>
        <v/>
      </c>
      <c r="K149" s="85" t="str">
        <f>+IF('Daily Weigth (g)'!L149="","",IF('Daily Weigth (g)'!K149-'Daily Weigth (g)'!L149+'Water add (ml)'!J149&lt;=0,"",'Daily Weigth (g)'!K149-'Daily Weigth (g)'!L149+'Water add (ml)'!J149))</f>
        <v/>
      </c>
      <c r="L149" s="85" t="str">
        <f>+IF('Daily Weigth (g)'!M149="","",IF('Daily Weigth (g)'!L149-'Daily Weigth (g)'!M149+'Water add (ml)'!K149&lt;=0,"",'Daily Weigth (g)'!L149-'Daily Weigth (g)'!M149+'Water add (ml)'!K149))</f>
        <v/>
      </c>
      <c r="M149" s="85" t="str">
        <f>+IF('Daily Weigth (g)'!N149="","",IF('Daily Weigth (g)'!M149-'Daily Weigth (g)'!N149+'Water add (ml)'!L149&lt;=0,"",'Daily Weigth (g)'!M149-'Daily Weigth (g)'!N149+'Water add (ml)'!L149))</f>
        <v/>
      </c>
      <c r="N149" s="85" t="str">
        <f>+IF('Daily Weigth (g)'!O149="","",IF('Daily Weigth (g)'!N149-'Daily Weigth (g)'!O149+'Water add (ml)'!M149&lt;=0,"",'Daily Weigth (g)'!N149-'Daily Weigth (g)'!O149+'Water add (ml)'!M149))</f>
        <v/>
      </c>
      <c r="O149" s="85" t="str">
        <f>+IF('Daily Weigth (g)'!P149="","",IF('Daily Weigth (g)'!O149-'Daily Weigth (g)'!P149+'Water add (ml)'!N149&lt;=0,"",'Daily Weigth (g)'!O149-'Daily Weigth (g)'!P149+'Water add (ml)'!N149))</f>
        <v/>
      </c>
      <c r="P149" s="85" t="str">
        <f>+IF('Daily Weigth (g)'!Q149="","",IF('Daily Weigth (g)'!P149-'Daily Weigth (g)'!Q149+'Water add (ml)'!O149&lt;=0,"",'Daily Weigth (g)'!P149-'Daily Weigth (g)'!Q149+'Water add (ml)'!O149))</f>
        <v/>
      </c>
      <c r="Q149" s="85" t="str">
        <f>+IF('Daily Weigth (g)'!R149="","",IF('Daily Weigth (g)'!Q149-'Daily Weigth (g)'!R149+'Water add (ml)'!P149&lt;=0,"",'Daily Weigth (g)'!Q149-'Daily Weigth (g)'!R149+'Water add (ml)'!P149))</f>
        <v/>
      </c>
      <c r="R149" s="85" t="str">
        <f>+IF('Daily Weigth (g)'!S149="","",IF('Daily Weigth (g)'!R149-'Daily Weigth (g)'!S149+'Water add (ml)'!Q149&lt;=0,"",'Daily Weigth (g)'!R149-'Daily Weigth (g)'!S149+'Water add (ml)'!Q149))</f>
        <v/>
      </c>
      <c r="S149" s="85" t="str">
        <f>+IF('Daily Weigth (g)'!T149="","",IF('Daily Weigth (g)'!S149-'Daily Weigth (g)'!T149+'Water add (ml)'!R149&lt;=0,"",'Daily Weigth (g)'!S149-'Daily Weigth (g)'!T149+'Water add (ml)'!R149))</f>
        <v/>
      </c>
      <c r="T149" s="85" t="str">
        <f>+IF('Daily Weigth (g)'!U149="","",IF('Daily Weigth (g)'!T149-'Daily Weigth (g)'!U149+'Water add (ml)'!S149&lt;=0,"",'Daily Weigth (g)'!T149-'Daily Weigth (g)'!U149+'Water add (ml)'!S149))</f>
        <v/>
      </c>
      <c r="U149" s="85" t="str">
        <f>+IF('Daily Weigth (g)'!V149="","",IF('Daily Weigth (g)'!U149-'Daily Weigth (g)'!V149+'Water add (ml)'!T149&lt;=0,"",'Daily Weigth (g)'!U149-'Daily Weigth (g)'!V149+'Water add (ml)'!T149))</f>
        <v/>
      </c>
      <c r="V149" s="85" t="str">
        <f>+IF('Daily Weigth (g)'!W149="","",IF('Daily Weigth (g)'!V149-'Daily Weigth (g)'!W149+'Water add (ml)'!U149&lt;=0,"",'Daily Weigth (g)'!V149-'Daily Weigth (g)'!W149+'Water add (ml)'!U149))</f>
        <v/>
      </c>
      <c r="W149" s="85" t="str">
        <f>+IF('Daily Weigth (g)'!X149="","",IF('Daily Weigth (g)'!W149-'Daily Weigth (g)'!X149+'Water add (ml)'!V149&lt;=0,"",'Daily Weigth (g)'!W149-'Daily Weigth (g)'!X149+'Water add (ml)'!V149))</f>
        <v/>
      </c>
      <c r="X149" s="85" t="str">
        <f>+IF('Daily Weigth (g)'!Y149="","",IF('Daily Weigth (g)'!X149-'Daily Weigth (g)'!Y149+'Water add (ml)'!W149&lt;=0,"",'Daily Weigth (g)'!X149-'Daily Weigth (g)'!Y149+'Water add (ml)'!W149))</f>
        <v/>
      </c>
      <c r="Y149" s="85" t="str">
        <f>+IF('Daily Weigth (g)'!Z149="","",IF('Daily Weigth (g)'!Y149-'Daily Weigth (g)'!Z149+'Water add (ml)'!X149&lt;=0,"",'Daily Weigth (g)'!Y149-'Daily Weigth (g)'!Z149+'Water add (ml)'!X149))</f>
        <v/>
      </c>
      <c r="Z149" s="85" t="str">
        <f>+IF('Daily Weigth (g)'!AA149="","",IF('Daily Weigth (g)'!Z149-'Daily Weigth (g)'!AA149+'Water add (ml)'!Y149&lt;=0,"",'Daily Weigth (g)'!Z149-'Daily Weigth (g)'!AA149+'Water add (ml)'!Y149))</f>
        <v/>
      </c>
      <c r="AA149" s="85" t="str">
        <f>+IF('Daily Weigth (g)'!AB149="","",IF('Daily Weigth (g)'!AA149-'Daily Weigth (g)'!AB149+'Water add (ml)'!Z149&lt;=0,"",'Daily Weigth (g)'!AA149-'Daily Weigth (g)'!AB149+'Water add (ml)'!Z149))</f>
        <v/>
      </c>
      <c r="AB149" s="85" t="str">
        <f>+IF('Daily Weigth (g)'!AC149="","",IF('Daily Weigth (g)'!AB149-'Daily Weigth (g)'!AC149+'Water add (ml)'!AA149&lt;=0,"",'Daily Weigth (g)'!AB149-'Daily Weigth (g)'!AC149+'Water add (ml)'!AA149))</f>
        <v/>
      </c>
      <c r="AC149" s="85" t="str">
        <f>+IF('Daily Weigth (g)'!AD149="","",IF('Daily Weigth (g)'!AC149-'Daily Weigth (g)'!AD149+'Water add (ml)'!AB149&lt;=0,"",'Daily Weigth (g)'!AC149-'Daily Weigth (g)'!AD149+'Water add (ml)'!AB149))</f>
        <v/>
      </c>
      <c r="AD149" s="85" t="str">
        <f>+IF('Daily Weigth (g)'!AE149="","",IF('Daily Weigth (g)'!AD149-'Daily Weigth (g)'!AE149+'Water add (ml)'!AC149&lt;=0,"",'Daily Weigth (g)'!AD149-'Daily Weigth (g)'!AE149+'Water add (ml)'!AC149))</f>
        <v/>
      </c>
      <c r="AE149" s="85" t="str">
        <f>+IF('Daily Weigth (g)'!AF149="","",IF('Daily Weigth (g)'!AE149-'Daily Weigth (g)'!AF149+'Water add (ml)'!AD149&lt;=0,"",'Daily Weigth (g)'!AE149-'Daily Weigth (g)'!AF149+'Water add (ml)'!AD149))</f>
        <v/>
      </c>
      <c r="AF149" s="85" t="str">
        <f>+IF('Daily Weigth (g)'!AG149="","",IF('Daily Weigth (g)'!AF149-'Daily Weigth (g)'!AG149+'Water add (ml)'!AE149&lt;=0,"",'Daily Weigth (g)'!AF149-'Daily Weigth (g)'!AG149+'Water add (ml)'!AE149))</f>
        <v/>
      </c>
      <c r="AG149" s="85">
        <f t="shared" si="1"/>
        <v>201</v>
      </c>
    </row>
    <row r="150" ht="12.75" customHeight="1">
      <c r="A150" s="85">
        <v>864.0</v>
      </c>
      <c r="B150" s="87" t="s">
        <v>154</v>
      </c>
      <c r="C150" s="88" t="s">
        <v>241</v>
      </c>
      <c r="D150" s="85"/>
      <c r="E150" s="96">
        <f>+IF('Daily Weigth (g)'!F150="","",IF('Daily Weigth (g)'!E150-'Daily Weigth (g)'!F150+'Water add (ml)'!D150&lt;=0,"",'Daily Weigth (g)'!E150-'Daily Weigth (g)'!F150+'Water add (ml)'!D150))</f>
        <v>113</v>
      </c>
      <c r="F150" s="96">
        <f>+IF('Daily Weigth (g)'!G150="","",IF('Daily Weigth (g)'!F150-'Daily Weigth (g)'!G150+'Water add (ml)'!E150&lt;=0,"",'Daily Weigth (g)'!F150-'Daily Weigth (g)'!G150+'Water add (ml)'!E150))</f>
        <v>79</v>
      </c>
      <c r="G150" s="96">
        <f>+IF('Daily Weigth (g)'!H150="","",IF('Daily Weigth (g)'!G150-'Daily Weigth (g)'!H150+'Water add (ml)'!F150&lt;=0,"",'Daily Weigth (g)'!G150-'Daily Weigth (g)'!H150+'Water add (ml)'!F150))</f>
        <v>141</v>
      </c>
      <c r="H150" s="96">
        <f>+IF('Daily Weigth (g)'!I150="","",IF('Daily Weigth (g)'!H150-'Daily Weigth (g)'!I150+'Water add (ml)'!G150&lt;=0,"",'Daily Weigth (g)'!H150-'Daily Weigth (g)'!I150+'Water add (ml)'!G150))</f>
        <v>84</v>
      </c>
      <c r="I150" s="96">
        <f>+IF('Daily Weigth (g)'!J150="","",IF('Daily Weigth (g)'!I150-'Daily Weigth (g)'!J150+'Water add (ml)'!H150&lt;=0,"",'Daily Weigth (g)'!I150-'Daily Weigth (g)'!J150+'Water add (ml)'!H150))</f>
        <v>91</v>
      </c>
      <c r="J150" s="85">
        <f>+IF('Daily Weigth (g)'!K150="","",IF('Daily Weigth (g)'!J150-'Daily Weigth (g)'!K150+'Water add (ml)'!I150&lt;=0,"",'Daily Weigth (g)'!J150-'Daily Weigth (g)'!K150+'Water add (ml)'!I150))</f>
        <v>56</v>
      </c>
      <c r="K150" s="85">
        <f>+IF('Daily Weigth (g)'!L150="","",IF('Daily Weigth (g)'!K150-'Daily Weigth (g)'!L150+'Water add (ml)'!J150&lt;=0,"",'Daily Weigth (g)'!K150-'Daily Weigth (g)'!L150+'Water add (ml)'!J150))</f>
        <v>78</v>
      </c>
      <c r="L150" s="85">
        <f>+IF('Daily Weigth (g)'!M150="","",IF('Daily Weigth (g)'!L150-'Daily Weigth (g)'!M150+'Water add (ml)'!K150&lt;=0,"",'Daily Weigth (g)'!L150-'Daily Weigth (g)'!M150+'Water add (ml)'!K150))</f>
        <v>110</v>
      </c>
      <c r="M150" s="85">
        <f>+IF('Daily Weigth (g)'!N150="","",IF('Daily Weigth (g)'!M150-'Daily Weigth (g)'!N150+'Water add (ml)'!L150&lt;=0,"",'Daily Weigth (g)'!M150-'Daily Weigth (g)'!N150+'Water add (ml)'!L150))</f>
        <v>153</v>
      </c>
      <c r="N150" s="85">
        <f>+IF('Daily Weigth (g)'!O150="","",IF('Daily Weigth (g)'!N150-'Daily Weigth (g)'!O150+'Water add (ml)'!M150&lt;=0,"",'Daily Weigth (g)'!N150-'Daily Weigth (g)'!O150+'Water add (ml)'!M150))</f>
        <v>107</v>
      </c>
      <c r="O150" s="85">
        <f>+IF('Daily Weigth (g)'!P150="","",IF('Daily Weigth (g)'!O150-'Daily Weigth (g)'!P150+'Water add (ml)'!N150&lt;=0,"",'Daily Weigth (g)'!O150-'Daily Weigth (g)'!P150+'Water add (ml)'!N150))</f>
        <v>364</v>
      </c>
      <c r="P150" s="85">
        <f>+IF('Daily Weigth (g)'!Q150="","",IF('Daily Weigth (g)'!P150-'Daily Weigth (g)'!Q150+'Water add (ml)'!O150&lt;=0,"",'Daily Weigth (g)'!P150-'Daily Weigth (g)'!Q150+'Water add (ml)'!O150))</f>
        <v>395</v>
      </c>
      <c r="Q150" s="85">
        <f>+IF('Daily Weigth (g)'!R150="","",IF('Daily Weigth (g)'!Q150-'Daily Weigth (g)'!R150+'Water add (ml)'!P150&lt;=0,"",'Daily Weigth (g)'!Q150-'Daily Weigth (g)'!R150+'Water add (ml)'!P150))</f>
        <v>275</v>
      </c>
      <c r="R150" s="85">
        <f>+IF('Daily Weigth (g)'!S150="","",IF('Daily Weigth (g)'!R150-'Daily Weigth (g)'!S150+'Water add (ml)'!Q150&lt;=0,"",'Daily Weigth (g)'!R150-'Daily Weigth (g)'!S150+'Water add (ml)'!Q150))</f>
        <v>237</v>
      </c>
      <c r="S150" s="85">
        <f>+IF('Daily Weigth (g)'!T150="","",IF('Daily Weigth (g)'!S150-'Daily Weigth (g)'!T150+'Water add (ml)'!R150&lt;=0,"",'Daily Weigth (g)'!S150-'Daily Weigth (g)'!T150+'Water add (ml)'!R150))</f>
        <v>234</v>
      </c>
      <c r="T150" s="85">
        <f>+IF('Daily Weigth (g)'!U150="","",IF('Daily Weigth (g)'!T150-'Daily Weigth (g)'!U150+'Water add (ml)'!S150&lt;=0,"",'Daily Weigth (g)'!T150-'Daily Weigth (g)'!U150+'Water add (ml)'!S150))</f>
        <v>313</v>
      </c>
      <c r="U150" s="85">
        <f>+IF('Daily Weigth (g)'!V150="","",IF('Daily Weigth (g)'!U150-'Daily Weigth (g)'!V150+'Water add (ml)'!T150&lt;=0,"",'Daily Weigth (g)'!U150-'Daily Weigth (g)'!V150+'Water add (ml)'!T150))</f>
        <v>549</v>
      </c>
      <c r="V150" s="85">
        <f>+IF('Daily Weigth (g)'!W150="","",IF('Daily Weigth (g)'!V150-'Daily Weigth (g)'!W150+'Water add (ml)'!U150&lt;=0,"",'Daily Weigth (g)'!V150-'Daily Weigth (g)'!W150+'Water add (ml)'!U150))</f>
        <v>560</v>
      </c>
      <c r="W150" s="85">
        <f>+IF('Daily Weigth (g)'!X150="","",IF('Daily Weigth (g)'!W150-'Daily Weigth (g)'!X150+'Water add (ml)'!V150&lt;=0,"",'Daily Weigth (g)'!W150-'Daily Weigth (g)'!X150+'Water add (ml)'!V150))</f>
        <v>244</v>
      </c>
      <c r="X150" s="85">
        <f>+IF('Daily Weigth (g)'!Y150="","",IF('Daily Weigth (g)'!X150-'Daily Weigth (g)'!Y150+'Water add (ml)'!W150&lt;=0,"",'Daily Weigth (g)'!X150-'Daily Weigth (g)'!Y150+'Water add (ml)'!W150))</f>
        <v>165</v>
      </c>
      <c r="Y150" s="85">
        <f>+IF('Daily Weigth (g)'!Z150="","",IF('Daily Weigth (g)'!Y150-'Daily Weigth (g)'!Z150+'Water add (ml)'!X150&lt;=0,"",'Daily Weigth (g)'!Y150-'Daily Weigth (g)'!Z150+'Water add (ml)'!X150))</f>
        <v>338</v>
      </c>
      <c r="Z150" s="85">
        <f>+IF('Daily Weigth (g)'!AA150="","",IF('Daily Weigth (g)'!Z150-'Daily Weigth (g)'!AA150+'Water add (ml)'!Y150&lt;=0,"",'Daily Weigth (g)'!Z150-'Daily Weigth (g)'!AA150+'Water add (ml)'!Y150))</f>
        <v>177</v>
      </c>
      <c r="AA150" s="85">
        <f>+IF('Daily Weigth (g)'!AB150="","",IF('Daily Weigth (g)'!AA150-'Daily Weigth (g)'!AB150+'Water add (ml)'!Z150&lt;=0,"",'Daily Weigth (g)'!AA150-'Daily Weigth (g)'!AB150+'Water add (ml)'!Z150))</f>
        <v>244</v>
      </c>
      <c r="AB150" s="85">
        <f>+IF('Daily Weigth (g)'!AC150="","",IF('Daily Weigth (g)'!AB150-'Daily Weigth (g)'!AC150+'Water add (ml)'!AA150&lt;=0,"",'Daily Weigth (g)'!AB150-'Daily Weigth (g)'!AC150+'Water add (ml)'!AA150))</f>
        <v>263</v>
      </c>
      <c r="AC150" s="85">
        <f>+IF('Daily Weigth (g)'!AD150="","",IF('Daily Weigth (g)'!AC150-'Daily Weigth (g)'!AD150+'Water add (ml)'!AB150&lt;=0,"",'Daily Weigth (g)'!AC150-'Daily Weigth (g)'!AD150+'Water add (ml)'!AB150))</f>
        <v>337</v>
      </c>
      <c r="AD150" s="85">
        <f>+IF('Daily Weigth (g)'!AE150="","",IF('Daily Weigth (g)'!AD150-'Daily Weigth (g)'!AE150+'Water add (ml)'!AC150&lt;=0,"",'Daily Weigth (g)'!AD150-'Daily Weigth (g)'!AE150+'Water add (ml)'!AC150))</f>
        <v>256</v>
      </c>
      <c r="AE150" s="85">
        <f>+IF('Daily Weigth (g)'!AF150="","",IF('Daily Weigth (g)'!AE150-'Daily Weigth (g)'!AF150+'Water add (ml)'!AD150&lt;=0,"",'Daily Weigth (g)'!AE150-'Daily Weigth (g)'!AF150+'Water add (ml)'!AD150))</f>
        <v>702</v>
      </c>
      <c r="AF150" s="85">
        <f>+IF('Daily Weigth (g)'!AG150="","",IF('Daily Weigth (g)'!AF150-'Daily Weigth (g)'!AG150+'Water add (ml)'!AE150&lt;=0,"",'Daily Weigth (g)'!AF150-'Daily Weigth (g)'!AG150+'Water add (ml)'!AE150))</f>
        <v>449</v>
      </c>
      <c r="AG150" s="85">
        <f t="shared" si="1"/>
        <v>7114</v>
      </c>
    </row>
    <row r="151" ht="12.75" customHeight="1">
      <c r="A151" s="85">
        <v>865.0</v>
      </c>
      <c r="B151" s="87" t="s">
        <v>154</v>
      </c>
      <c r="C151" s="88" t="s">
        <v>241</v>
      </c>
      <c r="D151" s="85"/>
      <c r="E151" s="96">
        <f>+IF('Daily Weigth (g)'!F151="","",IF('Daily Weigth (g)'!E151-'Daily Weigth (g)'!F151+'Water add (ml)'!D151&lt;=0,"",'Daily Weigth (g)'!E151-'Daily Weigth (g)'!F151+'Water add (ml)'!D151))</f>
        <v>101</v>
      </c>
      <c r="F151" s="96">
        <f>+IF('Daily Weigth (g)'!G151="","",IF('Daily Weigth (g)'!F151-'Daily Weigth (g)'!G151+'Water add (ml)'!E151&lt;=0,"",'Daily Weigth (g)'!F151-'Daily Weigth (g)'!G151+'Water add (ml)'!E151))</f>
        <v>62</v>
      </c>
      <c r="G151" s="96">
        <f>+IF('Daily Weigth (g)'!H151="","",IF('Daily Weigth (g)'!G151-'Daily Weigth (g)'!H151+'Water add (ml)'!F151&lt;=0,"",'Daily Weigth (g)'!G151-'Daily Weigth (g)'!H151+'Water add (ml)'!F151))</f>
        <v>138</v>
      </c>
      <c r="H151" s="96">
        <f>+IF('Daily Weigth (g)'!I151="","",IF('Daily Weigth (g)'!H151-'Daily Weigth (g)'!I151+'Water add (ml)'!G151&lt;=0,"",'Daily Weigth (g)'!H151-'Daily Weigth (g)'!I151+'Water add (ml)'!G151))</f>
        <v>56</v>
      </c>
      <c r="I151" s="96">
        <f>+IF('Daily Weigth (g)'!J151="","",IF('Daily Weigth (g)'!I151-'Daily Weigth (g)'!J151+'Water add (ml)'!H151&lt;=0,"",'Daily Weigth (g)'!I151-'Daily Weigth (g)'!J151+'Water add (ml)'!H151))</f>
        <v>57</v>
      </c>
      <c r="J151" s="85">
        <f>+IF('Daily Weigth (g)'!K151="","",IF('Daily Weigth (g)'!J151-'Daily Weigth (g)'!K151+'Water add (ml)'!I151&lt;=0,"",'Daily Weigth (g)'!J151-'Daily Weigth (g)'!K151+'Water add (ml)'!I151))</f>
        <v>53</v>
      </c>
      <c r="K151" s="85">
        <f>+IF('Daily Weigth (g)'!L151="","",IF('Daily Weigth (g)'!K151-'Daily Weigth (g)'!L151+'Water add (ml)'!J151&lt;=0,"",'Daily Weigth (g)'!K151-'Daily Weigth (g)'!L151+'Water add (ml)'!J151))</f>
        <v>107</v>
      </c>
      <c r="L151" s="85">
        <f>+IF('Daily Weigth (g)'!M151="","",IF('Daily Weigth (g)'!L151-'Daily Weigth (g)'!M151+'Water add (ml)'!K151&lt;=0,"",'Daily Weigth (g)'!L151-'Daily Weigth (g)'!M151+'Water add (ml)'!K151))</f>
        <v>70</v>
      </c>
      <c r="M151" s="85">
        <f>+IF('Daily Weigth (g)'!N151="","",IF('Daily Weigth (g)'!M151-'Daily Weigth (g)'!N151+'Water add (ml)'!L151&lt;=0,"",'Daily Weigth (g)'!M151-'Daily Weigth (g)'!N151+'Water add (ml)'!L151))</f>
        <v>133</v>
      </c>
      <c r="N151" s="85">
        <f>+IF('Daily Weigth (g)'!O151="","",IF('Daily Weigth (g)'!N151-'Daily Weigth (g)'!O151+'Water add (ml)'!M151&lt;=0,"",'Daily Weigth (g)'!N151-'Daily Weigth (g)'!O151+'Water add (ml)'!M151))</f>
        <v>156</v>
      </c>
      <c r="O151" s="85">
        <f>+IF('Daily Weigth (g)'!P151="","",IF('Daily Weigth (g)'!O151-'Daily Weigth (g)'!P151+'Water add (ml)'!N151&lt;=0,"",'Daily Weigth (g)'!O151-'Daily Weigth (g)'!P151+'Water add (ml)'!N151))</f>
        <v>259</v>
      </c>
      <c r="P151" s="85">
        <f>+IF('Daily Weigth (g)'!Q151="","",IF('Daily Weigth (g)'!P151-'Daily Weigth (g)'!Q151+'Water add (ml)'!O151&lt;=0,"",'Daily Weigth (g)'!P151-'Daily Weigth (g)'!Q151+'Water add (ml)'!O151))</f>
        <v>395</v>
      </c>
      <c r="Q151" s="85">
        <f>+IF('Daily Weigth (g)'!R151="","",IF('Daily Weigth (g)'!Q151-'Daily Weigth (g)'!R151+'Water add (ml)'!P151&lt;=0,"",'Daily Weigth (g)'!Q151-'Daily Weigth (g)'!R151+'Water add (ml)'!P151))</f>
        <v>194</v>
      </c>
      <c r="R151" s="85">
        <f>+IF('Daily Weigth (g)'!S151="","",IF('Daily Weigth (g)'!R151-'Daily Weigth (g)'!S151+'Water add (ml)'!Q151&lt;=0,"",'Daily Weigth (g)'!R151-'Daily Weigth (g)'!S151+'Water add (ml)'!Q151))</f>
        <v>191</v>
      </c>
      <c r="S151" s="85">
        <f>+IF('Daily Weigth (g)'!T151="","",IF('Daily Weigth (g)'!S151-'Daily Weigth (g)'!T151+'Water add (ml)'!R151&lt;=0,"",'Daily Weigth (g)'!S151-'Daily Weigth (g)'!T151+'Water add (ml)'!R151))</f>
        <v>230</v>
      </c>
      <c r="T151" s="85">
        <f>+IF('Daily Weigth (g)'!U151="","",IF('Daily Weigth (g)'!T151-'Daily Weigth (g)'!U151+'Water add (ml)'!S151&lt;=0,"",'Daily Weigth (g)'!T151-'Daily Weigth (g)'!U151+'Water add (ml)'!S151))</f>
        <v>275</v>
      </c>
      <c r="U151" s="85">
        <f>+IF('Daily Weigth (g)'!V151="","",IF('Daily Weigth (g)'!U151-'Daily Weigth (g)'!V151+'Water add (ml)'!T151&lt;=0,"",'Daily Weigth (g)'!U151-'Daily Weigth (g)'!V151+'Water add (ml)'!T151))</f>
        <v>439</v>
      </c>
      <c r="V151" s="85">
        <f>+IF('Daily Weigth (g)'!W151="","",IF('Daily Weigth (g)'!V151-'Daily Weigth (g)'!W151+'Water add (ml)'!U151&lt;=0,"",'Daily Weigth (g)'!V151-'Daily Weigth (g)'!W151+'Water add (ml)'!U151))</f>
        <v>565</v>
      </c>
      <c r="W151" s="85">
        <f>+IF('Daily Weigth (g)'!X151="","",IF('Daily Weigth (g)'!W151-'Daily Weigth (g)'!X151+'Water add (ml)'!V151&lt;=0,"",'Daily Weigth (g)'!W151-'Daily Weigth (g)'!X151+'Water add (ml)'!V151))</f>
        <v>267</v>
      </c>
      <c r="X151" s="85">
        <f>+IF('Daily Weigth (g)'!Y151="","",IF('Daily Weigth (g)'!X151-'Daily Weigth (g)'!Y151+'Water add (ml)'!W151&lt;=0,"",'Daily Weigth (g)'!X151-'Daily Weigth (g)'!Y151+'Water add (ml)'!W151))</f>
        <v>199</v>
      </c>
      <c r="Y151" s="85">
        <f>+IF('Daily Weigth (g)'!Z151="","",IF('Daily Weigth (g)'!Y151-'Daily Weigth (g)'!Z151+'Water add (ml)'!X151&lt;=0,"",'Daily Weigth (g)'!Y151-'Daily Weigth (g)'!Z151+'Water add (ml)'!X151))</f>
        <v>376</v>
      </c>
      <c r="Z151" s="85">
        <f>+IF('Daily Weigth (g)'!AA151="","",IF('Daily Weigth (g)'!Z151-'Daily Weigth (g)'!AA151+'Water add (ml)'!Y151&lt;=0,"",'Daily Weigth (g)'!Z151-'Daily Weigth (g)'!AA151+'Water add (ml)'!Y151))</f>
        <v>235</v>
      </c>
      <c r="AA151" s="85">
        <f>+IF('Daily Weigth (g)'!AB151="","",IF('Daily Weigth (g)'!AA151-'Daily Weigth (g)'!AB151+'Water add (ml)'!Z151&lt;=0,"",'Daily Weigth (g)'!AA151-'Daily Weigth (g)'!AB151+'Water add (ml)'!Z151))</f>
        <v>286</v>
      </c>
      <c r="AB151" s="85">
        <f>+IF('Daily Weigth (g)'!AC151="","",IF('Daily Weigth (g)'!AB151-'Daily Weigth (g)'!AC151+'Water add (ml)'!AA151&lt;=0,"",'Daily Weigth (g)'!AB151-'Daily Weigth (g)'!AC151+'Water add (ml)'!AA151))</f>
        <v>291</v>
      </c>
      <c r="AC151" s="85">
        <f>+IF('Daily Weigth (g)'!AD151="","",IF('Daily Weigth (g)'!AC151-'Daily Weigth (g)'!AD151+'Water add (ml)'!AB151&lt;=0,"",'Daily Weigth (g)'!AC151-'Daily Weigth (g)'!AD151+'Water add (ml)'!AB151))</f>
        <v>429</v>
      </c>
      <c r="AD151" s="85">
        <f>+IF('Daily Weigth (g)'!AE151="","",IF('Daily Weigth (g)'!AD151-'Daily Weigth (g)'!AE151+'Water add (ml)'!AC151&lt;=0,"",'Daily Weigth (g)'!AD151-'Daily Weigth (g)'!AE151+'Water add (ml)'!AC151))</f>
        <v>274</v>
      </c>
      <c r="AE151" s="85">
        <f>+IF('Daily Weigth (g)'!AF151="","",IF('Daily Weigth (g)'!AE151-'Daily Weigth (g)'!AF151+'Water add (ml)'!AD151&lt;=0,"",'Daily Weigth (g)'!AE151-'Daily Weigth (g)'!AF151+'Water add (ml)'!AD151))</f>
        <v>756</v>
      </c>
      <c r="AF151" s="85">
        <f>+IF('Daily Weigth (g)'!AG151="","",IF('Daily Weigth (g)'!AF151-'Daily Weigth (g)'!AG151+'Water add (ml)'!AE151&lt;=0,"",'Daily Weigth (g)'!AF151-'Daily Weigth (g)'!AG151+'Water add (ml)'!AE151))</f>
        <v>479</v>
      </c>
      <c r="AG151" s="85">
        <f t="shared" si="1"/>
        <v>7073</v>
      </c>
    </row>
    <row r="152" ht="12.75" customHeight="1">
      <c r="A152" s="85">
        <v>866.0</v>
      </c>
      <c r="B152" s="87" t="s">
        <v>17</v>
      </c>
      <c r="C152" s="88" t="s">
        <v>241</v>
      </c>
      <c r="D152" s="85"/>
      <c r="E152" s="96">
        <f>+IF('Daily Weigth (g)'!F152="","",IF('Daily Weigth (g)'!E152-'Daily Weigth (g)'!F152+'Water add (ml)'!D152&lt;=0,"",'Daily Weigth (g)'!E152-'Daily Weigth (g)'!F152+'Water add (ml)'!D152))</f>
        <v>123</v>
      </c>
      <c r="F152" s="96">
        <f>+IF('Daily Weigth (g)'!G152="","",IF('Daily Weigth (g)'!F152-'Daily Weigth (g)'!G152+'Water add (ml)'!E152&lt;=0,"",'Daily Weigth (g)'!F152-'Daily Weigth (g)'!G152+'Water add (ml)'!E152))</f>
        <v>100</v>
      </c>
      <c r="G152" s="96">
        <f>+IF('Daily Weigth (g)'!H152="","",IF('Daily Weigth (g)'!G152-'Daily Weigth (g)'!H152+'Water add (ml)'!F152&lt;=0,"",'Daily Weigth (g)'!G152-'Daily Weigth (g)'!H152+'Water add (ml)'!F152))</f>
        <v>204</v>
      </c>
      <c r="H152" s="96">
        <f>+IF('Daily Weigth (g)'!I152="","",IF('Daily Weigth (g)'!H152-'Daily Weigth (g)'!I152+'Water add (ml)'!G152&lt;=0,"",'Daily Weigth (g)'!H152-'Daily Weigth (g)'!I152+'Water add (ml)'!G152))</f>
        <v>103</v>
      </c>
      <c r="I152" s="96">
        <f>+IF('Daily Weigth (g)'!J152="","",IF('Daily Weigth (g)'!I152-'Daily Weigth (g)'!J152+'Water add (ml)'!H152&lt;=0,"",'Daily Weigth (g)'!I152-'Daily Weigth (g)'!J152+'Water add (ml)'!H152))</f>
        <v>93</v>
      </c>
      <c r="J152" s="85">
        <f>+IF('Daily Weigth (g)'!K152="","",IF('Daily Weigth (g)'!J152-'Daily Weigth (g)'!K152+'Water add (ml)'!I152&lt;=0,"",'Daily Weigth (g)'!J152-'Daily Weigth (g)'!K152+'Water add (ml)'!I152))</f>
        <v>73</v>
      </c>
      <c r="K152" s="85">
        <f>+IF('Daily Weigth (g)'!L152="","",IF('Daily Weigth (g)'!K152-'Daily Weigth (g)'!L152+'Water add (ml)'!J152&lt;=0,"",'Daily Weigth (g)'!K152-'Daily Weigth (g)'!L152+'Water add (ml)'!J152))</f>
        <v>123</v>
      </c>
      <c r="L152" s="85">
        <f>+IF('Daily Weigth (g)'!M152="","",IF('Daily Weigth (g)'!L152-'Daily Weigth (g)'!M152+'Water add (ml)'!K152&lt;=0,"",'Daily Weigth (g)'!L152-'Daily Weigth (g)'!M152+'Water add (ml)'!K152))</f>
        <v>162</v>
      </c>
      <c r="M152" s="85">
        <f>+IF('Daily Weigth (g)'!N152="","",IF('Daily Weigth (g)'!M152-'Daily Weigth (g)'!N152+'Water add (ml)'!L152&lt;=0,"",'Daily Weigth (g)'!M152-'Daily Weigth (g)'!N152+'Water add (ml)'!L152))</f>
        <v>208</v>
      </c>
      <c r="N152" s="85">
        <f>+IF('Daily Weigth (g)'!O152="","",IF('Daily Weigth (g)'!N152-'Daily Weigth (g)'!O152+'Water add (ml)'!M152&lt;=0,"",'Daily Weigth (g)'!N152-'Daily Weigth (g)'!O152+'Water add (ml)'!M152))</f>
        <v>139</v>
      </c>
      <c r="O152" s="85">
        <f>+IF('Daily Weigth (g)'!P152="","",IF('Daily Weigth (g)'!O152-'Daily Weigth (g)'!P152+'Water add (ml)'!N152&lt;=0,"",'Daily Weigth (g)'!O152-'Daily Weigth (g)'!P152+'Water add (ml)'!N152))</f>
        <v>496</v>
      </c>
      <c r="P152" s="85">
        <f>+IF('Daily Weigth (g)'!Q152="","",IF('Daily Weigth (g)'!P152-'Daily Weigth (g)'!Q152+'Water add (ml)'!O152&lt;=0,"",'Daily Weigth (g)'!P152-'Daily Weigth (g)'!Q152+'Water add (ml)'!O152))</f>
        <v>540</v>
      </c>
      <c r="Q152" s="85">
        <f>+IF('Daily Weigth (g)'!R152="","",IF('Daily Weigth (g)'!Q152-'Daily Weigth (g)'!R152+'Water add (ml)'!P152&lt;=0,"",'Daily Weigth (g)'!Q152-'Daily Weigth (g)'!R152+'Water add (ml)'!P152))</f>
        <v>349</v>
      </c>
      <c r="R152" s="85">
        <f>+IF('Daily Weigth (g)'!S152="","",IF('Daily Weigth (g)'!R152-'Daily Weigth (g)'!S152+'Water add (ml)'!Q152&lt;=0,"",'Daily Weigth (g)'!R152-'Daily Weigth (g)'!S152+'Water add (ml)'!Q152))</f>
        <v>258</v>
      </c>
      <c r="S152" s="85">
        <f>+IF('Daily Weigth (g)'!T152="","",IF('Daily Weigth (g)'!S152-'Daily Weigth (g)'!T152+'Water add (ml)'!R152&lt;=0,"",'Daily Weigth (g)'!S152-'Daily Weigth (g)'!T152+'Water add (ml)'!R152))</f>
        <v>291</v>
      </c>
      <c r="T152" s="85">
        <f>+IF('Daily Weigth (g)'!U152="","",IF('Daily Weigth (g)'!T152-'Daily Weigth (g)'!U152+'Water add (ml)'!S152&lt;=0,"",'Daily Weigth (g)'!T152-'Daily Weigth (g)'!U152+'Water add (ml)'!S152))</f>
        <v>399</v>
      </c>
      <c r="U152" s="85">
        <f>+IF('Daily Weigth (g)'!V152="","",IF('Daily Weigth (g)'!U152-'Daily Weigth (g)'!V152+'Water add (ml)'!T152&lt;=0,"",'Daily Weigth (g)'!U152-'Daily Weigth (g)'!V152+'Water add (ml)'!T152))</f>
        <v>591</v>
      </c>
      <c r="V152" s="85">
        <f>+IF('Daily Weigth (g)'!W152="","",IF('Daily Weigth (g)'!V152-'Daily Weigth (g)'!W152+'Water add (ml)'!U152&lt;=0,"",'Daily Weigth (g)'!V152-'Daily Weigth (g)'!W152+'Water add (ml)'!U152))</f>
        <v>700</v>
      </c>
      <c r="W152" s="85">
        <f>+IF('Daily Weigth (g)'!X152="","",IF('Daily Weigth (g)'!W152-'Daily Weigth (g)'!X152+'Water add (ml)'!V152&lt;=0,"",'Daily Weigth (g)'!W152-'Daily Weigth (g)'!X152+'Water add (ml)'!V152))</f>
        <v>265</v>
      </c>
      <c r="X152" s="85">
        <f>+IF('Daily Weigth (g)'!Y152="","",IF('Daily Weigth (g)'!X152-'Daily Weigth (g)'!Y152+'Water add (ml)'!W152&lt;=0,"",'Daily Weigth (g)'!X152-'Daily Weigth (g)'!Y152+'Water add (ml)'!W152))</f>
        <v>225</v>
      </c>
      <c r="Y152" s="85">
        <f>+IF('Daily Weigth (g)'!Z152="","",IF('Daily Weigth (g)'!Y152-'Daily Weigth (g)'!Z152+'Water add (ml)'!X152&lt;=0,"",'Daily Weigth (g)'!Y152-'Daily Weigth (g)'!Z152+'Water add (ml)'!X152))</f>
        <v>252</v>
      </c>
      <c r="Z152" s="85">
        <f>+IF('Daily Weigth (g)'!AA152="","",IF('Daily Weigth (g)'!Z152-'Daily Weigth (g)'!AA152+'Water add (ml)'!Y152&lt;=0,"",'Daily Weigth (g)'!Z152-'Daily Weigth (g)'!AA152+'Water add (ml)'!Y152))</f>
        <v>180</v>
      </c>
      <c r="AA152" s="85">
        <f>+IF('Daily Weigth (g)'!AB152="","",IF('Daily Weigth (g)'!AA152-'Daily Weigth (g)'!AB152+'Water add (ml)'!Z152&lt;=0,"",'Daily Weigth (g)'!AA152-'Daily Weigth (g)'!AB152+'Water add (ml)'!Z152))</f>
        <v>214</v>
      </c>
      <c r="AB152" s="85">
        <f>+IF('Daily Weigth (g)'!AC152="","",IF('Daily Weigth (g)'!AB152-'Daily Weigth (g)'!AC152+'Water add (ml)'!AA152&lt;=0,"",'Daily Weigth (g)'!AB152-'Daily Weigth (g)'!AC152+'Water add (ml)'!AA152))</f>
        <v>238</v>
      </c>
      <c r="AC152" s="85">
        <f>+IF('Daily Weigth (g)'!AD152="","",IF('Daily Weigth (g)'!AC152-'Daily Weigth (g)'!AD152+'Water add (ml)'!AB152&lt;=0,"",'Daily Weigth (g)'!AC152-'Daily Weigth (g)'!AD152+'Water add (ml)'!AB152))</f>
        <v>255</v>
      </c>
      <c r="AD152" s="85">
        <f>+IF('Daily Weigth (g)'!AE152="","",IF('Daily Weigth (g)'!AD152-'Daily Weigth (g)'!AE152+'Water add (ml)'!AC152&lt;=0,"",'Daily Weigth (g)'!AD152-'Daily Weigth (g)'!AE152+'Water add (ml)'!AC152))</f>
        <v>183</v>
      </c>
      <c r="AE152" s="85">
        <f>+IF('Daily Weigth (g)'!AF152="","",IF('Daily Weigth (g)'!AE152-'Daily Weigth (g)'!AF152+'Water add (ml)'!AD152&lt;=0,"",'Daily Weigth (g)'!AE152-'Daily Weigth (g)'!AF152+'Water add (ml)'!AD152))</f>
        <v>407</v>
      </c>
      <c r="AF152" s="85">
        <f>+IF('Daily Weigth (g)'!AG152="","",IF('Daily Weigth (g)'!AF152-'Daily Weigth (g)'!AG152+'Water add (ml)'!AE152&lt;=0,"",'Daily Weigth (g)'!AF152-'Daily Weigth (g)'!AG152+'Water add (ml)'!AE152))</f>
        <v>244</v>
      </c>
      <c r="AG152" s="85">
        <f t="shared" si="1"/>
        <v>7415</v>
      </c>
    </row>
    <row r="153" ht="12.75" customHeight="1">
      <c r="A153" s="85">
        <v>867.0</v>
      </c>
      <c r="B153" s="87" t="s">
        <v>17</v>
      </c>
      <c r="C153" s="88" t="s">
        <v>241</v>
      </c>
      <c r="D153" s="85"/>
      <c r="E153" s="96">
        <f>+IF('Daily Weigth (g)'!F153="","",IF('Daily Weigth (g)'!E153-'Daily Weigth (g)'!F153+'Water add (ml)'!D153&lt;=0,"",'Daily Weigth (g)'!E153-'Daily Weigth (g)'!F153+'Water add (ml)'!D153))</f>
        <v>88</v>
      </c>
      <c r="F153" s="96">
        <f>+IF('Daily Weigth (g)'!G153="","",IF('Daily Weigth (g)'!F153-'Daily Weigth (g)'!G153+'Water add (ml)'!E153&lt;=0,"",'Daily Weigth (g)'!F153-'Daily Weigth (g)'!G153+'Water add (ml)'!E153))</f>
        <v>74</v>
      </c>
      <c r="G153" s="96">
        <f>+IF('Daily Weigth (g)'!H153="","",IF('Daily Weigth (g)'!G153-'Daily Weigth (g)'!H153+'Water add (ml)'!F153&lt;=0,"",'Daily Weigth (g)'!G153-'Daily Weigth (g)'!H153+'Water add (ml)'!F153))</f>
        <v>151</v>
      </c>
      <c r="H153" s="96">
        <f>+IF('Daily Weigth (g)'!I153="","",IF('Daily Weigth (g)'!H153-'Daily Weigth (g)'!I153+'Water add (ml)'!G153&lt;=0,"",'Daily Weigth (g)'!H153-'Daily Weigth (g)'!I153+'Water add (ml)'!G153))</f>
        <v>86</v>
      </c>
      <c r="I153" s="96">
        <f>+IF('Daily Weigth (g)'!J153="","",IF('Daily Weigth (g)'!I153-'Daily Weigth (g)'!J153+'Water add (ml)'!H153&lt;=0,"",'Daily Weigth (g)'!I153-'Daily Weigth (g)'!J153+'Water add (ml)'!H153))</f>
        <v>58</v>
      </c>
      <c r="J153" s="85">
        <f>+IF('Daily Weigth (g)'!K153="","",IF('Daily Weigth (g)'!J153-'Daily Weigth (g)'!K153+'Water add (ml)'!I153&lt;=0,"",'Daily Weigth (g)'!J153-'Daily Weigth (g)'!K153+'Water add (ml)'!I153))</f>
        <v>60</v>
      </c>
      <c r="K153" s="85">
        <f>+IF('Daily Weigth (g)'!L153="","",IF('Daily Weigth (g)'!K153-'Daily Weigth (g)'!L153+'Water add (ml)'!J153&lt;=0,"",'Daily Weigth (g)'!K153-'Daily Weigth (g)'!L153+'Water add (ml)'!J153))</f>
        <v>108</v>
      </c>
      <c r="L153" s="85">
        <f>+IF('Daily Weigth (g)'!M153="","",IF('Daily Weigth (g)'!L153-'Daily Weigth (g)'!M153+'Water add (ml)'!K153&lt;=0,"",'Daily Weigth (g)'!L153-'Daily Weigth (g)'!M153+'Water add (ml)'!K153))</f>
        <v>112</v>
      </c>
      <c r="M153" s="85">
        <f>+IF('Daily Weigth (g)'!N153="","",IF('Daily Weigth (g)'!M153-'Daily Weigth (g)'!N153+'Water add (ml)'!L153&lt;=0,"",'Daily Weigth (g)'!M153-'Daily Weigth (g)'!N153+'Water add (ml)'!L153))</f>
        <v>191</v>
      </c>
      <c r="N153" s="85">
        <f>+IF('Daily Weigth (g)'!O153="","",IF('Daily Weigth (g)'!N153-'Daily Weigth (g)'!O153+'Water add (ml)'!M153&lt;=0,"",'Daily Weigth (g)'!N153-'Daily Weigth (g)'!O153+'Water add (ml)'!M153))</f>
        <v>103</v>
      </c>
      <c r="O153" s="85">
        <f>+IF('Daily Weigth (g)'!P153="","",IF('Daily Weigth (g)'!O153-'Daily Weigth (g)'!P153+'Water add (ml)'!N153&lt;=0,"",'Daily Weigth (g)'!O153-'Daily Weigth (g)'!P153+'Water add (ml)'!N153))</f>
        <v>429</v>
      </c>
      <c r="P153" s="85">
        <f>+IF('Daily Weigth (g)'!Q153="","",IF('Daily Weigth (g)'!P153-'Daily Weigth (g)'!Q153+'Water add (ml)'!O153&lt;=0,"",'Daily Weigth (g)'!P153-'Daily Weigth (g)'!Q153+'Water add (ml)'!O153))</f>
        <v>457</v>
      </c>
      <c r="Q153" s="85">
        <f>+IF('Daily Weigth (g)'!R153="","",IF('Daily Weigth (g)'!Q153-'Daily Weigth (g)'!R153+'Water add (ml)'!P153&lt;=0,"",'Daily Weigth (g)'!Q153-'Daily Weigth (g)'!R153+'Water add (ml)'!P153))</f>
        <v>325</v>
      </c>
      <c r="R153" s="85">
        <f>+IF('Daily Weigth (g)'!S153="","",IF('Daily Weigth (g)'!R153-'Daily Weigth (g)'!S153+'Water add (ml)'!Q153&lt;=0,"",'Daily Weigth (g)'!R153-'Daily Weigth (g)'!S153+'Water add (ml)'!Q153))</f>
        <v>245</v>
      </c>
      <c r="S153" s="85">
        <f>+IF('Daily Weigth (g)'!T153="","",IF('Daily Weigth (g)'!S153-'Daily Weigth (g)'!T153+'Water add (ml)'!R153&lt;=0,"",'Daily Weigth (g)'!S153-'Daily Weigth (g)'!T153+'Water add (ml)'!R153))</f>
        <v>270</v>
      </c>
      <c r="T153" s="85">
        <f>+IF('Daily Weigth (g)'!U153="","",IF('Daily Weigth (g)'!T153-'Daily Weigth (g)'!U153+'Water add (ml)'!S153&lt;=0,"",'Daily Weigth (g)'!T153-'Daily Weigth (g)'!U153+'Water add (ml)'!S153))</f>
        <v>282</v>
      </c>
      <c r="U153" s="85">
        <f>+IF('Daily Weigth (g)'!V153="","",IF('Daily Weigth (g)'!U153-'Daily Weigth (g)'!V153+'Water add (ml)'!T153&lt;=0,"",'Daily Weigth (g)'!U153-'Daily Weigth (g)'!V153+'Water add (ml)'!T153))</f>
        <v>504</v>
      </c>
      <c r="V153" s="85">
        <f>+IF('Daily Weigth (g)'!W153="","",IF('Daily Weigth (g)'!V153-'Daily Weigth (g)'!W153+'Water add (ml)'!U153&lt;=0,"",'Daily Weigth (g)'!V153-'Daily Weigth (g)'!W153+'Water add (ml)'!U153))</f>
        <v>526</v>
      </c>
      <c r="W153" s="85">
        <f>+IF('Daily Weigth (g)'!X153="","",IF('Daily Weigth (g)'!W153-'Daily Weigth (g)'!X153+'Water add (ml)'!V153&lt;=0,"",'Daily Weigth (g)'!W153-'Daily Weigth (g)'!X153+'Water add (ml)'!V153))</f>
        <v>225</v>
      </c>
      <c r="X153" s="85">
        <f>+IF('Daily Weigth (g)'!Y153="","",IF('Daily Weigth (g)'!X153-'Daily Weigth (g)'!Y153+'Water add (ml)'!W153&lt;=0,"",'Daily Weigth (g)'!X153-'Daily Weigth (g)'!Y153+'Water add (ml)'!W153))</f>
        <v>186</v>
      </c>
      <c r="Y153" s="85">
        <f>+IF('Daily Weigth (g)'!Z153="","",IF('Daily Weigth (g)'!Y153-'Daily Weigth (g)'!Z153+'Water add (ml)'!X153&lt;=0,"",'Daily Weigth (g)'!Y153-'Daily Weigth (g)'!Z153+'Water add (ml)'!X153))</f>
        <v>291</v>
      </c>
      <c r="Z153" s="85">
        <f>+IF('Daily Weigth (g)'!AA153="","",IF('Daily Weigth (g)'!Z153-'Daily Weigth (g)'!AA153+'Water add (ml)'!Y153&lt;=0,"",'Daily Weigth (g)'!Z153-'Daily Weigth (g)'!AA153+'Water add (ml)'!Y153))</f>
        <v>139</v>
      </c>
      <c r="AA153" s="85">
        <f>+IF('Daily Weigth (g)'!AB153="","",IF('Daily Weigth (g)'!AA153-'Daily Weigth (g)'!AB153+'Water add (ml)'!Z153&lt;=0,"",'Daily Weigth (g)'!AA153-'Daily Weigth (g)'!AB153+'Water add (ml)'!Z153))</f>
        <v>169</v>
      </c>
      <c r="AB153" s="85">
        <f>+IF('Daily Weigth (g)'!AC153="","",IF('Daily Weigth (g)'!AB153-'Daily Weigth (g)'!AC153+'Water add (ml)'!AA153&lt;=0,"",'Daily Weigth (g)'!AB153-'Daily Weigth (g)'!AC153+'Water add (ml)'!AA153))</f>
        <v>216</v>
      </c>
      <c r="AC153" s="85">
        <f>+IF('Daily Weigth (g)'!AD153="","",IF('Daily Weigth (g)'!AC153-'Daily Weigth (g)'!AD153+'Water add (ml)'!AB153&lt;=0,"",'Daily Weigth (g)'!AC153-'Daily Weigth (g)'!AD153+'Water add (ml)'!AB153))</f>
        <v>196</v>
      </c>
      <c r="AD153" s="85">
        <f>+IF('Daily Weigth (g)'!AE153="","",IF('Daily Weigth (g)'!AD153-'Daily Weigth (g)'!AE153+'Water add (ml)'!AC153&lt;=0,"",'Daily Weigth (g)'!AD153-'Daily Weigth (g)'!AE153+'Water add (ml)'!AC153))</f>
        <v>181</v>
      </c>
      <c r="AE153" s="85">
        <f>+IF('Daily Weigth (g)'!AF153="","",IF('Daily Weigth (g)'!AE153-'Daily Weigth (g)'!AF153+'Water add (ml)'!AD153&lt;=0,"",'Daily Weigth (g)'!AE153-'Daily Weigth (g)'!AF153+'Water add (ml)'!AD153))</f>
        <v>391</v>
      </c>
      <c r="AF153" s="85">
        <f>+IF('Daily Weigth (g)'!AG153="","",IF('Daily Weigth (g)'!AF153-'Daily Weigth (g)'!AG153+'Water add (ml)'!AE153&lt;=0,"",'Daily Weigth (g)'!AF153-'Daily Weigth (g)'!AG153+'Water add (ml)'!AE153))</f>
        <v>264</v>
      </c>
      <c r="AG153" s="85">
        <f t="shared" si="1"/>
        <v>6327</v>
      </c>
    </row>
    <row r="154" ht="12.75" customHeight="1">
      <c r="A154" s="85">
        <v>868.0</v>
      </c>
      <c r="B154" s="87" t="s">
        <v>17</v>
      </c>
      <c r="C154" s="88" t="s">
        <v>241</v>
      </c>
      <c r="D154" s="85"/>
      <c r="E154" s="96">
        <f>+IF('Daily Weigth (g)'!F154="","",IF('Daily Weigth (g)'!E154-'Daily Weigth (g)'!F154+'Water add (ml)'!D154&lt;=0,"",'Daily Weigth (g)'!E154-'Daily Weigth (g)'!F154+'Water add (ml)'!D154))</f>
        <v>128</v>
      </c>
      <c r="F154" s="96">
        <f>+IF('Daily Weigth (g)'!G154="","",IF('Daily Weigth (g)'!F154-'Daily Weigth (g)'!G154+'Water add (ml)'!E154&lt;=0,"",'Daily Weigth (g)'!F154-'Daily Weigth (g)'!G154+'Water add (ml)'!E154))</f>
        <v>78</v>
      </c>
      <c r="G154" s="96">
        <f>+IF('Daily Weigth (g)'!H154="","",IF('Daily Weigth (g)'!G154-'Daily Weigth (g)'!H154+'Water add (ml)'!F154&lt;=0,"",'Daily Weigth (g)'!G154-'Daily Weigth (g)'!H154+'Water add (ml)'!F154))</f>
        <v>141</v>
      </c>
      <c r="H154" s="96">
        <f>+IF('Daily Weigth (g)'!I154="","",IF('Daily Weigth (g)'!H154-'Daily Weigth (g)'!I154+'Water add (ml)'!G154&lt;=0,"",'Daily Weigth (g)'!H154-'Daily Weigth (g)'!I154+'Water add (ml)'!G154))</f>
        <v>71</v>
      </c>
      <c r="I154" s="96">
        <f>+IF('Daily Weigth (g)'!J154="","",IF('Daily Weigth (g)'!I154-'Daily Weigth (g)'!J154+'Water add (ml)'!H154&lt;=0,"",'Daily Weigth (g)'!I154-'Daily Weigth (g)'!J154+'Water add (ml)'!H154))</f>
        <v>65</v>
      </c>
      <c r="J154" s="85">
        <f>+IF('Daily Weigth (g)'!K154="","",IF('Daily Weigth (g)'!J154-'Daily Weigth (g)'!K154+'Water add (ml)'!I154&lt;=0,"",'Daily Weigth (g)'!J154-'Daily Weigth (g)'!K154+'Water add (ml)'!I154))</f>
        <v>64</v>
      </c>
      <c r="K154" s="85">
        <f>+IF('Daily Weigth (g)'!L154="","",IF('Daily Weigth (g)'!K154-'Daily Weigth (g)'!L154+'Water add (ml)'!J154&lt;=0,"",'Daily Weigth (g)'!K154-'Daily Weigth (g)'!L154+'Water add (ml)'!J154))</f>
        <v>81</v>
      </c>
      <c r="L154" s="85">
        <f>+IF('Daily Weigth (g)'!M154="","",IF('Daily Weigth (g)'!L154-'Daily Weigth (g)'!M154+'Water add (ml)'!K154&lt;=0,"",'Daily Weigth (g)'!L154-'Daily Weigth (g)'!M154+'Water add (ml)'!K154))</f>
        <v>108</v>
      </c>
      <c r="M154" s="85">
        <f>+IF('Daily Weigth (g)'!N154="","",IF('Daily Weigth (g)'!M154-'Daily Weigth (g)'!N154+'Water add (ml)'!L154&lt;=0,"",'Daily Weigth (g)'!M154-'Daily Weigth (g)'!N154+'Water add (ml)'!L154))</f>
        <v>171</v>
      </c>
      <c r="N154" s="85">
        <f>+IF('Daily Weigth (g)'!O154="","",IF('Daily Weigth (g)'!N154-'Daily Weigth (g)'!O154+'Water add (ml)'!M154&lt;=0,"",'Daily Weigth (g)'!N154-'Daily Weigth (g)'!O154+'Water add (ml)'!M154))</f>
        <v>111</v>
      </c>
      <c r="O154" s="85">
        <f>+IF('Daily Weigth (g)'!P154="","",IF('Daily Weigth (g)'!O154-'Daily Weigth (g)'!P154+'Water add (ml)'!N154&lt;=0,"",'Daily Weigth (g)'!O154-'Daily Weigth (g)'!P154+'Water add (ml)'!N154))</f>
        <v>470</v>
      </c>
      <c r="P154" s="85">
        <f>+IF('Daily Weigth (g)'!Q154="","",IF('Daily Weigth (g)'!P154-'Daily Weigth (g)'!Q154+'Water add (ml)'!O154&lt;=0,"",'Daily Weigth (g)'!P154-'Daily Weigth (g)'!Q154+'Water add (ml)'!O154))</f>
        <v>493</v>
      </c>
      <c r="Q154" s="85">
        <f>+IF('Daily Weigth (g)'!R154="","",IF('Daily Weigth (g)'!Q154-'Daily Weigth (g)'!R154+'Water add (ml)'!P154&lt;=0,"",'Daily Weigth (g)'!Q154-'Daily Weigth (g)'!R154+'Water add (ml)'!P154))</f>
        <v>344</v>
      </c>
      <c r="R154" s="85">
        <f>+IF('Daily Weigth (g)'!S154="","",IF('Daily Weigth (g)'!R154-'Daily Weigth (g)'!S154+'Water add (ml)'!Q154&lt;=0,"",'Daily Weigth (g)'!R154-'Daily Weigth (g)'!S154+'Water add (ml)'!Q154))</f>
        <v>266</v>
      </c>
      <c r="S154" s="85">
        <f>+IF('Daily Weigth (g)'!T154="","",IF('Daily Weigth (g)'!S154-'Daily Weigth (g)'!T154+'Water add (ml)'!R154&lt;=0,"",'Daily Weigth (g)'!S154-'Daily Weigth (g)'!T154+'Water add (ml)'!R154))</f>
        <v>279</v>
      </c>
      <c r="T154" s="85">
        <f>+IF('Daily Weigth (g)'!U154="","",IF('Daily Weigth (g)'!T154-'Daily Weigth (g)'!U154+'Water add (ml)'!S154&lt;=0,"",'Daily Weigth (g)'!T154-'Daily Weigth (g)'!U154+'Water add (ml)'!S154))</f>
        <v>387</v>
      </c>
      <c r="U154" s="85">
        <f>+IF('Daily Weigth (g)'!V154="","",IF('Daily Weigth (g)'!U154-'Daily Weigth (g)'!V154+'Water add (ml)'!T154&lt;=0,"",'Daily Weigth (g)'!U154-'Daily Weigth (g)'!V154+'Water add (ml)'!T154))</f>
        <v>563</v>
      </c>
      <c r="V154" s="85">
        <f>+IF('Daily Weigth (g)'!W154="","",IF('Daily Weigth (g)'!V154-'Daily Weigth (g)'!W154+'Water add (ml)'!U154&lt;=0,"",'Daily Weigth (g)'!V154-'Daily Weigth (g)'!W154+'Water add (ml)'!U154))</f>
        <v>691</v>
      </c>
      <c r="W154" s="85">
        <f>+IF('Daily Weigth (g)'!X154="","",IF('Daily Weigth (g)'!W154-'Daily Weigth (g)'!X154+'Water add (ml)'!V154&lt;=0,"",'Daily Weigth (g)'!W154-'Daily Weigth (g)'!X154+'Water add (ml)'!V154))</f>
        <v>248</v>
      </c>
      <c r="X154" s="85">
        <f>+IF('Daily Weigth (g)'!Y154="","",IF('Daily Weigth (g)'!X154-'Daily Weigth (g)'!Y154+'Water add (ml)'!W154&lt;=0,"",'Daily Weigth (g)'!X154-'Daily Weigth (g)'!Y154+'Water add (ml)'!W154))</f>
        <v>234</v>
      </c>
      <c r="Y154" s="85">
        <f>+IF('Daily Weigth (g)'!Z154="","",IF('Daily Weigth (g)'!Y154-'Daily Weigth (g)'!Z154+'Water add (ml)'!X154&lt;=0,"",'Daily Weigth (g)'!Y154-'Daily Weigth (g)'!Z154+'Water add (ml)'!X154))</f>
        <v>300</v>
      </c>
      <c r="Z154" s="85">
        <f>+IF('Daily Weigth (g)'!AA154="","",IF('Daily Weigth (g)'!Z154-'Daily Weigth (g)'!AA154+'Water add (ml)'!Y154&lt;=0,"",'Daily Weigth (g)'!Z154-'Daily Weigth (g)'!AA154+'Water add (ml)'!Y154))</f>
        <v>167</v>
      </c>
      <c r="AA154" s="85">
        <f>+IF('Daily Weigth (g)'!AB154="","",IF('Daily Weigth (g)'!AA154-'Daily Weigth (g)'!AB154+'Water add (ml)'!Z154&lt;=0,"",'Daily Weigth (g)'!AA154-'Daily Weigth (g)'!AB154+'Water add (ml)'!Z154))</f>
        <v>226</v>
      </c>
      <c r="AB154" s="85">
        <f>+IF('Daily Weigth (g)'!AC154="","",IF('Daily Weigth (g)'!AB154-'Daily Weigth (g)'!AC154+'Water add (ml)'!AA154&lt;=0,"",'Daily Weigth (g)'!AB154-'Daily Weigth (g)'!AC154+'Water add (ml)'!AA154))</f>
        <v>265</v>
      </c>
      <c r="AC154" s="85">
        <f>+IF('Daily Weigth (g)'!AD154="","",IF('Daily Weigth (g)'!AC154-'Daily Weigth (g)'!AD154+'Water add (ml)'!AB154&lt;=0,"",'Daily Weigth (g)'!AC154-'Daily Weigth (g)'!AD154+'Water add (ml)'!AB154))</f>
        <v>339</v>
      </c>
      <c r="AD154" s="85">
        <f>+IF('Daily Weigth (g)'!AE154="","",IF('Daily Weigth (g)'!AD154-'Daily Weigth (g)'!AE154+'Water add (ml)'!AC154&lt;=0,"",'Daily Weigth (g)'!AD154-'Daily Weigth (g)'!AE154+'Water add (ml)'!AC154))</f>
        <v>255</v>
      </c>
      <c r="AE154" s="85">
        <f>+IF('Daily Weigth (g)'!AF154="","",IF('Daily Weigth (g)'!AE154-'Daily Weigth (g)'!AF154+'Water add (ml)'!AD154&lt;=0,"",'Daily Weigth (g)'!AE154-'Daily Weigth (g)'!AF154+'Water add (ml)'!AD154))</f>
        <v>595</v>
      </c>
      <c r="AF154" s="85">
        <f>+IF('Daily Weigth (g)'!AG154="","",IF('Daily Weigth (g)'!AF154-'Daily Weigth (g)'!AG154+'Water add (ml)'!AE154&lt;=0,"",'Daily Weigth (g)'!AF154-'Daily Weigth (g)'!AG154+'Water add (ml)'!AE154))</f>
        <v>382</v>
      </c>
      <c r="AG154" s="85">
        <f t="shared" si="1"/>
        <v>7522</v>
      </c>
    </row>
    <row r="155" ht="12.75" customHeight="1">
      <c r="A155" s="85">
        <v>869.0</v>
      </c>
      <c r="B155" s="87" t="s">
        <v>17</v>
      </c>
      <c r="C155" s="90" t="s">
        <v>12</v>
      </c>
      <c r="D155" s="85"/>
      <c r="E155" s="96">
        <f>+IF('Daily Weigth (g)'!F155="","",IF('Daily Weigth (g)'!E155-'Daily Weigth (g)'!F155+'Water add (ml)'!D155&lt;=0,"",'Daily Weigth (g)'!E155-'Daily Weigth (g)'!F155+'Water add (ml)'!D155))</f>
        <v>110</v>
      </c>
      <c r="F155" s="96">
        <f>+IF('Daily Weigth (g)'!G155="","",IF('Daily Weigth (g)'!F155-'Daily Weigth (g)'!G155+'Water add (ml)'!E155&lt;=0,"",'Daily Weigth (g)'!F155-'Daily Weigth (g)'!G155+'Water add (ml)'!E155))</f>
        <v>108</v>
      </c>
      <c r="G155" s="96">
        <f>+IF('Daily Weigth (g)'!H155="","",IF('Daily Weigth (g)'!G155-'Daily Weigth (g)'!H155+'Water add (ml)'!F155&lt;=0,"",'Daily Weigth (g)'!G155-'Daily Weigth (g)'!H155+'Water add (ml)'!F155))</f>
        <v>184</v>
      </c>
      <c r="H155" s="96">
        <f>+IF('Daily Weigth (g)'!I155="","",IF('Daily Weigth (g)'!H155-'Daily Weigth (g)'!I155+'Water add (ml)'!G155&lt;=0,"",'Daily Weigth (g)'!H155-'Daily Weigth (g)'!I155+'Water add (ml)'!G155))</f>
        <v>143</v>
      </c>
      <c r="I155" s="96">
        <f>+IF('Daily Weigth (g)'!J155="","",IF('Daily Weigth (g)'!I155-'Daily Weigth (g)'!J155+'Water add (ml)'!H155&lt;=0,"",'Daily Weigth (g)'!I155-'Daily Weigth (g)'!J155+'Water add (ml)'!H155))</f>
        <v>63</v>
      </c>
      <c r="J155" s="85">
        <f>+IF('Daily Weigth (g)'!K155="","",IF('Daily Weigth (g)'!J155-'Daily Weigth (g)'!K155+'Water add (ml)'!I155&lt;=0,"",'Daily Weigth (g)'!J155-'Daily Weigth (g)'!K155+'Water add (ml)'!I155))</f>
        <v>71</v>
      </c>
      <c r="K155" s="85">
        <f>+IF('Daily Weigth (g)'!L155="","",IF('Daily Weigth (g)'!K155-'Daily Weigth (g)'!L155+'Water add (ml)'!J155&lt;=0,"",'Daily Weigth (g)'!K155-'Daily Weigth (g)'!L155+'Water add (ml)'!J155))</f>
        <v>134</v>
      </c>
      <c r="L155" s="85">
        <f>+IF('Daily Weigth (g)'!M155="","",IF('Daily Weigth (g)'!L155-'Daily Weigth (g)'!M155+'Water add (ml)'!K155&lt;=0,"",'Daily Weigth (g)'!L155-'Daily Weigth (g)'!M155+'Water add (ml)'!K155))</f>
        <v>159</v>
      </c>
      <c r="M155" s="85">
        <f>+IF('Daily Weigth (g)'!N155="","",IF('Daily Weigth (g)'!M155-'Daily Weigth (g)'!N155+'Water add (ml)'!L155&lt;=0,"",'Daily Weigth (g)'!M155-'Daily Weigth (g)'!N155+'Water add (ml)'!L155))</f>
        <v>200</v>
      </c>
      <c r="N155" s="85">
        <f>+IF('Daily Weigth (g)'!O155="","",IF('Daily Weigth (g)'!N155-'Daily Weigth (g)'!O155+'Water add (ml)'!M155&lt;=0,"",'Daily Weigth (g)'!N155-'Daily Weigth (g)'!O155+'Water add (ml)'!M155))</f>
        <v>108</v>
      </c>
      <c r="O155" s="85">
        <f>+IF('Daily Weigth (g)'!P155="","",IF('Daily Weigth (g)'!O155-'Daily Weigth (g)'!P155+'Water add (ml)'!N155&lt;=0,"",'Daily Weigth (g)'!O155-'Daily Weigth (g)'!P155+'Water add (ml)'!N155))</f>
        <v>423</v>
      </c>
      <c r="P155" s="85">
        <f>+IF('Daily Weigth (g)'!Q155="","",IF('Daily Weigth (g)'!P155-'Daily Weigth (g)'!Q155+'Water add (ml)'!O155&lt;=0,"",'Daily Weigth (g)'!P155-'Daily Weigth (g)'!Q155+'Water add (ml)'!O155))</f>
        <v>418</v>
      </c>
      <c r="Q155" s="85">
        <f>+IF('Daily Weigth (g)'!R155="","",IF('Daily Weigth (g)'!Q155-'Daily Weigth (g)'!R155+'Water add (ml)'!P155&lt;=0,"",'Daily Weigth (g)'!Q155-'Daily Weigth (g)'!R155+'Water add (ml)'!P155))</f>
        <v>281</v>
      </c>
      <c r="R155" s="85">
        <f>+IF('Daily Weigth (g)'!S155="","",IF('Daily Weigth (g)'!R155-'Daily Weigth (g)'!S155+'Water add (ml)'!Q155&lt;=0,"",'Daily Weigth (g)'!R155-'Daily Weigth (g)'!S155+'Water add (ml)'!Q155))</f>
        <v>186</v>
      </c>
      <c r="S155" s="85">
        <f>+IF('Daily Weigth (g)'!T155="","",IF('Daily Weigth (g)'!S155-'Daily Weigth (g)'!T155+'Water add (ml)'!R155&lt;=0,"",'Daily Weigth (g)'!S155-'Daily Weigth (g)'!T155+'Water add (ml)'!R155))</f>
        <v>193</v>
      </c>
      <c r="T155" s="85">
        <f>+IF('Daily Weigth (g)'!U155="","",IF('Daily Weigth (g)'!T155-'Daily Weigth (g)'!U155+'Water add (ml)'!S155&lt;=0,"",'Daily Weigth (g)'!T155-'Daily Weigth (g)'!U155+'Water add (ml)'!S155))</f>
        <v>203</v>
      </c>
      <c r="U155" s="85">
        <f>+IF('Daily Weigth (g)'!V155="","",IF('Daily Weigth (g)'!U155-'Daily Weigth (g)'!V155+'Water add (ml)'!T155&lt;=0,"",'Daily Weigth (g)'!U155-'Daily Weigth (g)'!V155+'Water add (ml)'!T155))</f>
        <v>218</v>
      </c>
      <c r="V155" s="85">
        <f>+IF('Daily Weigth (g)'!W155="","",IF('Daily Weigth (g)'!V155-'Daily Weigth (g)'!W155+'Water add (ml)'!U155&lt;=0,"",'Daily Weigth (g)'!V155-'Daily Weigth (g)'!W155+'Water add (ml)'!U155))</f>
        <v>229</v>
      </c>
      <c r="W155" s="85">
        <f>+IF('Daily Weigth (g)'!X155="","",IF('Daily Weigth (g)'!W155-'Daily Weigth (g)'!X155+'Water add (ml)'!V155&lt;=0,"",'Daily Weigth (g)'!W155-'Daily Weigth (g)'!X155+'Water add (ml)'!V155))</f>
        <v>68</v>
      </c>
      <c r="X155" s="85">
        <f>+IF('Daily Weigth (g)'!Y155="","",IF('Daily Weigth (g)'!X155-'Daily Weigth (g)'!Y155+'Water add (ml)'!W155&lt;=0,"",'Daily Weigth (g)'!X155-'Daily Weigth (g)'!Y155+'Water add (ml)'!W155))</f>
        <v>72</v>
      </c>
      <c r="Y155" s="85">
        <f>+IF('Daily Weigth (g)'!Z155="","",IF('Daily Weigth (g)'!Y155-'Daily Weigth (g)'!Z155+'Water add (ml)'!X155&lt;=0,"",'Daily Weigth (g)'!Y155-'Daily Weigth (g)'!Z155+'Water add (ml)'!X155))</f>
        <v>89</v>
      </c>
      <c r="Z155" s="85">
        <f>+IF('Daily Weigth (g)'!AA155="","",IF('Daily Weigth (g)'!Z155-'Daily Weigth (g)'!AA155+'Water add (ml)'!Y155&lt;=0,"",'Daily Weigth (g)'!Z155-'Daily Weigth (g)'!AA155+'Water add (ml)'!Y155))</f>
        <v>53</v>
      </c>
      <c r="AA155" s="85">
        <f>+IF('Daily Weigth (g)'!AB155="","",IF('Daily Weigth (g)'!AA155-'Daily Weigth (g)'!AB155+'Water add (ml)'!Z155&lt;=0,"",'Daily Weigth (g)'!AA155-'Daily Weigth (g)'!AB155+'Water add (ml)'!Z155))</f>
        <v>62</v>
      </c>
      <c r="AB155" s="85">
        <f>+IF('Daily Weigth (g)'!AC155="","",IF('Daily Weigth (g)'!AB155-'Daily Weigth (g)'!AC155+'Water add (ml)'!AA155&lt;=0,"",'Daily Weigth (g)'!AB155-'Daily Weigth (g)'!AC155+'Water add (ml)'!AA155))</f>
        <v>63</v>
      </c>
      <c r="AC155" s="85">
        <f>+IF('Daily Weigth (g)'!AD155="","",IF('Daily Weigth (g)'!AC155-'Daily Weigth (g)'!AD155+'Water add (ml)'!AB155&lt;=0,"",'Daily Weigth (g)'!AC155-'Daily Weigth (g)'!AD155+'Water add (ml)'!AB155))</f>
        <v>67</v>
      </c>
      <c r="AD155" s="85">
        <f>+IF('Daily Weigth (g)'!AE155="","",IF('Daily Weigth (g)'!AD155-'Daily Weigth (g)'!AE155+'Water add (ml)'!AC155&lt;=0,"",'Daily Weigth (g)'!AD155-'Daily Weigth (g)'!AE155+'Water add (ml)'!AC155))</f>
        <v>51</v>
      </c>
      <c r="AE155" s="85">
        <f>+IF('Daily Weigth (g)'!AF155="","",IF('Daily Weigth (g)'!AE155-'Daily Weigth (g)'!AF155+'Water add (ml)'!AD155&lt;=0,"",'Daily Weigth (g)'!AE155-'Daily Weigth (g)'!AF155+'Water add (ml)'!AD155))</f>
        <v>85</v>
      </c>
      <c r="AF155" s="85">
        <f>+IF('Daily Weigth (g)'!AG155="","",IF('Daily Weigth (g)'!AF155-'Daily Weigth (g)'!AG155+'Water add (ml)'!AE155&lt;=0,"",'Daily Weigth (g)'!AF155-'Daily Weigth (g)'!AG155+'Water add (ml)'!AE155))</f>
        <v>58</v>
      </c>
      <c r="AG155" s="85">
        <f t="shared" si="1"/>
        <v>4099</v>
      </c>
    </row>
    <row r="156" ht="12.75" customHeight="1">
      <c r="A156" s="85">
        <v>870.0</v>
      </c>
      <c r="B156" s="87" t="s">
        <v>17</v>
      </c>
      <c r="C156" s="90" t="s">
        <v>12</v>
      </c>
      <c r="D156" s="85"/>
      <c r="E156" s="96">
        <f>+IF('Daily Weigth (g)'!F156="","",IF('Daily Weigth (g)'!E156-'Daily Weigth (g)'!F156+'Water add (ml)'!D156&lt;=0,"",'Daily Weigth (g)'!E156-'Daily Weigth (g)'!F156+'Water add (ml)'!D156))</f>
        <v>112</v>
      </c>
      <c r="F156" s="96">
        <f>+IF('Daily Weigth (g)'!G156="","",IF('Daily Weigth (g)'!F156-'Daily Weigth (g)'!G156+'Water add (ml)'!E156&lt;=0,"",'Daily Weigth (g)'!F156-'Daily Weigth (g)'!G156+'Water add (ml)'!E156))</f>
        <v>126</v>
      </c>
      <c r="G156" s="96">
        <f>+IF('Daily Weigth (g)'!H156="","",IF('Daily Weigth (g)'!G156-'Daily Weigth (g)'!H156+'Water add (ml)'!F156&lt;=0,"",'Daily Weigth (g)'!G156-'Daily Weigth (g)'!H156+'Water add (ml)'!F156))</f>
        <v>218</v>
      </c>
      <c r="H156" s="96">
        <f>+IF('Daily Weigth (g)'!I156="","",IF('Daily Weigth (g)'!H156-'Daily Weigth (g)'!I156+'Water add (ml)'!G156&lt;=0,"",'Daily Weigth (g)'!H156-'Daily Weigth (g)'!I156+'Water add (ml)'!G156))</f>
        <v>132</v>
      </c>
      <c r="I156" s="96">
        <f>+IF('Daily Weigth (g)'!J156="","",IF('Daily Weigth (g)'!I156-'Daily Weigth (g)'!J156+'Water add (ml)'!H156&lt;=0,"",'Daily Weigth (g)'!I156-'Daily Weigth (g)'!J156+'Water add (ml)'!H156))</f>
        <v>92</v>
      </c>
      <c r="J156" s="85">
        <f>+IF('Daily Weigth (g)'!K156="","",IF('Daily Weigth (g)'!J156-'Daily Weigth (g)'!K156+'Water add (ml)'!I156&lt;=0,"",'Daily Weigth (g)'!J156-'Daily Weigth (g)'!K156+'Water add (ml)'!I156))</f>
        <v>85</v>
      </c>
      <c r="K156" s="85">
        <f>+IF('Daily Weigth (g)'!L156="","",IF('Daily Weigth (g)'!K156-'Daily Weigth (g)'!L156+'Water add (ml)'!J156&lt;=0,"",'Daily Weigth (g)'!K156-'Daily Weigth (g)'!L156+'Water add (ml)'!J156))</f>
        <v>147</v>
      </c>
      <c r="L156" s="85">
        <f>+IF('Daily Weigth (g)'!M156="","",IF('Daily Weigth (g)'!L156-'Daily Weigth (g)'!M156+'Water add (ml)'!K156&lt;=0,"",'Daily Weigth (g)'!L156-'Daily Weigth (g)'!M156+'Water add (ml)'!K156))</f>
        <v>174</v>
      </c>
      <c r="M156" s="85">
        <f>+IF('Daily Weigth (g)'!N156="","",IF('Daily Weigth (g)'!M156-'Daily Weigth (g)'!N156+'Water add (ml)'!L156&lt;=0,"",'Daily Weigth (g)'!M156-'Daily Weigth (g)'!N156+'Water add (ml)'!L156))</f>
        <v>236</v>
      </c>
      <c r="N156" s="85">
        <f>+IF('Daily Weigth (g)'!O156="","",IF('Daily Weigth (g)'!N156-'Daily Weigth (g)'!O156+'Water add (ml)'!M156&lt;=0,"",'Daily Weigth (g)'!N156-'Daily Weigth (g)'!O156+'Water add (ml)'!M156))</f>
        <v>131</v>
      </c>
      <c r="O156" s="85">
        <f>+IF('Daily Weigth (g)'!P156="","",IF('Daily Weigth (g)'!O156-'Daily Weigth (g)'!P156+'Water add (ml)'!N156&lt;=0,"",'Daily Weigth (g)'!O156-'Daily Weigth (g)'!P156+'Water add (ml)'!N156))</f>
        <v>423</v>
      </c>
      <c r="P156" s="85">
        <f>+IF('Daily Weigth (g)'!Q156="","",IF('Daily Weigth (g)'!P156-'Daily Weigth (g)'!Q156+'Water add (ml)'!O156&lt;=0,"",'Daily Weigth (g)'!P156-'Daily Weigth (g)'!Q156+'Water add (ml)'!O156))</f>
        <v>435</v>
      </c>
      <c r="Q156" s="85">
        <f>+IF('Daily Weigth (g)'!R156="","",IF('Daily Weigth (g)'!Q156-'Daily Weigth (g)'!R156+'Water add (ml)'!P156&lt;=0,"",'Daily Weigth (g)'!Q156-'Daily Weigth (g)'!R156+'Water add (ml)'!P156))</f>
        <v>279</v>
      </c>
      <c r="R156" s="85">
        <f>+IF('Daily Weigth (g)'!S156="","",IF('Daily Weigth (g)'!R156-'Daily Weigth (g)'!S156+'Water add (ml)'!Q156&lt;=0,"",'Daily Weigth (g)'!R156-'Daily Weigth (g)'!S156+'Water add (ml)'!Q156))</f>
        <v>203</v>
      </c>
      <c r="S156" s="85">
        <f>+IF('Daily Weigth (g)'!T156="","",IF('Daily Weigth (g)'!S156-'Daily Weigth (g)'!T156+'Water add (ml)'!R156&lt;=0,"",'Daily Weigth (g)'!S156-'Daily Weigth (g)'!T156+'Water add (ml)'!R156))</f>
        <v>219</v>
      </c>
      <c r="T156" s="85">
        <f>+IF('Daily Weigth (g)'!U156="","",IF('Daily Weigth (g)'!T156-'Daily Weigth (g)'!U156+'Water add (ml)'!S156&lt;=0,"",'Daily Weigth (g)'!T156-'Daily Weigth (g)'!U156+'Water add (ml)'!S156))</f>
        <v>218</v>
      </c>
      <c r="U156" s="85">
        <f>+IF('Daily Weigth (g)'!V156="","",IF('Daily Weigth (g)'!U156-'Daily Weigth (g)'!V156+'Water add (ml)'!T156&lt;=0,"",'Daily Weigth (g)'!U156-'Daily Weigth (g)'!V156+'Water add (ml)'!T156))</f>
        <v>254</v>
      </c>
      <c r="V156" s="85">
        <f>+IF('Daily Weigth (g)'!W156="","",IF('Daily Weigth (g)'!V156-'Daily Weigth (g)'!W156+'Water add (ml)'!U156&lt;=0,"",'Daily Weigth (g)'!V156-'Daily Weigth (g)'!W156+'Water add (ml)'!U156))</f>
        <v>255</v>
      </c>
      <c r="W156" s="85">
        <f>+IF('Daily Weigth (g)'!X156="","",IF('Daily Weigth (g)'!W156-'Daily Weigth (g)'!X156+'Water add (ml)'!V156&lt;=0,"",'Daily Weigth (g)'!W156-'Daily Weigth (g)'!X156+'Water add (ml)'!V156))</f>
        <v>74</v>
      </c>
      <c r="X156" s="85">
        <f>+IF('Daily Weigth (g)'!Y156="","",IF('Daily Weigth (g)'!X156-'Daily Weigth (g)'!Y156+'Water add (ml)'!W156&lt;=0,"",'Daily Weigth (g)'!X156-'Daily Weigth (g)'!Y156+'Water add (ml)'!W156))</f>
        <v>75</v>
      </c>
      <c r="Y156" s="85">
        <f>+IF('Daily Weigth (g)'!Z156="","",IF('Daily Weigth (g)'!Y156-'Daily Weigth (g)'!Z156+'Water add (ml)'!X156&lt;=0,"",'Daily Weigth (g)'!Y156-'Daily Weigth (g)'!Z156+'Water add (ml)'!X156))</f>
        <v>95</v>
      </c>
      <c r="Z156" s="85">
        <f>+IF('Daily Weigth (g)'!AA156="","",IF('Daily Weigth (g)'!Z156-'Daily Weigth (g)'!AA156+'Water add (ml)'!Y156&lt;=0,"",'Daily Weigth (g)'!Z156-'Daily Weigth (g)'!AA156+'Water add (ml)'!Y156))</f>
        <v>47</v>
      </c>
      <c r="AA156" s="85">
        <f>+IF('Daily Weigth (g)'!AB156="","",IF('Daily Weigth (g)'!AA156-'Daily Weigth (g)'!AB156+'Water add (ml)'!Z156&lt;=0,"",'Daily Weigth (g)'!AA156-'Daily Weigth (g)'!AB156+'Water add (ml)'!Z156))</f>
        <v>56</v>
      </c>
      <c r="AB156" s="85">
        <f>+IF('Daily Weigth (g)'!AC156="","",IF('Daily Weigth (g)'!AB156-'Daily Weigth (g)'!AC156+'Water add (ml)'!AA156&lt;=0,"",'Daily Weigth (g)'!AB156-'Daily Weigth (g)'!AC156+'Water add (ml)'!AA156))</f>
        <v>65</v>
      </c>
      <c r="AC156" s="85">
        <f>+IF('Daily Weigth (g)'!AD156="","",IF('Daily Weigth (g)'!AC156-'Daily Weigth (g)'!AD156+'Water add (ml)'!AB156&lt;=0,"",'Daily Weigth (g)'!AC156-'Daily Weigth (g)'!AD156+'Water add (ml)'!AB156))</f>
        <v>57</v>
      </c>
      <c r="AD156" s="85">
        <f>+IF('Daily Weigth (g)'!AE156="","",IF('Daily Weigth (g)'!AD156-'Daily Weigth (g)'!AE156+'Water add (ml)'!AC156&lt;=0,"",'Daily Weigth (g)'!AD156-'Daily Weigth (g)'!AE156+'Water add (ml)'!AC156))</f>
        <v>46</v>
      </c>
      <c r="AE156" s="85">
        <f>+IF('Daily Weigth (g)'!AF156="","",IF('Daily Weigth (g)'!AE156-'Daily Weigth (g)'!AF156+'Water add (ml)'!AD156&lt;=0,"",'Daily Weigth (g)'!AE156-'Daily Weigth (g)'!AF156+'Water add (ml)'!AD156))</f>
        <v>64</v>
      </c>
      <c r="AF156" s="85">
        <f>+IF('Daily Weigth (g)'!AG156="","",IF('Daily Weigth (g)'!AF156-'Daily Weigth (g)'!AG156+'Water add (ml)'!AE156&lt;=0,"",'Daily Weigth (g)'!AF156-'Daily Weigth (g)'!AG156+'Water add (ml)'!AE156))</f>
        <v>46</v>
      </c>
      <c r="AG156" s="85">
        <f t="shared" si="1"/>
        <v>4364</v>
      </c>
    </row>
    <row r="157" ht="12.75" customHeight="1">
      <c r="A157" s="85">
        <v>871.0</v>
      </c>
      <c r="B157" s="87" t="s">
        <v>17</v>
      </c>
      <c r="C157" s="85" t="s">
        <v>383</v>
      </c>
      <c r="D157" s="85"/>
      <c r="E157" s="96">
        <f>+IF('Daily Weigth (g)'!F157="","",IF('Daily Weigth (g)'!E157-'Daily Weigth (g)'!F157+'Water add (ml)'!D157&lt;=0,"",'Daily Weigth (g)'!E157-'Daily Weigth (g)'!F157+'Water add (ml)'!D157))</f>
        <v>94</v>
      </c>
      <c r="F157" s="96">
        <f>+IF('Daily Weigth (g)'!G157="","",IF('Daily Weigth (g)'!F157-'Daily Weigth (g)'!G157+'Water add (ml)'!E157&lt;=0,"",'Daily Weigth (g)'!F157-'Daily Weigth (g)'!G157+'Water add (ml)'!E157))</f>
        <v>103</v>
      </c>
      <c r="G157" s="96">
        <f>+IF('Daily Weigth (g)'!H157="","",IF('Daily Weigth (g)'!G157-'Daily Weigth (g)'!H157+'Water add (ml)'!F157&lt;=0,"",'Daily Weigth (g)'!G157-'Daily Weigth (g)'!H157+'Water add (ml)'!F157))</f>
        <v>124</v>
      </c>
      <c r="H157" s="96">
        <f>+IF('Daily Weigth (g)'!I157="","",IF('Daily Weigth (g)'!H157-'Daily Weigth (g)'!I157+'Water add (ml)'!G157&lt;=0,"",'Daily Weigth (g)'!H157-'Daily Weigth (g)'!I157+'Water add (ml)'!G157))</f>
        <v>76</v>
      </c>
      <c r="I157" s="96">
        <f>+IF('Daily Weigth (g)'!J157="","",IF('Daily Weigth (g)'!I157-'Daily Weigth (g)'!J157+'Water add (ml)'!H157&lt;=0,"",'Daily Weigth (g)'!I157-'Daily Weigth (g)'!J157+'Water add (ml)'!H157))</f>
        <v>78</v>
      </c>
      <c r="J157" s="85" t="str">
        <f>+IF('Daily Weigth (g)'!K157="","",IF('Daily Weigth (g)'!J157-'Daily Weigth (g)'!K157+'Water add (ml)'!I157&lt;=0,"",'Daily Weigth (g)'!J157-'Daily Weigth (g)'!K157+'Water add (ml)'!I157))</f>
        <v/>
      </c>
      <c r="K157" s="85" t="str">
        <f>+IF('Daily Weigth (g)'!L157="","",IF('Daily Weigth (g)'!K157-'Daily Weigth (g)'!L157+'Water add (ml)'!J157&lt;=0,"",'Daily Weigth (g)'!K157-'Daily Weigth (g)'!L157+'Water add (ml)'!J157))</f>
        <v/>
      </c>
      <c r="L157" s="85" t="str">
        <f>+IF('Daily Weigth (g)'!M157="","",IF('Daily Weigth (g)'!L157-'Daily Weigth (g)'!M157+'Water add (ml)'!K157&lt;=0,"",'Daily Weigth (g)'!L157-'Daily Weigth (g)'!M157+'Water add (ml)'!K157))</f>
        <v/>
      </c>
      <c r="M157" s="85" t="str">
        <f>+IF('Daily Weigth (g)'!N157="","",IF('Daily Weigth (g)'!M157-'Daily Weigth (g)'!N157+'Water add (ml)'!L157&lt;=0,"",'Daily Weigth (g)'!M157-'Daily Weigth (g)'!N157+'Water add (ml)'!L157))</f>
        <v/>
      </c>
      <c r="N157" s="85" t="str">
        <f>+IF('Daily Weigth (g)'!O157="","",IF('Daily Weigth (g)'!N157-'Daily Weigth (g)'!O157+'Water add (ml)'!M157&lt;=0,"",'Daily Weigth (g)'!N157-'Daily Weigth (g)'!O157+'Water add (ml)'!M157))</f>
        <v/>
      </c>
      <c r="O157" s="85" t="str">
        <f>+IF('Daily Weigth (g)'!P157="","",IF('Daily Weigth (g)'!O157-'Daily Weigth (g)'!P157+'Water add (ml)'!N157&lt;=0,"",'Daily Weigth (g)'!O157-'Daily Weigth (g)'!P157+'Water add (ml)'!N157))</f>
        <v/>
      </c>
      <c r="P157" s="85" t="str">
        <f>+IF('Daily Weigth (g)'!Q157="","",IF('Daily Weigth (g)'!P157-'Daily Weigth (g)'!Q157+'Water add (ml)'!O157&lt;=0,"",'Daily Weigth (g)'!P157-'Daily Weigth (g)'!Q157+'Water add (ml)'!O157))</f>
        <v/>
      </c>
      <c r="Q157" s="85" t="str">
        <f>+IF('Daily Weigth (g)'!R157="","",IF('Daily Weigth (g)'!Q157-'Daily Weigth (g)'!R157+'Water add (ml)'!P157&lt;=0,"",'Daily Weigth (g)'!Q157-'Daily Weigth (g)'!R157+'Water add (ml)'!P157))</f>
        <v/>
      </c>
      <c r="R157" s="85" t="str">
        <f>+IF('Daily Weigth (g)'!S157="","",IF('Daily Weigth (g)'!R157-'Daily Weigth (g)'!S157+'Water add (ml)'!Q157&lt;=0,"",'Daily Weigth (g)'!R157-'Daily Weigth (g)'!S157+'Water add (ml)'!Q157))</f>
        <v/>
      </c>
      <c r="S157" s="85" t="str">
        <f>+IF('Daily Weigth (g)'!T157="","",IF('Daily Weigth (g)'!S157-'Daily Weigth (g)'!T157+'Water add (ml)'!R157&lt;=0,"",'Daily Weigth (g)'!S157-'Daily Weigth (g)'!T157+'Water add (ml)'!R157))</f>
        <v/>
      </c>
      <c r="T157" s="85" t="str">
        <f>+IF('Daily Weigth (g)'!U157="","",IF('Daily Weigth (g)'!T157-'Daily Weigth (g)'!U157+'Water add (ml)'!S157&lt;=0,"",'Daily Weigth (g)'!T157-'Daily Weigth (g)'!U157+'Water add (ml)'!S157))</f>
        <v/>
      </c>
      <c r="U157" s="85" t="str">
        <f>+IF('Daily Weigth (g)'!V157="","",IF('Daily Weigth (g)'!U157-'Daily Weigth (g)'!V157+'Water add (ml)'!T157&lt;=0,"",'Daily Weigth (g)'!U157-'Daily Weigth (g)'!V157+'Water add (ml)'!T157))</f>
        <v/>
      </c>
      <c r="V157" s="85" t="str">
        <f>+IF('Daily Weigth (g)'!W157="","",IF('Daily Weigth (g)'!V157-'Daily Weigth (g)'!W157+'Water add (ml)'!U157&lt;=0,"",'Daily Weigth (g)'!V157-'Daily Weigth (g)'!W157+'Water add (ml)'!U157))</f>
        <v/>
      </c>
      <c r="W157" s="85" t="str">
        <f>+IF('Daily Weigth (g)'!X157="","",IF('Daily Weigth (g)'!W157-'Daily Weigth (g)'!X157+'Water add (ml)'!V157&lt;=0,"",'Daily Weigth (g)'!W157-'Daily Weigth (g)'!X157+'Water add (ml)'!V157))</f>
        <v/>
      </c>
      <c r="X157" s="85" t="str">
        <f>+IF('Daily Weigth (g)'!Y157="","",IF('Daily Weigth (g)'!X157-'Daily Weigth (g)'!Y157+'Water add (ml)'!W157&lt;=0,"",'Daily Weigth (g)'!X157-'Daily Weigth (g)'!Y157+'Water add (ml)'!W157))</f>
        <v/>
      </c>
      <c r="Y157" s="85" t="str">
        <f>+IF('Daily Weigth (g)'!Z157="","",IF('Daily Weigth (g)'!Y157-'Daily Weigth (g)'!Z157+'Water add (ml)'!X157&lt;=0,"",'Daily Weigth (g)'!Y157-'Daily Weigth (g)'!Z157+'Water add (ml)'!X157))</f>
        <v/>
      </c>
      <c r="Z157" s="85" t="str">
        <f>+IF('Daily Weigth (g)'!AA157="","",IF('Daily Weigth (g)'!Z157-'Daily Weigth (g)'!AA157+'Water add (ml)'!Y157&lt;=0,"",'Daily Weigth (g)'!Z157-'Daily Weigth (g)'!AA157+'Water add (ml)'!Y157))</f>
        <v/>
      </c>
      <c r="AA157" s="85" t="str">
        <f>+IF('Daily Weigth (g)'!AB157="","",IF('Daily Weigth (g)'!AA157-'Daily Weigth (g)'!AB157+'Water add (ml)'!Z157&lt;=0,"",'Daily Weigth (g)'!AA157-'Daily Weigth (g)'!AB157+'Water add (ml)'!Z157))</f>
        <v/>
      </c>
      <c r="AB157" s="85" t="str">
        <f>+IF('Daily Weigth (g)'!AC157="","",IF('Daily Weigth (g)'!AB157-'Daily Weigth (g)'!AC157+'Water add (ml)'!AA157&lt;=0,"",'Daily Weigth (g)'!AB157-'Daily Weigth (g)'!AC157+'Water add (ml)'!AA157))</f>
        <v/>
      </c>
      <c r="AC157" s="85" t="str">
        <f>+IF('Daily Weigth (g)'!AD157="","",IF('Daily Weigth (g)'!AC157-'Daily Weigth (g)'!AD157+'Water add (ml)'!AB157&lt;=0,"",'Daily Weigth (g)'!AC157-'Daily Weigth (g)'!AD157+'Water add (ml)'!AB157))</f>
        <v/>
      </c>
      <c r="AD157" s="85" t="str">
        <f>+IF('Daily Weigth (g)'!AE157="","",IF('Daily Weigth (g)'!AD157-'Daily Weigth (g)'!AE157+'Water add (ml)'!AC157&lt;=0,"",'Daily Weigth (g)'!AD157-'Daily Weigth (g)'!AE157+'Water add (ml)'!AC157))</f>
        <v/>
      </c>
      <c r="AE157" s="85" t="str">
        <f>+IF('Daily Weigth (g)'!AF157="","",IF('Daily Weigth (g)'!AE157-'Daily Weigth (g)'!AF157+'Water add (ml)'!AD157&lt;=0,"",'Daily Weigth (g)'!AE157-'Daily Weigth (g)'!AF157+'Water add (ml)'!AD157))</f>
        <v/>
      </c>
      <c r="AF157" s="85" t="str">
        <f>+IF('Daily Weigth (g)'!AG157="","",IF('Daily Weigth (g)'!AF157-'Daily Weigth (g)'!AG157+'Water add (ml)'!AE157&lt;=0,"",'Daily Weigth (g)'!AF157-'Daily Weigth (g)'!AG157+'Water add (ml)'!AE157))</f>
        <v/>
      </c>
      <c r="AG157" s="85">
        <f t="shared" si="1"/>
        <v>475</v>
      </c>
    </row>
    <row r="158" ht="12.75" customHeight="1">
      <c r="A158" s="85">
        <v>872.0</v>
      </c>
      <c r="B158" s="87" t="s">
        <v>17</v>
      </c>
      <c r="C158" s="85" t="s">
        <v>383</v>
      </c>
      <c r="D158" s="85"/>
      <c r="E158" s="96">
        <f>+IF('Daily Weigth (g)'!F158="","",IF('Daily Weigth (g)'!E158-'Daily Weigth (g)'!F158+'Water add (ml)'!D158&lt;=0,"",'Daily Weigth (g)'!E158-'Daily Weigth (g)'!F158+'Water add (ml)'!D158))</f>
        <v>95</v>
      </c>
      <c r="F158" s="96">
        <f>+IF('Daily Weigth (g)'!G158="","",IF('Daily Weigth (g)'!F158-'Daily Weigth (g)'!G158+'Water add (ml)'!E158&lt;=0,"",'Daily Weigth (g)'!F158-'Daily Weigth (g)'!G158+'Water add (ml)'!E158))</f>
        <v>111</v>
      </c>
      <c r="G158" s="96">
        <f>+IF('Daily Weigth (g)'!H158="","",IF('Daily Weigth (g)'!G158-'Daily Weigth (g)'!H158+'Water add (ml)'!F158&lt;=0,"",'Daily Weigth (g)'!G158-'Daily Weigth (g)'!H158+'Water add (ml)'!F158))</f>
        <v>159</v>
      </c>
      <c r="H158" s="96">
        <f>+IF('Daily Weigth (g)'!I158="","",IF('Daily Weigth (g)'!H158-'Daily Weigth (g)'!I158+'Water add (ml)'!G158&lt;=0,"",'Daily Weigth (g)'!H158-'Daily Weigth (g)'!I158+'Water add (ml)'!G158))</f>
        <v>87</v>
      </c>
      <c r="I158" s="96">
        <f>+IF('Daily Weigth (g)'!J158="","",IF('Daily Weigth (g)'!I158-'Daily Weigth (g)'!J158+'Water add (ml)'!H158&lt;=0,"",'Daily Weigth (g)'!I158-'Daily Weigth (g)'!J158+'Water add (ml)'!H158))</f>
        <v>57</v>
      </c>
      <c r="J158" s="85" t="str">
        <f>+IF('Daily Weigth (g)'!K158="","",IF('Daily Weigth (g)'!J158-'Daily Weigth (g)'!K158+'Water add (ml)'!I158&lt;=0,"",'Daily Weigth (g)'!J158-'Daily Weigth (g)'!K158+'Water add (ml)'!I158))</f>
        <v/>
      </c>
      <c r="K158" s="85" t="str">
        <f>+IF('Daily Weigth (g)'!L158="","",IF('Daily Weigth (g)'!K158-'Daily Weigth (g)'!L158+'Water add (ml)'!J158&lt;=0,"",'Daily Weigth (g)'!K158-'Daily Weigth (g)'!L158+'Water add (ml)'!J158))</f>
        <v/>
      </c>
      <c r="L158" s="85" t="str">
        <f>+IF('Daily Weigth (g)'!M158="","",IF('Daily Weigth (g)'!L158-'Daily Weigth (g)'!M158+'Water add (ml)'!K158&lt;=0,"",'Daily Weigth (g)'!L158-'Daily Weigth (g)'!M158+'Water add (ml)'!K158))</f>
        <v/>
      </c>
      <c r="M158" s="85" t="str">
        <f>+IF('Daily Weigth (g)'!N158="","",IF('Daily Weigth (g)'!M158-'Daily Weigth (g)'!N158+'Water add (ml)'!L158&lt;=0,"",'Daily Weigth (g)'!M158-'Daily Weigth (g)'!N158+'Water add (ml)'!L158))</f>
        <v/>
      </c>
      <c r="N158" s="85" t="str">
        <f>+IF('Daily Weigth (g)'!O158="","",IF('Daily Weigth (g)'!N158-'Daily Weigth (g)'!O158+'Water add (ml)'!M158&lt;=0,"",'Daily Weigth (g)'!N158-'Daily Weigth (g)'!O158+'Water add (ml)'!M158))</f>
        <v/>
      </c>
      <c r="O158" s="85" t="str">
        <f>+IF('Daily Weigth (g)'!P158="","",IF('Daily Weigth (g)'!O158-'Daily Weigth (g)'!P158+'Water add (ml)'!N158&lt;=0,"",'Daily Weigth (g)'!O158-'Daily Weigth (g)'!P158+'Water add (ml)'!N158))</f>
        <v/>
      </c>
      <c r="P158" s="85" t="str">
        <f>+IF('Daily Weigth (g)'!Q158="","",IF('Daily Weigth (g)'!P158-'Daily Weigth (g)'!Q158+'Water add (ml)'!O158&lt;=0,"",'Daily Weigth (g)'!P158-'Daily Weigth (g)'!Q158+'Water add (ml)'!O158))</f>
        <v/>
      </c>
      <c r="Q158" s="85" t="str">
        <f>+IF('Daily Weigth (g)'!R158="","",IF('Daily Weigth (g)'!Q158-'Daily Weigth (g)'!R158+'Water add (ml)'!P158&lt;=0,"",'Daily Weigth (g)'!Q158-'Daily Weigth (g)'!R158+'Water add (ml)'!P158))</f>
        <v/>
      </c>
      <c r="R158" s="85" t="str">
        <f>+IF('Daily Weigth (g)'!S158="","",IF('Daily Weigth (g)'!R158-'Daily Weigth (g)'!S158+'Water add (ml)'!Q158&lt;=0,"",'Daily Weigth (g)'!R158-'Daily Weigth (g)'!S158+'Water add (ml)'!Q158))</f>
        <v/>
      </c>
      <c r="S158" s="85" t="str">
        <f>+IF('Daily Weigth (g)'!T158="","",IF('Daily Weigth (g)'!S158-'Daily Weigth (g)'!T158+'Water add (ml)'!R158&lt;=0,"",'Daily Weigth (g)'!S158-'Daily Weigth (g)'!T158+'Water add (ml)'!R158))</f>
        <v/>
      </c>
      <c r="T158" s="85" t="str">
        <f>+IF('Daily Weigth (g)'!U158="","",IF('Daily Weigth (g)'!T158-'Daily Weigth (g)'!U158+'Water add (ml)'!S158&lt;=0,"",'Daily Weigth (g)'!T158-'Daily Weigth (g)'!U158+'Water add (ml)'!S158))</f>
        <v/>
      </c>
      <c r="U158" s="85" t="str">
        <f>+IF('Daily Weigth (g)'!V158="","",IF('Daily Weigth (g)'!U158-'Daily Weigth (g)'!V158+'Water add (ml)'!T158&lt;=0,"",'Daily Weigth (g)'!U158-'Daily Weigth (g)'!V158+'Water add (ml)'!T158))</f>
        <v/>
      </c>
      <c r="V158" s="85" t="str">
        <f>+IF('Daily Weigth (g)'!W158="","",IF('Daily Weigth (g)'!V158-'Daily Weigth (g)'!W158+'Water add (ml)'!U158&lt;=0,"",'Daily Weigth (g)'!V158-'Daily Weigth (g)'!W158+'Water add (ml)'!U158))</f>
        <v/>
      </c>
      <c r="W158" s="85" t="str">
        <f>+IF('Daily Weigth (g)'!X158="","",IF('Daily Weigth (g)'!W158-'Daily Weigth (g)'!X158+'Water add (ml)'!V158&lt;=0,"",'Daily Weigth (g)'!W158-'Daily Weigth (g)'!X158+'Water add (ml)'!V158))</f>
        <v/>
      </c>
      <c r="X158" s="85" t="str">
        <f>+IF('Daily Weigth (g)'!Y158="","",IF('Daily Weigth (g)'!X158-'Daily Weigth (g)'!Y158+'Water add (ml)'!W158&lt;=0,"",'Daily Weigth (g)'!X158-'Daily Weigth (g)'!Y158+'Water add (ml)'!W158))</f>
        <v/>
      </c>
      <c r="Y158" s="85" t="str">
        <f>+IF('Daily Weigth (g)'!Z158="","",IF('Daily Weigth (g)'!Y158-'Daily Weigth (g)'!Z158+'Water add (ml)'!X158&lt;=0,"",'Daily Weigth (g)'!Y158-'Daily Weigth (g)'!Z158+'Water add (ml)'!X158))</f>
        <v/>
      </c>
      <c r="Z158" s="85" t="str">
        <f>+IF('Daily Weigth (g)'!AA158="","",IF('Daily Weigth (g)'!Z158-'Daily Weigth (g)'!AA158+'Water add (ml)'!Y158&lt;=0,"",'Daily Weigth (g)'!Z158-'Daily Weigth (g)'!AA158+'Water add (ml)'!Y158))</f>
        <v/>
      </c>
      <c r="AA158" s="85" t="str">
        <f>+IF('Daily Weigth (g)'!AB158="","",IF('Daily Weigth (g)'!AA158-'Daily Weigth (g)'!AB158+'Water add (ml)'!Z158&lt;=0,"",'Daily Weigth (g)'!AA158-'Daily Weigth (g)'!AB158+'Water add (ml)'!Z158))</f>
        <v/>
      </c>
      <c r="AB158" s="85" t="str">
        <f>+IF('Daily Weigth (g)'!AC158="","",IF('Daily Weigth (g)'!AB158-'Daily Weigth (g)'!AC158+'Water add (ml)'!AA158&lt;=0,"",'Daily Weigth (g)'!AB158-'Daily Weigth (g)'!AC158+'Water add (ml)'!AA158))</f>
        <v/>
      </c>
      <c r="AC158" s="85" t="str">
        <f>+IF('Daily Weigth (g)'!AD158="","",IF('Daily Weigth (g)'!AC158-'Daily Weigth (g)'!AD158+'Water add (ml)'!AB158&lt;=0,"",'Daily Weigth (g)'!AC158-'Daily Weigth (g)'!AD158+'Water add (ml)'!AB158))</f>
        <v/>
      </c>
      <c r="AD158" s="85" t="str">
        <f>+IF('Daily Weigth (g)'!AE158="","",IF('Daily Weigth (g)'!AD158-'Daily Weigth (g)'!AE158+'Water add (ml)'!AC158&lt;=0,"",'Daily Weigth (g)'!AD158-'Daily Weigth (g)'!AE158+'Water add (ml)'!AC158))</f>
        <v/>
      </c>
      <c r="AE158" s="85" t="str">
        <f>+IF('Daily Weigth (g)'!AF158="","",IF('Daily Weigth (g)'!AE158-'Daily Weigth (g)'!AF158+'Water add (ml)'!AD158&lt;=0,"",'Daily Weigth (g)'!AE158-'Daily Weigth (g)'!AF158+'Water add (ml)'!AD158))</f>
        <v/>
      </c>
      <c r="AF158" s="85" t="str">
        <f>+IF('Daily Weigth (g)'!AG158="","",IF('Daily Weigth (g)'!AF158-'Daily Weigth (g)'!AG158+'Water add (ml)'!AE158&lt;=0,"",'Daily Weigth (g)'!AF158-'Daily Weigth (g)'!AG158+'Water add (ml)'!AE158))</f>
        <v/>
      </c>
      <c r="AG158" s="85">
        <f t="shared" si="1"/>
        <v>509</v>
      </c>
    </row>
    <row r="159" ht="12.75" customHeight="1">
      <c r="A159" s="85">
        <v>873.0</v>
      </c>
      <c r="B159" s="87" t="s">
        <v>17</v>
      </c>
      <c r="C159" s="90" t="s">
        <v>12</v>
      </c>
      <c r="D159" s="85"/>
      <c r="E159" s="96">
        <f>+IF('Daily Weigth (g)'!F159="","",IF('Daily Weigth (g)'!E159-'Daily Weigth (g)'!F159+'Water add (ml)'!D159&lt;=0,"",'Daily Weigth (g)'!E159-'Daily Weigth (g)'!F159+'Water add (ml)'!D159))</f>
        <v>85</v>
      </c>
      <c r="F159" s="96">
        <f>+IF('Daily Weigth (g)'!G159="","",IF('Daily Weigth (g)'!F159-'Daily Weigth (g)'!G159+'Water add (ml)'!E159&lt;=0,"",'Daily Weigth (g)'!F159-'Daily Weigth (g)'!G159+'Water add (ml)'!E159))</f>
        <v>93</v>
      </c>
      <c r="G159" s="96">
        <f>+IF('Daily Weigth (g)'!H159="","",IF('Daily Weigth (g)'!G159-'Daily Weigth (g)'!H159+'Water add (ml)'!F159&lt;=0,"",'Daily Weigth (g)'!G159-'Daily Weigth (g)'!H159+'Water add (ml)'!F159))</f>
        <v>125</v>
      </c>
      <c r="H159" s="96">
        <f>+IF('Daily Weigth (g)'!I159="","",IF('Daily Weigth (g)'!H159-'Daily Weigth (g)'!I159+'Water add (ml)'!G159&lt;=0,"",'Daily Weigth (g)'!H159-'Daily Weigth (g)'!I159+'Water add (ml)'!G159))</f>
        <v>73</v>
      </c>
      <c r="I159" s="96">
        <f>+IF('Daily Weigth (g)'!J159="","",IF('Daily Weigth (g)'!I159-'Daily Weigth (g)'!J159+'Water add (ml)'!H159&lt;=0,"",'Daily Weigth (g)'!I159-'Daily Weigth (g)'!J159+'Water add (ml)'!H159))</f>
        <v>69</v>
      </c>
      <c r="J159" s="85">
        <f>+IF('Daily Weigth (g)'!K159="","",IF('Daily Weigth (g)'!J159-'Daily Weigth (g)'!K159+'Water add (ml)'!I159&lt;=0,"",'Daily Weigth (g)'!J159-'Daily Weigth (g)'!K159+'Water add (ml)'!I159))</f>
        <v>37</v>
      </c>
      <c r="K159" s="85">
        <f>+IF('Daily Weigth (g)'!L159="","",IF('Daily Weigth (g)'!K159-'Daily Weigth (g)'!L159+'Water add (ml)'!J159&lt;=0,"",'Daily Weigth (g)'!K159-'Daily Weigth (g)'!L159+'Water add (ml)'!J159))</f>
        <v>82</v>
      </c>
      <c r="L159" s="85">
        <f>+IF('Daily Weigth (g)'!M159="","",IF('Daily Weigth (g)'!L159-'Daily Weigth (g)'!M159+'Water add (ml)'!K159&lt;=0,"",'Daily Weigth (g)'!L159-'Daily Weigth (g)'!M159+'Water add (ml)'!K159))</f>
        <v>94</v>
      </c>
      <c r="M159" s="85">
        <f>+IF('Daily Weigth (g)'!N159="","",IF('Daily Weigth (g)'!M159-'Daily Weigth (g)'!N159+'Water add (ml)'!L159&lt;=0,"",'Daily Weigth (g)'!M159-'Daily Weigth (g)'!N159+'Water add (ml)'!L159))</f>
        <v>143</v>
      </c>
      <c r="N159" s="85">
        <f>+IF('Daily Weigth (g)'!O159="","",IF('Daily Weigth (g)'!N159-'Daily Weigth (g)'!O159+'Water add (ml)'!M159&lt;=0,"",'Daily Weigth (g)'!N159-'Daily Weigth (g)'!O159+'Water add (ml)'!M159))</f>
        <v>89</v>
      </c>
      <c r="O159" s="85">
        <f>+IF('Daily Weigth (g)'!P159="","",IF('Daily Weigth (g)'!O159-'Daily Weigth (g)'!P159+'Water add (ml)'!N159&lt;=0,"",'Daily Weigth (g)'!O159-'Daily Weigth (g)'!P159+'Water add (ml)'!N159))</f>
        <v>338</v>
      </c>
      <c r="P159" s="85">
        <f>+IF('Daily Weigth (g)'!Q159="","",IF('Daily Weigth (g)'!P159-'Daily Weigth (g)'!Q159+'Water add (ml)'!O159&lt;=0,"",'Daily Weigth (g)'!P159-'Daily Weigth (g)'!Q159+'Water add (ml)'!O159))</f>
        <v>369</v>
      </c>
      <c r="Q159" s="85">
        <f>+IF('Daily Weigth (g)'!R159="","",IF('Daily Weigth (g)'!Q159-'Daily Weigth (g)'!R159+'Water add (ml)'!P159&lt;=0,"",'Daily Weigth (g)'!Q159-'Daily Weigth (g)'!R159+'Water add (ml)'!P159))</f>
        <v>245</v>
      </c>
      <c r="R159" s="85">
        <f>+IF('Daily Weigth (g)'!S159="","",IF('Daily Weigth (g)'!R159-'Daily Weigth (g)'!S159+'Water add (ml)'!Q159&lt;=0,"",'Daily Weigth (g)'!R159-'Daily Weigth (g)'!S159+'Water add (ml)'!Q159))</f>
        <v>174</v>
      </c>
      <c r="S159" s="85">
        <f>+IF('Daily Weigth (g)'!T159="","",IF('Daily Weigth (g)'!S159-'Daily Weigth (g)'!T159+'Water add (ml)'!R159&lt;=0,"",'Daily Weigth (g)'!S159-'Daily Weigth (g)'!T159+'Water add (ml)'!R159))</f>
        <v>192</v>
      </c>
      <c r="T159" s="85">
        <f>+IF('Daily Weigth (g)'!U159="","",IF('Daily Weigth (g)'!T159-'Daily Weigth (g)'!U159+'Water add (ml)'!S159&lt;=0,"",'Daily Weigth (g)'!T159-'Daily Weigth (g)'!U159+'Water add (ml)'!S159))</f>
        <v>256</v>
      </c>
      <c r="U159" s="85">
        <f>+IF('Daily Weigth (g)'!V159="","",IF('Daily Weigth (g)'!U159-'Daily Weigth (g)'!V159+'Water add (ml)'!T159&lt;=0,"",'Daily Weigth (g)'!U159-'Daily Weigth (g)'!V159+'Water add (ml)'!T159))</f>
        <v>302</v>
      </c>
      <c r="V159" s="85">
        <f>+IF('Daily Weigth (g)'!W159="","",IF('Daily Weigth (g)'!V159-'Daily Weigth (g)'!W159+'Water add (ml)'!U159&lt;=0,"",'Daily Weigth (g)'!V159-'Daily Weigth (g)'!W159+'Water add (ml)'!U159))</f>
        <v>302</v>
      </c>
      <c r="W159" s="85">
        <f>+IF('Daily Weigth (g)'!X159="","",IF('Daily Weigth (g)'!W159-'Daily Weigth (g)'!X159+'Water add (ml)'!V159&lt;=0,"",'Daily Weigth (g)'!W159-'Daily Weigth (g)'!X159+'Water add (ml)'!V159))</f>
        <v>106</v>
      </c>
      <c r="X159" s="85">
        <f>+IF('Daily Weigth (g)'!Y159="","",IF('Daily Weigth (g)'!X159-'Daily Weigth (g)'!Y159+'Water add (ml)'!W159&lt;=0,"",'Daily Weigth (g)'!X159-'Daily Weigth (g)'!Y159+'Water add (ml)'!W159))</f>
        <v>96</v>
      </c>
      <c r="Y159" s="85">
        <f>+IF('Daily Weigth (g)'!Z159="","",IF('Daily Weigth (g)'!Y159-'Daily Weigth (g)'!Z159+'Water add (ml)'!X159&lt;=0,"",'Daily Weigth (g)'!Y159-'Daily Weigth (g)'!Z159+'Water add (ml)'!X159))</f>
        <v>136</v>
      </c>
      <c r="Z159" s="85">
        <f>+IF('Daily Weigth (g)'!AA159="","",IF('Daily Weigth (g)'!Z159-'Daily Weigth (g)'!AA159+'Water add (ml)'!Y159&lt;=0,"",'Daily Weigth (g)'!Z159-'Daily Weigth (g)'!AA159+'Water add (ml)'!Y159))</f>
        <v>62</v>
      </c>
      <c r="AA159" s="85">
        <f>+IF('Daily Weigth (g)'!AB159="","",IF('Daily Weigth (g)'!AA159-'Daily Weigth (g)'!AB159+'Water add (ml)'!Z159&lt;=0,"",'Daily Weigth (g)'!AA159-'Daily Weigth (g)'!AB159+'Water add (ml)'!Z159))</f>
        <v>74</v>
      </c>
      <c r="AB159" s="85">
        <f>+IF('Daily Weigth (g)'!AC159="","",IF('Daily Weigth (g)'!AB159-'Daily Weigth (g)'!AC159+'Water add (ml)'!AA159&lt;=0,"",'Daily Weigth (g)'!AB159-'Daily Weigth (g)'!AC159+'Water add (ml)'!AA159))</f>
        <v>76</v>
      </c>
      <c r="AC159" s="85">
        <f>+IF('Daily Weigth (g)'!AD159="","",IF('Daily Weigth (g)'!AC159-'Daily Weigth (g)'!AD159+'Water add (ml)'!AB159&lt;=0,"",'Daily Weigth (g)'!AC159-'Daily Weigth (g)'!AD159+'Water add (ml)'!AB159))</f>
        <v>106</v>
      </c>
      <c r="AD159" s="85">
        <f>+IF('Daily Weigth (g)'!AE159="","",IF('Daily Weigth (g)'!AD159-'Daily Weigth (g)'!AE159+'Water add (ml)'!AC159&lt;=0,"",'Daily Weigth (g)'!AD159-'Daily Weigth (g)'!AE159+'Water add (ml)'!AC159))</f>
        <v>68</v>
      </c>
      <c r="AE159" s="85">
        <f>+IF('Daily Weigth (g)'!AF159="","",IF('Daily Weigth (g)'!AE159-'Daily Weigth (g)'!AF159+'Water add (ml)'!AD159&lt;=0,"",'Daily Weigth (g)'!AE159-'Daily Weigth (g)'!AF159+'Water add (ml)'!AD159))</f>
        <v>89</v>
      </c>
      <c r="AF159" s="85">
        <f>+IF('Daily Weigth (g)'!AG159="","",IF('Daily Weigth (g)'!AF159-'Daily Weigth (g)'!AG159+'Water add (ml)'!AE159&lt;=0,"",'Daily Weigth (g)'!AF159-'Daily Weigth (g)'!AG159+'Water add (ml)'!AE159))</f>
        <v>63</v>
      </c>
      <c r="AG159" s="85">
        <f t="shared" si="1"/>
        <v>3944</v>
      </c>
    </row>
    <row r="160" ht="12.75" customHeight="1">
      <c r="A160" s="85">
        <v>874.0</v>
      </c>
      <c r="B160" s="87" t="s">
        <v>17</v>
      </c>
      <c r="C160" s="90" t="s">
        <v>12</v>
      </c>
      <c r="D160" s="85"/>
      <c r="E160" s="96">
        <f>+IF('Daily Weigth (g)'!F160="","",IF('Daily Weigth (g)'!E160-'Daily Weigth (g)'!F160+'Water add (ml)'!D160&lt;=0,"",'Daily Weigth (g)'!E160-'Daily Weigth (g)'!F160+'Water add (ml)'!D160))</f>
        <v>83</v>
      </c>
      <c r="F160" s="96">
        <f>+IF('Daily Weigth (g)'!G160="","",IF('Daily Weigth (g)'!F160-'Daily Weigth (g)'!G160+'Water add (ml)'!E160&lt;=0,"",'Daily Weigth (g)'!F160-'Daily Weigth (g)'!G160+'Water add (ml)'!E160))</f>
        <v>99</v>
      </c>
      <c r="G160" s="96">
        <f>+IF('Daily Weigth (g)'!H160="","",IF('Daily Weigth (g)'!G160-'Daily Weigth (g)'!H160+'Water add (ml)'!F160&lt;=0,"",'Daily Weigth (g)'!G160-'Daily Weigth (g)'!H160+'Water add (ml)'!F160))</f>
        <v>158</v>
      </c>
      <c r="H160" s="96">
        <f>+IF('Daily Weigth (g)'!I160="","",IF('Daily Weigth (g)'!H160-'Daily Weigth (g)'!I160+'Water add (ml)'!G160&lt;=0,"",'Daily Weigth (g)'!H160-'Daily Weigth (g)'!I160+'Water add (ml)'!G160))</f>
        <v>111</v>
      </c>
      <c r="I160" s="96">
        <f>+IF('Daily Weigth (g)'!J160="","",IF('Daily Weigth (g)'!I160-'Daily Weigth (g)'!J160+'Water add (ml)'!H160&lt;=0,"",'Daily Weigth (g)'!I160-'Daily Weigth (g)'!J160+'Water add (ml)'!H160))</f>
        <v>73</v>
      </c>
      <c r="J160" s="85">
        <f>+IF('Daily Weigth (g)'!K160="","",IF('Daily Weigth (g)'!J160-'Daily Weigth (g)'!K160+'Water add (ml)'!I160&lt;=0,"",'Daily Weigth (g)'!J160-'Daily Weigth (g)'!K160+'Water add (ml)'!I160))</f>
        <v>70</v>
      </c>
      <c r="K160" s="85">
        <f>+IF('Daily Weigth (g)'!L160="","",IF('Daily Weigth (g)'!K160-'Daily Weigth (g)'!L160+'Water add (ml)'!J160&lt;=0,"",'Daily Weigth (g)'!K160-'Daily Weigth (g)'!L160+'Water add (ml)'!J160))</f>
        <v>131</v>
      </c>
      <c r="L160" s="85">
        <f>+IF('Daily Weigth (g)'!M160="","",IF('Daily Weigth (g)'!L160-'Daily Weigth (g)'!M160+'Water add (ml)'!K160&lt;=0,"",'Daily Weigth (g)'!L160-'Daily Weigth (g)'!M160+'Water add (ml)'!K160))</f>
        <v>146</v>
      </c>
      <c r="M160" s="85">
        <f>+IF('Daily Weigth (g)'!N160="","",IF('Daily Weigth (g)'!M160-'Daily Weigth (g)'!N160+'Water add (ml)'!L160&lt;=0,"",'Daily Weigth (g)'!M160-'Daily Weigth (g)'!N160+'Water add (ml)'!L160))</f>
        <v>244</v>
      </c>
      <c r="N160" s="85">
        <f>+IF('Daily Weigth (g)'!O160="","",IF('Daily Weigth (g)'!N160-'Daily Weigth (g)'!O160+'Water add (ml)'!M160&lt;=0,"",'Daily Weigth (g)'!N160-'Daily Weigth (g)'!O160+'Water add (ml)'!M160))</f>
        <v>158</v>
      </c>
      <c r="O160" s="85">
        <f>+IF('Daily Weigth (g)'!P160="","",IF('Daily Weigth (g)'!O160-'Daily Weigth (g)'!P160+'Water add (ml)'!N160&lt;=0,"",'Daily Weigth (g)'!O160-'Daily Weigth (g)'!P160+'Water add (ml)'!N160))</f>
        <v>466</v>
      </c>
      <c r="P160" s="85">
        <f>+IF('Daily Weigth (g)'!Q160="","",IF('Daily Weigth (g)'!P160-'Daily Weigth (g)'!Q160+'Water add (ml)'!O160&lt;=0,"",'Daily Weigth (g)'!P160-'Daily Weigth (g)'!Q160+'Water add (ml)'!O160))</f>
        <v>468</v>
      </c>
      <c r="Q160" s="85">
        <f>+IF('Daily Weigth (g)'!R160="","",IF('Daily Weigth (g)'!Q160-'Daily Weigth (g)'!R160+'Water add (ml)'!P160&lt;=0,"",'Daily Weigth (g)'!Q160-'Daily Weigth (g)'!R160+'Water add (ml)'!P160))</f>
        <v>286</v>
      </c>
      <c r="R160" s="85">
        <f>+IF('Daily Weigth (g)'!S160="","",IF('Daily Weigth (g)'!R160-'Daily Weigth (g)'!S160+'Water add (ml)'!Q160&lt;=0,"",'Daily Weigth (g)'!R160-'Daily Weigth (g)'!S160+'Water add (ml)'!Q160))</f>
        <v>221</v>
      </c>
      <c r="S160" s="85">
        <f>+IF('Daily Weigth (g)'!T160="","",IF('Daily Weigth (g)'!S160-'Daily Weigth (g)'!T160+'Water add (ml)'!R160&lt;=0,"",'Daily Weigth (g)'!S160-'Daily Weigth (g)'!T160+'Water add (ml)'!R160))</f>
        <v>203</v>
      </c>
      <c r="T160" s="85">
        <f>+IF('Daily Weigth (g)'!U160="","",IF('Daily Weigth (g)'!T160-'Daily Weigth (g)'!U160+'Water add (ml)'!S160&lt;=0,"",'Daily Weigth (g)'!T160-'Daily Weigth (g)'!U160+'Water add (ml)'!S160))</f>
        <v>238</v>
      </c>
      <c r="U160" s="85">
        <f>+IF('Daily Weigth (g)'!V160="","",IF('Daily Weigth (g)'!U160-'Daily Weigth (g)'!V160+'Water add (ml)'!T160&lt;=0,"",'Daily Weigth (g)'!U160-'Daily Weigth (g)'!V160+'Water add (ml)'!T160))</f>
        <v>298</v>
      </c>
      <c r="V160" s="85">
        <f>+IF('Daily Weigth (g)'!W160="","",IF('Daily Weigth (g)'!V160-'Daily Weigth (g)'!W160+'Water add (ml)'!U160&lt;=0,"",'Daily Weigth (g)'!V160-'Daily Weigth (g)'!W160+'Water add (ml)'!U160))</f>
        <v>339</v>
      </c>
      <c r="W160" s="85">
        <f>+IF('Daily Weigth (g)'!X160="","",IF('Daily Weigth (g)'!W160-'Daily Weigth (g)'!X160+'Water add (ml)'!V160&lt;=0,"",'Daily Weigth (g)'!W160-'Daily Weigth (g)'!X160+'Water add (ml)'!V160))</f>
        <v>92</v>
      </c>
      <c r="X160" s="85">
        <f>+IF('Daily Weigth (g)'!Y160="","",IF('Daily Weigth (g)'!X160-'Daily Weigth (g)'!Y160+'Water add (ml)'!W160&lt;=0,"",'Daily Weigth (g)'!X160-'Daily Weigth (g)'!Y160+'Water add (ml)'!W160))</f>
        <v>92</v>
      </c>
      <c r="Y160" s="85">
        <f>+IF('Daily Weigth (g)'!Z160="","",IF('Daily Weigth (g)'!Y160-'Daily Weigth (g)'!Z160+'Water add (ml)'!X160&lt;=0,"",'Daily Weigth (g)'!Y160-'Daily Weigth (g)'!Z160+'Water add (ml)'!X160))</f>
        <v>135</v>
      </c>
      <c r="Z160" s="85">
        <f>+IF('Daily Weigth (g)'!AA160="","",IF('Daily Weigth (g)'!Z160-'Daily Weigth (g)'!AA160+'Water add (ml)'!Y160&lt;=0,"",'Daily Weigth (g)'!Z160-'Daily Weigth (g)'!AA160+'Water add (ml)'!Y160))</f>
        <v>76</v>
      </c>
      <c r="AA160" s="85">
        <f>+IF('Daily Weigth (g)'!AB160="","",IF('Daily Weigth (g)'!AA160-'Daily Weigth (g)'!AB160+'Water add (ml)'!Z160&lt;=0,"",'Daily Weigth (g)'!AA160-'Daily Weigth (g)'!AB160+'Water add (ml)'!Z160))</f>
        <v>46</v>
      </c>
      <c r="AB160" s="85">
        <f>+IF('Daily Weigth (g)'!AC160="","",IF('Daily Weigth (g)'!AB160-'Daily Weigth (g)'!AC160+'Water add (ml)'!AA160&lt;=0,"",'Daily Weigth (g)'!AB160-'Daily Weigth (g)'!AC160+'Water add (ml)'!AA160))</f>
        <v>83</v>
      </c>
      <c r="AC160" s="85">
        <f>+IF('Daily Weigth (g)'!AD160="","",IF('Daily Weigth (g)'!AC160-'Daily Weigth (g)'!AD160+'Water add (ml)'!AB160&lt;=0,"",'Daily Weigth (g)'!AC160-'Daily Weigth (g)'!AD160+'Water add (ml)'!AB160))</f>
        <v>70</v>
      </c>
      <c r="AD160" s="85">
        <f>+IF('Daily Weigth (g)'!AE160="","",IF('Daily Weigth (g)'!AD160-'Daily Weigth (g)'!AE160+'Water add (ml)'!AC160&lt;=0,"",'Daily Weigth (g)'!AD160-'Daily Weigth (g)'!AE160+'Water add (ml)'!AC160))</f>
        <v>57</v>
      </c>
      <c r="AE160" s="85">
        <f>+IF('Daily Weigth (g)'!AF160="","",IF('Daily Weigth (g)'!AE160-'Daily Weigth (g)'!AF160+'Water add (ml)'!AD160&lt;=0,"",'Daily Weigth (g)'!AE160-'Daily Weigth (g)'!AF160+'Water add (ml)'!AD160))</f>
        <v>92</v>
      </c>
      <c r="AF160" s="85">
        <f>+IF('Daily Weigth (g)'!AG160="","",IF('Daily Weigth (g)'!AF160-'Daily Weigth (g)'!AG160+'Water add (ml)'!AE160&lt;=0,"",'Daily Weigth (g)'!AF160-'Daily Weigth (g)'!AG160+'Water add (ml)'!AE160))</f>
        <v>39</v>
      </c>
      <c r="AG160" s="85">
        <f t="shared" si="1"/>
        <v>4574</v>
      </c>
    </row>
    <row r="161" ht="12.75" customHeight="1">
      <c r="A161" s="85">
        <v>875.0</v>
      </c>
      <c r="B161" s="87" t="s">
        <v>17</v>
      </c>
      <c r="C161" s="88" t="s">
        <v>241</v>
      </c>
      <c r="D161" s="85"/>
      <c r="E161" s="96">
        <f>+IF('Daily Weigth (g)'!F161="","",IF('Daily Weigth (g)'!E161-'Daily Weigth (g)'!F161+'Water add (ml)'!D161&lt;=0,"",'Daily Weigth (g)'!E161-'Daily Weigth (g)'!F161+'Water add (ml)'!D161))</f>
        <v>133</v>
      </c>
      <c r="F161" s="96">
        <f>+IF('Daily Weigth (g)'!G161="","",IF('Daily Weigth (g)'!F161-'Daily Weigth (g)'!G161+'Water add (ml)'!E161&lt;=0,"",'Daily Weigth (g)'!F161-'Daily Weigth (g)'!G161+'Water add (ml)'!E161))</f>
        <v>157</v>
      </c>
      <c r="G161" s="96">
        <f>+IF('Daily Weigth (g)'!H161="","",IF('Daily Weigth (g)'!G161-'Daily Weigth (g)'!H161+'Water add (ml)'!F161&lt;=0,"",'Daily Weigth (g)'!G161-'Daily Weigth (g)'!H161+'Water add (ml)'!F161))</f>
        <v>287</v>
      </c>
      <c r="H161" s="96">
        <f>+IF('Daily Weigth (g)'!I161="","",IF('Daily Weigth (g)'!H161-'Daily Weigth (g)'!I161+'Water add (ml)'!G161&lt;=0,"",'Daily Weigth (g)'!H161-'Daily Weigth (g)'!I161+'Water add (ml)'!G161))</f>
        <v>158</v>
      </c>
      <c r="I161" s="96">
        <f>+IF('Daily Weigth (g)'!J161="","",IF('Daily Weigth (g)'!I161-'Daily Weigth (g)'!J161+'Water add (ml)'!H161&lt;=0,"",'Daily Weigth (g)'!I161-'Daily Weigth (g)'!J161+'Water add (ml)'!H161))</f>
        <v>136</v>
      </c>
      <c r="J161" s="85">
        <f>+IF('Daily Weigth (g)'!K161="","",IF('Daily Weigth (g)'!J161-'Daily Weigth (g)'!K161+'Water add (ml)'!I161&lt;=0,"",'Daily Weigth (g)'!J161-'Daily Weigth (g)'!K161+'Water add (ml)'!I161))</f>
        <v>102</v>
      </c>
      <c r="K161" s="85">
        <f>+IF('Daily Weigth (g)'!L161="","",IF('Daily Weigth (g)'!K161-'Daily Weigth (g)'!L161+'Water add (ml)'!J161&lt;=0,"",'Daily Weigth (g)'!K161-'Daily Weigth (g)'!L161+'Water add (ml)'!J161))</f>
        <v>232</v>
      </c>
      <c r="L161" s="85">
        <f>+IF('Daily Weigth (g)'!M161="","",IF('Daily Weigth (g)'!L161-'Daily Weigth (g)'!M161+'Water add (ml)'!K161&lt;=0,"",'Daily Weigth (g)'!L161-'Daily Weigth (g)'!M161+'Water add (ml)'!K161))</f>
        <v>257</v>
      </c>
      <c r="M161" s="85">
        <f>+IF('Daily Weigth (g)'!N161="","",IF('Daily Weigth (g)'!M161-'Daily Weigth (g)'!N161+'Water add (ml)'!L161&lt;=0,"",'Daily Weigth (g)'!M161-'Daily Weigth (g)'!N161+'Water add (ml)'!L161))</f>
        <v>370</v>
      </c>
      <c r="N161" s="85">
        <f>+IF('Daily Weigth (g)'!O161="","",IF('Daily Weigth (g)'!N161-'Daily Weigth (g)'!O161+'Water add (ml)'!M161&lt;=0,"",'Daily Weigth (g)'!N161-'Daily Weigth (g)'!O161+'Water add (ml)'!M161))</f>
        <v>220</v>
      </c>
      <c r="O161" s="85">
        <f>+IF('Daily Weigth (g)'!P161="","",IF('Daily Weigth (g)'!O161-'Daily Weigth (g)'!P161+'Water add (ml)'!N161&lt;=0,"",'Daily Weigth (g)'!O161-'Daily Weigth (g)'!P161+'Water add (ml)'!N161))</f>
        <v>812</v>
      </c>
      <c r="P161" s="85">
        <f>+IF('Daily Weigth (g)'!Q161="","",IF('Daily Weigth (g)'!P161-'Daily Weigth (g)'!Q161+'Water add (ml)'!O161&lt;=0,"",'Daily Weigth (g)'!P161-'Daily Weigth (g)'!Q161+'Water add (ml)'!O161))</f>
        <v>793</v>
      </c>
      <c r="Q161" s="85">
        <f>+IF('Daily Weigth (g)'!R161="","",IF('Daily Weigth (g)'!Q161-'Daily Weigth (g)'!R161+'Water add (ml)'!P161&lt;=0,"",'Daily Weigth (g)'!Q161-'Daily Weigth (g)'!R161+'Water add (ml)'!P161))</f>
        <v>472</v>
      </c>
      <c r="R161" s="85">
        <f>+IF('Daily Weigth (g)'!S161="","",IF('Daily Weigth (g)'!R161-'Daily Weigth (g)'!S161+'Water add (ml)'!Q161&lt;=0,"",'Daily Weigth (g)'!R161-'Daily Weigth (g)'!S161+'Water add (ml)'!Q161))</f>
        <v>365</v>
      </c>
      <c r="S161" s="85">
        <f>+IF('Daily Weigth (g)'!T161="","",IF('Daily Weigth (g)'!S161-'Daily Weigth (g)'!T161+'Water add (ml)'!R161&lt;=0,"",'Daily Weigth (g)'!S161-'Daily Weigth (g)'!T161+'Water add (ml)'!R161))</f>
        <v>372</v>
      </c>
      <c r="T161" s="85">
        <f>+IF('Daily Weigth (g)'!U161="","",IF('Daily Weigth (g)'!T161-'Daily Weigth (g)'!U161+'Water add (ml)'!S161&lt;=0,"",'Daily Weigth (g)'!T161-'Daily Weigth (g)'!U161+'Water add (ml)'!S161))</f>
        <v>463</v>
      </c>
      <c r="U161" s="85">
        <f>+IF('Daily Weigth (g)'!V161="","",IF('Daily Weigth (g)'!U161-'Daily Weigth (g)'!V161+'Water add (ml)'!T161&lt;=0,"",'Daily Weigth (g)'!U161-'Daily Weigth (g)'!V161+'Water add (ml)'!T161))</f>
        <v>740</v>
      </c>
      <c r="V161" s="85">
        <f>+IF('Daily Weigth (g)'!W161="","",IF('Daily Weigth (g)'!V161-'Daily Weigth (g)'!W161+'Water add (ml)'!U161&lt;=0,"",'Daily Weigth (g)'!V161-'Daily Weigth (g)'!W161+'Water add (ml)'!U161))</f>
        <v>751</v>
      </c>
      <c r="W161" s="85">
        <f>+IF('Daily Weigth (g)'!X161="","",IF('Daily Weigth (g)'!W161-'Daily Weigth (g)'!X161+'Water add (ml)'!V161&lt;=0,"",'Daily Weigth (g)'!W161-'Daily Weigth (g)'!X161+'Water add (ml)'!V161))</f>
        <v>307</v>
      </c>
      <c r="X161" s="85">
        <f>+IF('Daily Weigth (g)'!Y161="","",IF('Daily Weigth (g)'!X161-'Daily Weigth (g)'!Y161+'Water add (ml)'!W161&lt;=0,"",'Daily Weigth (g)'!X161-'Daily Weigth (g)'!Y161+'Water add (ml)'!W161))</f>
        <v>232</v>
      </c>
      <c r="Y161" s="85">
        <f>+IF('Daily Weigth (g)'!Z161="","",IF('Daily Weigth (g)'!Y161-'Daily Weigth (g)'!Z161+'Water add (ml)'!X161&lt;=0,"",'Daily Weigth (g)'!Y161-'Daily Weigth (g)'!Z161+'Water add (ml)'!X161))</f>
        <v>428</v>
      </c>
      <c r="Z161" s="85">
        <f>+IF('Daily Weigth (g)'!AA161="","",IF('Daily Weigth (g)'!Z161-'Daily Weigth (g)'!AA161+'Water add (ml)'!Y161&lt;=0,"",'Daily Weigth (g)'!Z161-'Daily Weigth (g)'!AA161+'Water add (ml)'!Y161))</f>
        <v>217</v>
      </c>
      <c r="AA161" s="85">
        <f>+IF('Daily Weigth (g)'!AB161="","",IF('Daily Weigth (g)'!AA161-'Daily Weigth (g)'!AB161+'Water add (ml)'!Z161&lt;=0,"",'Daily Weigth (g)'!AA161-'Daily Weigth (g)'!AB161+'Water add (ml)'!Z161))</f>
        <v>268</v>
      </c>
      <c r="AB161" s="85">
        <f>+IF('Daily Weigth (g)'!AC161="","",IF('Daily Weigth (g)'!AB161-'Daily Weigth (g)'!AC161+'Water add (ml)'!AA161&lt;=0,"",'Daily Weigth (g)'!AB161-'Daily Weigth (g)'!AC161+'Water add (ml)'!AA161))</f>
        <v>303</v>
      </c>
      <c r="AC161" s="85">
        <f>+IF('Daily Weigth (g)'!AD161="","",IF('Daily Weigth (g)'!AC161-'Daily Weigth (g)'!AD161+'Water add (ml)'!AB161&lt;=0,"",'Daily Weigth (g)'!AC161-'Daily Weigth (g)'!AD161+'Water add (ml)'!AB161))</f>
        <v>408</v>
      </c>
      <c r="AD161" s="85">
        <f>+IF('Daily Weigth (g)'!AE161="","",IF('Daily Weigth (g)'!AD161-'Daily Weigth (g)'!AE161+'Water add (ml)'!AC161&lt;=0,"",'Daily Weigth (g)'!AD161-'Daily Weigth (g)'!AE161+'Water add (ml)'!AC161))</f>
        <v>263</v>
      </c>
      <c r="AE161" s="85">
        <f>+IF('Daily Weigth (g)'!AF161="","",IF('Daily Weigth (g)'!AE161-'Daily Weigth (g)'!AF161+'Water add (ml)'!AD161&lt;=0,"",'Daily Weigth (g)'!AE161-'Daily Weigth (g)'!AF161+'Water add (ml)'!AD161))</f>
        <v>667</v>
      </c>
      <c r="AF161" s="85">
        <f>+IF('Daily Weigth (g)'!AG161="","",IF('Daily Weigth (g)'!AF161-'Daily Weigth (g)'!AG161+'Water add (ml)'!AE161&lt;=0,"",'Daily Weigth (g)'!AF161-'Daily Weigth (g)'!AG161+'Water add (ml)'!AE161))</f>
        <v>356</v>
      </c>
      <c r="AG161" s="85">
        <f t="shared" si="1"/>
        <v>10269</v>
      </c>
    </row>
    <row r="162" ht="12.75" customHeight="1">
      <c r="A162" s="85">
        <v>876.0</v>
      </c>
      <c r="B162" s="87" t="s">
        <v>17</v>
      </c>
      <c r="C162" s="90" t="s">
        <v>12</v>
      </c>
      <c r="D162" s="85"/>
      <c r="E162" s="96">
        <f>+IF('Daily Weigth (g)'!F162="","",IF('Daily Weigth (g)'!E162-'Daily Weigth (g)'!F162+'Water add (ml)'!D162&lt;=0,"",'Daily Weigth (g)'!E162-'Daily Weigth (g)'!F162+'Water add (ml)'!D162))</f>
        <v>73</v>
      </c>
      <c r="F162" s="96">
        <f>+IF('Daily Weigth (g)'!G162="","",IF('Daily Weigth (g)'!F162-'Daily Weigth (g)'!G162+'Water add (ml)'!E162&lt;=0,"",'Daily Weigth (g)'!F162-'Daily Weigth (g)'!G162+'Water add (ml)'!E162))</f>
        <v>76</v>
      </c>
      <c r="G162" s="96">
        <f>+IF('Daily Weigth (g)'!H162="","",IF('Daily Weigth (g)'!G162-'Daily Weigth (g)'!H162+'Water add (ml)'!F162&lt;=0,"",'Daily Weigth (g)'!G162-'Daily Weigth (g)'!H162+'Water add (ml)'!F162))</f>
        <v>186</v>
      </c>
      <c r="H162" s="96">
        <f>+IF('Daily Weigth (g)'!I162="","",IF('Daily Weigth (g)'!H162-'Daily Weigth (g)'!I162+'Water add (ml)'!G162&lt;=0,"",'Daily Weigth (g)'!H162-'Daily Weigth (g)'!I162+'Water add (ml)'!G162))</f>
        <v>104</v>
      </c>
      <c r="I162" s="96">
        <f>+IF('Daily Weigth (g)'!J162="","",IF('Daily Weigth (g)'!I162-'Daily Weigth (g)'!J162+'Water add (ml)'!H162&lt;=0,"",'Daily Weigth (g)'!I162-'Daily Weigth (g)'!J162+'Water add (ml)'!H162))</f>
        <v>39</v>
      </c>
      <c r="J162" s="85">
        <f>+IF('Daily Weigth (g)'!K162="","",IF('Daily Weigth (g)'!J162-'Daily Weigth (g)'!K162+'Water add (ml)'!I162&lt;=0,"",'Daily Weigth (g)'!J162-'Daily Weigth (g)'!K162+'Water add (ml)'!I162))</f>
        <v>36</v>
      </c>
      <c r="K162" s="85">
        <f>+IF('Daily Weigth (g)'!L162="","",IF('Daily Weigth (g)'!K162-'Daily Weigth (g)'!L162+'Water add (ml)'!J162&lt;=0,"",'Daily Weigth (g)'!K162-'Daily Weigth (g)'!L162+'Water add (ml)'!J162))</f>
        <v>62</v>
      </c>
      <c r="L162" s="85">
        <f>+IF('Daily Weigth (g)'!M162="","",IF('Daily Weigth (g)'!L162-'Daily Weigth (g)'!M162+'Water add (ml)'!K162&lt;=0,"",'Daily Weigth (g)'!L162-'Daily Weigth (g)'!M162+'Water add (ml)'!K162))</f>
        <v>72</v>
      </c>
      <c r="M162" s="85">
        <f>+IF('Daily Weigth (g)'!N162="","",IF('Daily Weigth (g)'!M162-'Daily Weigth (g)'!N162+'Water add (ml)'!L162&lt;=0,"",'Daily Weigth (g)'!M162-'Daily Weigth (g)'!N162+'Water add (ml)'!L162))</f>
        <v>124</v>
      </c>
      <c r="N162" s="85">
        <f>+IF('Daily Weigth (g)'!O162="","",IF('Daily Weigth (g)'!N162-'Daily Weigth (g)'!O162+'Water add (ml)'!M162&lt;=0,"",'Daily Weigth (g)'!N162-'Daily Weigth (g)'!O162+'Water add (ml)'!M162))</f>
        <v>78</v>
      </c>
      <c r="O162" s="85">
        <f>+IF('Daily Weigth (g)'!P162="","",IF('Daily Weigth (g)'!O162-'Daily Weigth (g)'!P162+'Water add (ml)'!N162&lt;=0,"",'Daily Weigth (g)'!O162-'Daily Weigth (g)'!P162+'Water add (ml)'!N162))</f>
        <v>231</v>
      </c>
      <c r="P162" s="85">
        <f>+IF('Daily Weigth (g)'!Q162="","",IF('Daily Weigth (g)'!P162-'Daily Weigth (g)'!Q162+'Water add (ml)'!O162&lt;=0,"",'Daily Weigth (g)'!P162-'Daily Weigth (g)'!Q162+'Water add (ml)'!O162))</f>
        <v>323</v>
      </c>
      <c r="Q162" s="85">
        <f>+IF('Daily Weigth (g)'!R162="","",IF('Daily Weigth (g)'!Q162-'Daily Weigth (g)'!R162+'Water add (ml)'!P162&lt;=0,"",'Daily Weigth (g)'!Q162-'Daily Weigth (g)'!R162+'Water add (ml)'!P162))</f>
        <v>164</v>
      </c>
      <c r="R162" s="85">
        <f>+IF('Daily Weigth (g)'!S162="","",IF('Daily Weigth (g)'!R162-'Daily Weigth (g)'!S162+'Water add (ml)'!Q162&lt;=0,"",'Daily Weigth (g)'!R162-'Daily Weigth (g)'!S162+'Water add (ml)'!Q162))</f>
        <v>158</v>
      </c>
      <c r="S162" s="85">
        <f>+IF('Daily Weigth (g)'!T162="","",IF('Daily Weigth (g)'!S162-'Daily Weigth (g)'!T162+'Water add (ml)'!R162&lt;=0,"",'Daily Weigth (g)'!S162-'Daily Weigth (g)'!T162+'Water add (ml)'!R162))</f>
        <v>202</v>
      </c>
      <c r="T162" s="85">
        <f>+IF('Daily Weigth (g)'!U162="","",IF('Daily Weigth (g)'!T162-'Daily Weigth (g)'!U162+'Water add (ml)'!S162&lt;=0,"",'Daily Weigth (g)'!T162-'Daily Weigth (g)'!U162+'Water add (ml)'!S162))</f>
        <v>226</v>
      </c>
      <c r="U162" s="85">
        <f>+IF('Daily Weigth (g)'!V162="","",IF('Daily Weigth (g)'!U162-'Daily Weigth (g)'!V162+'Water add (ml)'!T162&lt;=0,"",'Daily Weigth (g)'!U162-'Daily Weigth (g)'!V162+'Water add (ml)'!T162))</f>
        <v>331</v>
      </c>
      <c r="V162" s="85">
        <f>+IF('Daily Weigth (g)'!W162="","",IF('Daily Weigth (g)'!V162-'Daily Weigth (g)'!W162+'Water add (ml)'!U162&lt;=0,"",'Daily Weigth (g)'!V162-'Daily Weigth (g)'!W162+'Water add (ml)'!U162))</f>
        <v>302</v>
      </c>
      <c r="W162" s="85">
        <f>+IF('Daily Weigth (g)'!X162="","",IF('Daily Weigth (g)'!W162-'Daily Weigth (g)'!X162+'Water add (ml)'!V162&lt;=0,"",'Daily Weigth (g)'!W162-'Daily Weigth (g)'!X162+'Water add (ml)'!V162))</f>
        <v>141</v>
      </c>
      <c r="X162" s="85">
        <f>+IF('Daily Weigth (g)'!Y162="","",IF('Daily Weigth (g)'!X162-'Daily Weigth (g)'!Y162+'Water add (ml)'!W162&lt;=0,"",'Daily Weigth (g)'!X162-'Daily Weigth (g)'!Y162+'Water add (ml)'!W162))</f>
        <v>98</v>
      </c>
      <c r="Y162" s="85">
        <f>+IF('Daily Weigth (g)'!Z162="","",IF('Daily Weigth (g)'!Y162-'Daily Weigth (g)'!Z162+'Water add (ml)'!X162&lt;=0,"",'Daily Weigth (g)'!Y162-'Daily Weigth (g)'!Z162+'Water add (ml)'!X162))</f>
        <v>168</v>
      </c>
      <c r="Z162" s="85">
        <f>+IF('Daily Weigth (g)'!AA162="","",IF('Daily Weigth (g)'!Z162-'Daily Weigth (g)'!AA162+'Water add (ml)'!Y162&lt;=0,"",'Daily Weigth (g)'!Z162-'Daily Weigth (g)'!AA162+'Water add (ml)'!Y162))</f>
        <v>80</v>
      </c>
      <c r="AA162" s="85">
        <f>+IF('Daily Weigth (g)'!AB162="","",IF('Daily Weigth (g)'!AA162-'Daily Weigth (g)'!AB162+'Water add (ml)'!Z162&lt;=0,"",'Daily Weigth (g)'!AA162-'Daily Weigth (g)'!AB162+'Water add (ml)'!Z162))</f>
        <v>83</v>
      </c>
      <c r="AB162" s="85">
        <f>+IF('Daily Weigth (g)'!AC162="","",IF('Daily Weigth (g)'!AB162-'Daily Weigth (g)'!AC162+'Water add (ml)'!AA162&lt;=0,"",'Daily Weigth (g)'!AB162-'Daily Weigth (g)'!AC162+'Water add (ml)'!AA162))</f>
        <v>75</v>
      </c>
      <c r="AC162" s="85">
        <f>+IF('Daily Weigth (g)'!AD162="","",IF('Daily Weigth (g)'!AC162-'Daily Weigth (g)'!AD162+'Water add (ml)'!AB162&lt;=0,"",'Daily Weigth (g)'!AC162-'Daily Weigth (g)'!AD162+'Water add (ml)'!AB162))</f>
        <v>89</v>
      </c>
      <c r="AD162" s="85">
        <f>+IF('Daily Weigth (g)'!AE162="","",IF('Daily Weigth (g)'!AD162-'Daily Weigth (g)'!AE162+'Water add (ml)'!AC162&lt;=0,"",'Daily Weigth (g)'!AD162-'Daily Weigth (g)'!AE162+'Water add (ml)'!AC162))</f>
        <v>61</v>
      </c>
      <c r="AE162" s="85">
        <f>+IF('Daily Weigth (g)'!AF162="","",IF('Daily Weigth (g)'!AE162-'Daily Weigth (g)'!AF162+'Water add (ml)'!AD162&lt;=0,"",'Daily Weigth (g)'!AE162-'Daily Weigth (g)'!AF162+'Water add (ml)'!AD162))</f>
        <v>79</v>
      </c>
      <c r="AF162" s="85">
        <f>+IF('Daily Weigth (g)'!AG162="","",IF('Daily Weigth (g)'!AF162-'Daily Weigth (g)'!AG162+'Water add (ml)'!AE162&lt;=0,"",'Daily Weigth (g)'!AF162-'Daily Weigth (g)'!AG162+'Water add (ml)'!AE162))</f>
        <v>52</v>
      </c>
      <c r="AG162" s="85">
        <f t="shared" si="1"/>
        <v>3713</v>
      </c>
    </row>
    <row r="163" ht="12.75" customHeight="1">
      <c r="A163" s="85">
        <v>877.0</v>
      </c>
      <c r="B163" s="87" t="s">
        <v>17</v>
      </c>
      <c r="C163" s="85" t="s">
        <v>383</v>
      </c>
      <c r="D163" s="85"/>
      <c r="E163" s="96">
        <f>+IF('Daily Weigth (g)'!F163="","",IF('Daily Weigth (g)'!E163-'Daily Weigth (g)'!F163+'Water add (ml)'!D163&lt;=0,"",'Daily Weigth (g)'!E163-'Daily Weigth (g)'!F163+'Water add (ml)'!D163))</f>
        <v>109</v>
      </c>
      <c r="F163" s="96">
        <f>+IF('Daily Weigth (g)'!G163="","",IF('Daily Weigth (g)'!F163-'Daily Weigth (g)'!G163+'Water add (ml)'!E163&lt;=0,"",'Daily Weigth (g)'!F163-'Daily Weigth (g)'!G163+'Water add (ml)'!E163))</f>
        <v>163</v>
      </c>
      <c r="G163" s="96">
        <f>+IF('Daily Weigth (g)'!H163="","",IF('Daily Weigth (g)'!G163-'Daily Weigth (g)'!H163+'Water add (ml)'!F163&lt;=0,"",'Daily Weigth (g)'!G163-'Daily Weigth (g)'!H163+'Water add (ml)'!F163))</f>
        <v>165</v>
      </c>
      <c r="H163" s="96">
        <f>+IF('Daily Weigth (g)'!I163="","",IF('Daily Weigth (g)'!H163-'Daily Weigth (g)'!I163+'Water add (ml)'!G163&lt;=0,"",'Daily Weigth (g)'!H163-'Daily Weigth (g)'!I163+'Water add (ml)'!G163))</f>
        <v>95</v>
      </c>
      <c r="I163" s="96">
        <f>+IF('Daily Weigth (g)'!J163="","",IF('Daily Weigth (g)'!I163-'Daily Weigth (g)'!J163+'Water add (ml)'!H163&lt;=0,"",'Daily Weigth (g)'!I163-'Daily Weigth (g)'!J163+'Water add (ml)'!H163))</f>
        <v>96</v>
      </c>
      <c r="J163" s="85" t="str">
        <f>+IF('Daily Weigth (g)'!K163="","",IF('Daily Weigth (g)'!J163-'Daily Weigth (g)'!K163+'Water add (ml)'!I163&lt;=0,"",'Daily Weigth (g)'!J163-'Daily Weigth (g)'!K163+'Water add (ml)'!I163))</f>
        <v/>
      </c>
      <c r="K163" s="85" t="str">
        <f>+IF('Daily Weigth (g)'!L163="","",IF('Daily Weigth (g)'!K163-'Daily Weigth (g)'!L163+'Water add (ml)'!J163&lt;=0,"",'Daily Weigth (g)'!K163-'Daily Weigth (g)'!L163+'Water add (ml)'!J163))</f>
        <v/>
      </c>
      <c r="L163" s="85" t="str">
        <f>+IF('Daily Weigth (g)'!M163="","",IF('Daily Weigth (g)'!L163-'Daily Weigth (g)'!M163+'Water add (ml)'!K163&lt;=0,"",'Daily Weigth (g)'!L163-'Daily Weigth (g)'!M163+'Water add (ml)'!K163))</f>
        <v/>
      </c>
      <c r="M163" s="85" t="str">
        <f>+IF('Daily Weigth (g)'!N163="","",IF('Daily Weigth (g)'!M163-'Daily Weigth (g)'!N163+'Water add (ml)'!L163&lt;=0,"",'Daily Weigth (g)'!M163-'Daily Weigth (g)'!N163+'Water add (ml)'!L163))</f>
        <v/>
      </c>
      <c r="N163" s="85" t="str">
        <f>+IF('Daily Weigth (g)'!O163="","",IF('Daily Weigth (g)'!N163-'Daily Weigth (g)'!O163+'Water add (ml)'!M163&lt;=0,"",'Daily Weigth (g)'!N163-'Daily Weigth (g)'!O163+'Water add (ml)'!M163))</f>
        <v/>
      </c>
      <c r="O163" s="85" t="str">
        <f>+IF('Daily Weigth (g)'!P163="","",IF('Daily Weigth (g)'!O163-'Daily Weigth (g)'!P163+'Water add (ml)'!N163&lt;=0,"",'Daily Weigth (g)'!O163-'Daily Weigth (g)'!P163+'Water add (ml)'!N163))</f>
        <v/>
      </c>
      <c r="P163" s="85" t="str">
        <f>+IF('Daily Weigth (g)'!Q163="","",IF('Daily Weigth (g)'!P163-'Daily Weigth (g)'!Q163+'Water add (ml)'!O163&lt;=0,"",'Daily Weigth (g)'!P163-'Daily Weigth (g)'!Q163+'Water add (ml)'!O163))</f>
        <v/>
      </c>
      <c r="Q163" s="85" t="str">
        <f>+IF('Daily Weigth (g)'!R163="","",IF('Daily Weigth (g)'!Q163-'Daily Weigth (g)'!R163+'Water add (ml)'!P163&lt;=0,"",'Daily Weigth (g)'!Q163-'Daily Weigth (g)'!R163+'Water add (ml)'!P163))</f>
        <v/>
      </c>
      <c r="R163" s="85" t="str">
        <f>+IF('Daily Weigth (g)'!S163="","",IF('Daily Weigth (g)'!R163-'Daily Weigth (g)'!S163+'Water add (ml)'!Q163&lt;=0,"",'Daily Weigth (g)'!R163-'Daily Weigth (g)'!S163+'Water add (ml)'!Q163))</f>
        <v/>
      </c>
      <c r="S163" s="85" t="str">
        <f>+IF('Daily Weigth (g)'!T163="","",IF('Daily Weigth (g)'!S163-'Daily Weigth (g)'!T163+'Water add (ml)'!R163&lt;=0,"",'Daily Weigth (g)'!S163-'Daily Weigth (g)'!T163+'Water add (ml)'!R163))</f>
        <v/>
      </c>
      <c r="T163" s="85" t="str">
        <f>+IF('Daily Weigth (g)'!U163="","",IF('Daily Weigth (g)'!T163-'Daily Weigth (g)'!U163+'Water add (ml)'!S163&lt;=0,"",'Daily Weigth (g)'!T163-'Daily Weigth (g)'!U163+'Water add (ml)'!S163))</f>
        <v/>
      </c>
      <c r="U163" s="85" t="str">
        <f>+IF('Daily Weigth (g)'!V163="","",IF('Daily Weigth (g)'!U163-'Daily Weigth (g)'!V163+'Water add (ml)'!T163&lt;=0,"",'Daily Weigth (g)'!U163-'Daily Weigth (g)'!V163+'Water add (ml)'!T163))</f>
        <v/>
      </c>
      <c r="V163" s="85" t="str">
        <f>+IF('Daily Weigth (g)'!W163="","",IF('Daily Weigth (g)'!V163-'Daily Weigth (g)'!W163+'Water add (ml)'!U163&lt;=0,"",'Daily Weigth (g)'!V163-'Daily Weigth (g)'!W163+'Water add (ml)'!U163))</f>
        <v/>
      </c>
      <c r="W163" s="85" t="str">
        <f>+IF('Daily Weigth (g)'!X163="","",IF('Daily Weigth (g)'!W163-'Daily Weigth (g)'!X163+'Water add (ml)'!V163&lt;=0,"",'Daily Weigth (g)'!W163-'Daily Weigth (g)'!X163+'Water add (ml)'!V163))</f>
        <v/>
      </c>
      <c r="X163" s="85" t="str">
        <f>+IF('Daily Weigth (g)'!Y163="","",IF('Daily Weigth (g)'!X163-'Daily Weigth (g)'!Y163+'Water add (ml)'!W163&lt;=0,"",'Daily Weigth (g)'!X163-'Daily Weigth (g)'!Y163+'Water add (ml)'!W163))</f>
        <v/>
      </c>
      <c r="Y163" s="85" t="str">
        <f>+IF('Daily Weigth (g)'!Z163="","",IF('Daily Weigth (g)'!Y163-'Daily Weigth (g)'!Z163+'Water add (ml)'!X163&lt;=0,"",'Daily Weigth (g)'!Y163-'Daily Weigth (g)'!Z163+'Water add (ml)'!X163))</f>
        <v/>
      </c>
      <c r="Z163" s="85" t="str">
        <f>+IF('Daily Weigth (g)'!AA163="","",IF('Daily Weigth (g)'!Z163-'Daily Weigth (g)'!AA163+'Water add (ml)'!Y163&lt;=0,"",'Daily Weigth (g)'!Z163-'Daily Weigth (g)'!AA163+'Water add (ml)'!Y163))</f>
        <v/>
      </c>
      <c r="AA163" s="85" t="str">
        <f>+IF('Daily Weigth (g)'!AB163="","",IF('Daily Weigth (g)'!AA163-'Daily Weigth (g)'!AB163+'Water add (ml)'!Z163&lt;=0,"",'Daily Weigth (g)'!AA163-'Daily Weigth (g)'!AB163+'Water add (ml)'!Z163))</f>
        <v/>
      </c>
      <c r="AB163" s="85" t="str">
        <f>+IF('Daily Weigth (g)'!AC163="","",IF('Daily Weigth (g)'!AB163-'Daily Weigth (g)'!AC163+'Water add (ml)'!AA163&lt;=0,"",'Daily Weigth (g)'!AB163-'Daily Weigth (g)'!AC163+'Water add (ml)'!AA163))</f>
        <v/>
      </c>
      <c r="AC163" s="85" t="str">
        <f>+IF('Daily Weigth (g)'!AD163="","",IF('Daily Weigth (g)'!AC163-'Daily Weigth (g)'!AD163+'Water add (ml)'!AB163&lt;=0,"",'Daily Weigth (g)'!AC163-'Daily Weigth (g)'!AD163+'Water add (ml)'!AB163))</f>
        <v/>
      </c>
      <c r="AD163" s="85" t="str">
        <f>+IF('Daily Weigth (g)'!AE163="","",IF('Daily Weigth (g)'!AD163-'Daily Weigth (g)'!AE163+'Water add (ml)'!AC163&lt;=0,"",'Daily Weigth (g)'!AD163-'Daily Weigth (g)'!AE163+'Water add (ml)'!AC163))</f>
        <v/>
      </c>
      <c r="AE163" s="85" t="str">
        <f>+IF('Daily Weigth (g)'!AF163="","",IF('Daily Weigth (g)'!AE163-'Daily Weigth (g)'!AF163+'Water add (ml)'!AD163&lt;=0,"",'Daily Weigth (g)'!AE163-'Daily Weigth (g)'!AF163+'Water add (ml)'!AD163))</f>
        <v/>
      </c>
      <c r="AF163" s="85" t="str">
        <f>+IF('Daily Weigth (g)'!AG163="","",IF('Daily Weigth (g)'!AF163-'Daily Weigth (g)'!AG163+'Water add (ml)'!AE163&lt;=0,"",'Daily Weigth (g)'!AF163-'Daily Weigth (g)'!AG163+'Water add (ml)'!AE163))</f>
        <v/>
      </c>
      <c r="AG163" s="85">
        <f t="shared" si="1"/>
        <v>628</v>
      </c>
    </row>
    <row r="164" ht="12.75" customHeight="1">
      <c r="A164" s="85">
        <v>878.0</v>
      </c>
      <c r="B164" s="87" t="s">
        <v>17</v>
      </c>
      <c r="C164" s="85" t="s">
        <v>383</v>
      </c>
      <c r="D164" s="85"/>
      <c r="E164" s="96">
        <f>+IF('Daily Weigth (g)'!F164="","",IF('Daily Weigth (g)'!E164-'Daily Weigth (g)'!F164+'Water add (ml)'!D164&lt;=0,"",'Daily Weigth (g)'!E164-'Daily Weigth (g)'!F164+'Water add (ml)'!D164))</f>
        <v>49</v>
      </c>
      <c r="F164" s="96">
        <f>+IF('Daily Weigth (g)'!G164="","",IF('Daily Weigth (g)'!F164-'Daily Weigth (g)'!G164+'Water add (ml)'!E164&lt;=0,"",'Daily Weigth (g)'!F164-'Daily Weigth (g)'!G164+'Water add (ml)'!E164))</f>
        <v>75</v>
      </c>
      <c r="G164" s="96">
        <f>+IF('Daily Weigth (g)'!H164="","",IF('Daily Weigth (g)'!G164-'Daily Weigth (g)'!H164+'Water add (ml)'!F164&lt;=0,"",'Daily Weigth (g)'!G164-'Daily Weigth (g)'!H164+'Water add (ml)'!F164))</f>
        <v>120</v>
      </c>
      <c r="H164" s="96">
        <f>+IF('Daily Weigth (g)'!I164="","",IF('Daily Weigth (g)'!H164-'Daily Weigth (g)'!I164+'Water add (ml)'!G164&lt;=0,"",'Daily Weigth (g)'!H164-'Daily Weigth (g)'!I164+'Water add (ml)'!G164))</f>
        <v>69</v>
      </c>
      <c r="I164" s="96">
        <f>+IF('Daily Weigth (g)'!J164="","",IF('Daily Weigth (g)'!I164-'Daily Weigth (g)'!J164+'Water add (ml)'!H164&lt;=0,"",'Daily Weigth (g)'!I164-'Daily Weigth (g)'!J164+'Water add (ml)'!H164))</f>
        <v>50</v>
      </c>
      <c r="J164" s="85" t="str">
        <f>+IF('Daily Weigth (g)'!K164="","",IF('Daily Weigth (g)'!J164-'Daily Weigth (g)'!K164+'Water add (ml)'!I164&lt;=0,"",'Daily Weigth (g)'!J164-'Daily Weigth (g)'!K164+'Water add (ml)'!I164))</f>
        <v/>
      </c>
      <c r="K164" s="85" t="str">
        <f>+IF('Daily Weigth (g)'!L164="","",IF('Daily Weigth (g)'!K164-'Daily Weigth (g)'!L164+'Water add (ml)'!J164&lt;=0,"",'Daily Weigth (g)'!K164-'Daily Weigth (g)'!L164+'Water add (ml)'!J164))</f>
        <v/>
      </c>
      <c r="L164" s="85" t="str">
        <f>+IF('Daily Weigth (g)'!M164="","",IF('Daily Weigth (g)'!L164-'Daily Weigth (g)'!M164+'Water add (ml)'!K164&lt;=0,"",'Daily Weigth (g)'!L164-'Daily Weigth (g)'!M164+'Water add (ml)'!K164))</f>
        <v/>
      </c>
      <c r="M164" s="85" t="str">
        <f>+IF('Daily Weigth (g)'!N164="","",IF('Daily Weigth (g)'!M164-'Daily Weigth (g)'!N164+'Water add (ml)'!L164&lt;=0,"",'Daily Weigth (g)'!M164-'Daily Weigth (g)'!N164+'Water add (ml)'!L164))</f>
        <v/>
      </c>
      <c r="N164" s="85" t="str">
        <f>+IF('Daily Weigth (g)'!O164="","",IF('Daily Weigth (g)'!N164-'Daily Weigth (g)'!O164+'Water add (ml)'!M164&lt;=0,"",'Daily Weigth (g)'!N164-'Daily Weigth (g)'!O164+'Water add (ml)'!M164))</f>
        <v/>
      </c>
      <c r="O164" s="85" t="str">
        <f>+IF('Daily Weigth (g)'!P164="","",IF('Daily Weigth (g)'!O164-'Daily Weigth (g)'!P164+'Water add (ml)'!N164&lt;=0,"",'Daily Weigth (g)'!O164-'Daily Weigth (g)'!P164+'Water add (ml)'!N164))</f>
        <v/>
      </c>
      <c r="P164" s="85" t="str">
        <f>+IF('Daily Weigth (g)'!Q164="","",IF('Daily Weigth (g)'!P164-'Daily Weigth (g)'!Q164+'Water add (ml)'!O164&lt;=0,"",'Daily Weigth (g)'!P164-'Daily Weigth (g)'!Q164+'Water add (ml)'!O164))</f>
        <v/>
      </c>
      <c r="Q164" s="85" t="str">
        <f>+IF('Daily Weigth (g)'!R164="","",IF('Daily Weigth (g)'!Q164-'Daily Weigth (g)'!R164+'Water add (ml)'!P164&lt;=0,"",'Daily Weigth (g)'!Q164-'Daily Weigth (g)'!R164+'Water add (ml)'!P164))</f>
        <v/>
      </c>
      <c r="R164" s="85" t="str">
        <f>+IF('Daily Weigth (g)'!S164="","",IF('Daily Weigth (g)'!R164-'Daily Weigth (g)'!S164+'Water add (ml)'!Q164&lt;=0,"",'Daily Weigth (g)'!R164-'Daily Weigth (g)'!S164+'Water add (ml)'!Q164))</f>
        <v/>
      </c>
      <c r="S164" s="85" t="str">
        <f>+IF('Daily Weigth (g)'!T164="","",IF('Daily Weigth (g)'!S164-'Daily Weigth (g)'!T164+'Water add (ml)'!R164&lt;=0,"",'Daily Weigth (g)'!S164-'Daily Weigth (g)'!T164+'Water add (ml)'!R164))</f>
        <v/>
      </c>
      <c r="T164" s="85" t="str">
        <f>+IF('Daily Weigth (g)'!U164="","",IF('Daily Weigth (g)'!T164-'Daily Weigth (g)'!U164+'Water add (ml)'!S164&lt;=0,"",'Daily Weigth (g)'!T164-'Daily Weigth (g)'!U164+'Water add (ml)'!S164))</f>
        <v/>
      </c>
      <c r="U164" s="85" t="str">
        <f>+IF('Daily Weigth (g)'!V164="","",IF('Daily Weigth (g)'!U164-'Daily Weigth (g)'!V164+'Water add (ml)'!T164&lt;=0,"",'Daily Weigth (g)'!U164-'Daily Weigth (g)'!V164+'Water add (ml)'!T164))</f>
        <v/>
      </c>
      <c r="V164" s="85" t="str">
        <f>+IF('Daily Weigth (g)'!W164="","",IF('Daily Weigth (g)'!V164-'Daily Weigth (g)'!W164+'Water add (ml)'!U164&lt;=0,"",'Daily Weigth (g)'!V164-'Daily Weigth (g)'!W164+'Water add (ml)'!U164))</f>
        <v/>
      </c>
      <c r="W164" s="85" t="str">
        <f>+IF('Daily Weigth (g)'!X164="","",IF('Daily Weigth (g)'!W164-'Daily Weigth (g)'!X164+'Water add (ml)'!V164&lt;=0,"",'Daily Weigth (g)'!W164-'Daily Weigth (g)'!X164+'Water add (ml)'!V164))</f>
        <v/>
      </c>
      <c r="X164" s="85" t="str">
        <f>+IF('Daily Weigth (g)'!Y164="","",IF('Daily Weigth (g)'!X164-'Daily Weigth (g)'!Y164+'Water add (ml)'!W164&lt;=0,"",'Daily Weigth (g)'!X164-'Daily Weigth (g)'!Y164+'Water add (ml)'!W164))</f>
        <v/>
      </c>
      <c r="Y164" s="85" t="str">
        <f>+IF('Daily Weigth (g)'!Z164="","",IF('Daily Weigth (g)'!Y164-'Daily Weigth (g)'!Z164+'Water add (ml)'!X164&lt;=0,"",'Daily Weigth (g)'!Y164-'Daily Weigth (g)'!Z164+'Water add (ml)'!X164))</f>
        <v/>
      </c>
      <c r="Z164" s="85" t="str">
        <f>+IF('Daily Weigth (g)'!AA164="","",IF('Daily Weigth (g)'!Z164-'Daily Weigth (g)'!AA164+'Water add (ml)'!Y164&lt;=0,"",'Daily Weigth (g)'!Z164-'Daily Weigth (g)'!AA164+'Water add (ml)'!Y164))</f>
        <v/>
      </c>
      <c r="AA164" s="85" t="str">
        <f>+IF('Daily Weigth (g)'!AB164="","",IF('Daily Weigth (g)'!AA164-'Daily Weigth (g)'!AB164+'Water add (ml)'!Z164&lt;=0,"",'Daily Weigth (g)'!AA164-'Daily Weigth (g)'!AB164+'Water add (ml)'!Z164))</f>
        <v/>
      </c>
      <c r="AB164" s="85" t="str">
        <f>+IF('Daily Weigth (g)'!AC164="","",IF('Daily Weigth (g)'!AB164-'Daily Weigth (g)'!AC164+'Water add (ml)'!AA164&lt;=0,"",'Daily Weigth (g)'!AB164-'Daily Weigth (g)'!AC164+'Water add (ml)'!AA164))</f>
        <v/>
      </c>
      <c r="AC164" s="85" t="str">
        <f>+IF('Daily Weigth (g)'!AD164="","",IF('Daily Weigth (g)'!AC164-'Daily Weigth (g)'!AD164+'Water add (ml)'!AB164&lt;=0,"",'Daily Weigth (g)'!AC164-'Daily Weigth (g)'!AD164+'Water add (ml)'!AB164))</f>
        <v/>
      </c>
      <c r="AD164" s="85" t="str">
        <f>+IF('Daily Weigth (g)'!AE164="","",IF('Daily Weigth (g)'!AD164-'Daily Weigth (g)'!AE164+'Water add (ml)'!AC164&lt;=0,"",'Daily Weigth (g)'!AD164-'Daily Weigth (g)'!AE164+'Water add (ml)'!AC164))</f>
        <v/>
      </c>
      <c r="AE164" s="85" t="str">
        <f>+IF('Daily Weigth (g)'!AF164="","",IF('Daily Weigth (g)'!AE164-'Daily Weigth (g)'!AF164+'Water add (ml)'!AD164&lt;=0,"",'Daily Weigth (g)'!AE164-'Daily Weigth (g)'!AF164+'Water add (ml)'!AD164))</f>
        <v/>
      </c>
      <c r="AF164" s="85" t="str">
        <f>+IF('Daily Weigth (g)'!AG164="","",IF('Daily Weigth (g)'!AF164-'Daily Weigth (g)'!AG164+'Water add (ml)'!AE164&lt;=0,"",'Daily Weigth (g)'!AF164-'Daily Weigth (g)'!AG164+'Water add (ml)'!AE164))</f>
        <v/>
      </c>
      <c r="AG164" s="85">
        <f t="shared" si="1"/>
        <v>363</v>
      </c>
    </row>
    <row r="165" ht="12.75" customHeight="1">
      <c r="A165" s="85">
        <v>879.0</v>
      </c>
      <c r="B165" s="87" t="s">
        <v>17</v>
      </c>
      <c r="C165" s="88" t="s">
        <v>241</v>
      </c>
      <c r="D165" s="85"/>
      <c r="E165" s="96">
        <f>+IF('Daily Weigth (g)'!F165="","",IF('Daily Weigth (g)'!E165-'Daily Weigth (g)'!F165+'Water add (ml)'!D165&lt;=0,"",'Daily Weigth (g)'!E165-'Daily Weigth (g)'!F165+'Water add (ml)'!D165))</f>
        <v>93</v>
      </c>
      <c r="F165" s="96">
        <f>+IF('Daily Weigth (g)'!G165="","",IF('Daily Weigth (g)'!F165-'Daily Weigth (g)'!G165+'Water add (ml)'!E165&lt;=0,"",'Daily Weigth (g)'!F165-'Daily Weigth (g)'!G165+'Water add (ml)'!E165))</f>
        <v>150</v>
      </c>
      <c r="G165" s="96">
        <f>+IF('Daily Weigth (g)'!H165="","",IF('Daily Weigth (g)'!G165-'Daily Weigth (g)'!H165+'Water add (ml)'!F165&lt;=0,"",'Daily Weigth (g)'!G165-'Daily Weigth (g)'!H165+'Water add (ml)'!F165))</f>
        <v>122</v>
      </c>
      <c r="H165" s="96">
        <f>+IF('Daily Weigth (g)'!I165="","",IF('Daily Weigth (g)'!H165-'Daily Weigth (g)'!I165+'Water add (ml)'!G165&lt;=0,"",'Daily Weigth (g)'!H165-'Daily Weigth (g)'!I165+'Water add (ml)'!G165))</f>
        <v>96</v>
      </c>
      <c r="I165" s="96">
        <f>+IF('Daily Weigth (g)'!J165="","",IF('Daily Weigth (g)'!I165-'Daily Weigth (g)'!J165+'Water add (ml)'!H165&lt;=0,"",'Daily Weigth (g)'!I165-'Daily Weigth (g)'!J165+'Water add (ml)'!H165))</f>
        <v>73</v>
      </c>
      <c r="J165" s="85">
        <f>+IF('Daily Weigth (g)'!K165="","",IF('Daily Weigth (g)'!J165-'Daily Weigth (g)'!K165+'Water add (ml)'!I165&lt;=0,"",'Daily Weigth (g)'!J165-'Daily Weigth (g)'!K165+'Water add (ml)'!I165))</f>
        <v>93</v>
      </c>
      <c r="K165" s="85">
        <f>+IF('Daily Weigth (g)'!L165="","",IF('Daily Weigth (g)'!K165-'Daily Weigth (g)'!L165+'Water add (ml)'!J165&lt;=0,"",'Daily Weigth (g)'!K165-'Daily Weigth (g)'!L165+'Water add (ml)'!J165))</f>
        <v>141</v>
      </c>
      <c r="L165" s="85">
        <f>+IF('Daily Weigth (g)'!M165="","",IF('Daily Weigth (g)'!L165-'Daily Weigth (g)'!M165+'Water add (ml)'!K165&lt;=0,"",'Daily Weigth (g)'!L165-'Daily Weigth (g)'!M165+'Water add (ml)'!K165))</f>
        <v>132</v>
      </c>
      <c r="M165" s="85">
        <f>+IF('Daily Weigth (g)'!N165="","",IF('Daily Weigth (g)'!M165-'Daily Weigth (g)'!N165+'Water add (ml)'!L165&lt;=0,"",'Daily Weigth (g)'!M165-'Daily Weigth (g)'!N165+'Water add (ml)'!L165))</f>
        <v>267</v>
      </c>
      <c r="N165" s="85">
        <f>+IF('Daily Weigth (g)'!O165="","",IF('Daily Weigth (g)'!N165-'Daily Weigth (g)'!O165+'Water add (ml)'!M165&lt;=0,"",'Daily Weigth (g)'!N165-'Daily Weigth (g)'!O165+'Water add (ml)'!M165))</f>
        <v>177</v>
      </c>
      <c r="O165" s="85">
        <f>+IF('Daily Weigth (g)'!P165="","",IF('Daily Weigth (g)'!O165-'Daily Weigth (g)'!P165+'Water add (ml)'!N165&lt;=0,"",'Daily Weigth (g)'!O165-'Daily Weigth (g)'!P165+'Water add (ml)'!N165))</f>
        <v>500</v>
      </c>
      <c r="P165" s="85">
        <f>+IF('Daily Weigth (g)'!Q165="","",IF('Daily Weigth (g)'!P165-'Daily Weigth (g)'!Q165+'Water add (ml)'!O165&lt;=0,"",'Daily Weigth (g)'!P165-'Daily Weigth (g)'!Q165+'Water add (ml)'!O165))</f>
        <v>538</v>
      </c>
      <c r="Q165" s="85">
        <f>+IF('Daily Weigth (g)'!R165="","",IF('Daily Weigth (g)'!Q165-'Daily Weigth (g)'!R165+'Water add (ml)'!P165&lt;=0,"",'Daily Weigth (g)'!Q165-'Daily Weigth (g)'!R165+'Water add (ml)'!P165))</f>
        <v>327</v>
      </c>
      <c r="R165" s="85">
        <f>+IF('Daily Weigth (g)'!S165="","",IF('Daily Weigth (g)'!R165-'Daily Weigth (g)'!S165+'Water add (ml)'!Q165&lt;=0,"",'Daily Weigth (g)'!R165-'Daily Weigth (g)'!S165+'Water add (ml)'!Q165))</f>
        <v>198</v>
      </c>
      <c r="S165" s="85">
        <f>+IF('Daily Weigth (g)'!T165="","",IF('Daily Weigth (g)'!S165-'Daily Weigth (g)'!T165+'Water add (ml)'!R165&lt;=0,"",'Daily Weigth (g)'!S165-'Daily Weigth (g)'!T165+'Water add (ml)'!R165))</f>
        <v>246</v>
      </c>
      <c r="T165" s="85">
        <f>+IF('Daily Weigth (g)'!U165="","",IF('Daily Weigth (g)'!T165-'Daily Weigth (g)'!U165+'Water add (ml)'!S165&lt;=0,"",'Daily Weigth (g)'!T165-'Daily Weigth (g)'!U165+'Water add (ml)'!S165))</f>
        <v>308</v>
      </c>
      <c r="U165" s="85">
        <f>+IF('Daily Weigth (g)'!V165="","",IF('Daily Weigth (g)'!U165-'Daily Weigth (g)'!V165+'Water add (ml)'!T165&lt;=0,"",'Daily Weigth (g)'!U165-'Daily Weigth (g)'!V165+'Water add (ml)'!T165))</f>
        <v>511</v>
      </c>
      <c r="V165" s="85">
        <f>+IF('Daily Weigth (g)'!W165="","",IF('Daily Weigth (g)'!V165-'Daily Weigth (g)'!W165+'Water add (ml)'!U165&lt;=0,"",'Daily Weigth (g)'!V165-'Daily Weigth (g)'!W165+'Water add (ml)'!U165))</f>
        <v>631</v>
      </c>
      <c r="W165" s="85">
        <f>+IF('Daily Weigth (g)'!X165="","",IF('Daily Weigth (g)'!W165-'Daily Weigth (g)'!X165+'Water add (ml)'!V165&lt;=0,"",'Daily Weigth (g)'!W165-'Daily Weigth (g)'!X165+'Water add (ml)'!V165))</f>
        <v>250</v>
      </c>
      <c r="X165" s="85">
        <f>+IF('Daily Weigth (g)'!Y165="","",IF('Daily Weigth (g)'!X165-'Daily Weigth (g)'!Y165+'Water add (ml)'!W165&lt;=0,"",'Daily Weigth (g)'!X165-'Daily Weigth (g)'!Y165+'Water add (ml)'!W165))</f>
        <v>155</v>
      </c>
      <c r="Y165" s="85">
        <f>+IF('Daily Weigth (g)'!Z165="","",IF('Daily Weigth (g)'!Y165-'Daily Weigth (g)'!Z165+'Water add (ml)'!X165&lt;=0,"",'Daily Weigth (g)'!Y165-'Daily Weigth (g)'!Z165+'Water add (ml)'!X165))</f>
        <v>286</v>
      </c>
      <c r="Z165" s="85">
        <f>+IF('Daily Weigth (g)'!AA165="","",IF('Daily Weigth (g)'!Z165-'Daily Weigth (g)'!AA165+'Water add (ml)'!Y165&lt;=0,"",'Daily Weigth (g)'!Z165-'Daily Weigth (g)'!AA165+'Water add (ml)'!Y165))</f>
        <v>151</v>
      </c>
      <c r="AA165" s="85">
        <f>+IF('Daily Weigth (g)'!AB165="","",IF('Daily Weigth (g)'!AA165-'Daily Weigth (g)'!AB165+'Water add (ml)'!Z165&lt;=0,"",'Daily Weigth (g)'!AA165-'Daily Weigth (g)'!AB165+'Water add (ml)'!Z165))</f>
        <v>149</v>
      </c>
      <c r="AB165" s="85">
        <f>+IF('Daily Weigth (g)'!AC165="","",IF('Daily Weigth (g)'!AB165-'Daily Weigth (g)'!AC165+'Water add (ml)'!AA165&lt;=0,"",'Daily Weigth (g)'!AB165-'Daily Weigth (g)'!AC165+'Water add (ml)'!AA165))</f>
        <v>232</v>
      </c>
      <c r="AC165" s="85">
        <f>+IF('Daily Weigth (g)'!AD165="","",IF('Daily Weigth (g)'!AC165-'Daily Weigth (g)'!AD165+'Water add (ml)'!AB165&lt;=0,"",'Daily Weigth (g)'!AC165-'Daily Weigth (g)'!AD165+'Water add (ml)'!AB165))</f>
        <v>250</v>
      </c>
      <c r="AD165" s="85">
        <f>+IF('Daily Weigth (g)'!AE165="","",IF('Daily Weigth (g)'!AD165-'Daily Weigth (g)'!AE165+'Water add (ml)'!AC165&lt;=0,"",'Daily Weigth (g)'!AD165-'Daily Weigth (g)'!AE165+'Water add (ml)'!AC165))</f>
        <v>208</v>
      </c>
      <c r="AE165" s="85">
        <f>+IF('Daily Weigth (g)'!AF165="","",IF('Daily Weigth (g)'!AE165-'Daily Weigth (g)'!AF165+'Water add (ml)'!AD165&lt;=0,"",'Daily Weigth (g)'!AE165-'Daily Weigth (g)'!AF165+'Water add (ml)'!AD165))</f>
        <v>586</v>
      </c>
      <c r="AF165" s="85">
        <f>+IF('Daily Weigth (g)'!AG165="","",IF('Daily Weigth (g)'!AF165-'Daily Weigth (g)'!AG165+'Water add (ml)'!AE165&lt;=0,"",'Daily Weigth (g)'!AF165-'Daily Weigth (g)'!AG165+'Water add (ml)'!AE165))</f>
        <v>357</v>
      </c>
      <c r="AG165" s="85">
        <f t="shared" si="1"/>
        <v>7227</v>
      </c>
    </row>
    <row r="166" ht="12.75" customHeight="1">
      <c r="A166" s="85">
        <v>880.0</v>
      </c>
      <c r="B166" s="87" t="s">
        <v>17</v>
      </c>
      <c r="C166" s="85" t="s">
        <v>383</v>
      </c>
      <c r="D166" s="85"/>
      <c r="E166" s="96">
        <f>+IF('Daily Weigth (g)'!F166="","",IF('Daily Weigth (g)'!E166-'Daily Weigth (g)'!F166+'Water add (ml)'!D166&lt;=0,"",'Daily Weigth (g)'!E166-'Daily Weigth (g)'!F166+'Water add (ml)'!D166))</f>
        <v>77</v>
      </c>
      <c r="F166" s="96">
        <f>+IF('Daily Weigth (g)'!G166="","",IF('Daily Weigth (g)'!F166-'Daily Weigth (g)'!G166+'Water add (ml)'!E166&lt;=0,"",'Daily Weigth (g)'!F166-'Daily Weigth (g)'!G166+'Water add (ml)'!E166))</f>
        <v>112</v>
      </c>
      <c r="G166" s="96">
        <f>+IF('Daily Weigth (g)'!H166="","",IF('Daily Weigth (g)'!G166-'Daily Weigth (g)'!H166+'Water add (ml)'!F166&lt;=0,"",'Daily Weigth (g)'!G166-'Daily Weigth (g)'!H166+'Water add (ml)'!F166))</f>
        <v>172</v>
      </c>
      <c r="H166" s="96">
        <f>+IF('Daily Weigth (g)'!I166="","",IF('Daily Weigth (g)'!H166-'Daily Weigth (g)'!I166+'Water add (ml)'!G166&lt;=0,"",'Daily Weigth (g)'!H166-'Daily Weigth (g)'!I166+'Water add (ml)'!G166))</f>
        <v>111</v>
      </c>
      <c r="I166" s="96">
        <f>+IF('Daily Weigth (g)'!J166="","",IF('Daily Weigth (g)'!I166-'Daily Weigth (g)'!J166+'Water add (ml)'!H166&lt;=0,"",'Daily Weigth (g)'!I166-'Daily Weigth (g)'!J166+'Water add (ml)'!H166))</f>
        <v>79</v>
      </c>
      <c r="J166" s="85" t="str">
        <f>+IF('Daily Weigth (g)'!K166="","",IF('Daily Weigth (g)'!J166-'Daily Weigth (g)'!K166+'Water add (ml)'!I166&lt;=0,"",'Daily Weigth (g)'!J166-'Daily Weigth (g)'!K166+'Water add (ml)'!I166))</f>
        <v/>
      </c>
      <c r="K166" s="85" t="str">
        <f>+IF('Daily Weigth (g)'!L166="","",IF('Daily Weigth (g)'!K166-'Daily Weigth (g)'!L166+'Water add (ml)'!J166&lt;=0,"",'Daily Weigth (g)'!K166-'Daily Weigth (g)'!L166+'Water add (ml)'!J166))</f>
        <v/>
      </c>
      <c r="L166" s="85" t="str">
        <f>+IF('Daily Weigth (g)'!M166="","",IF('Daily Weigth (g)'!L166-'Daily Weigth (g)'!M166+'Water add (ml)'!K166&lt;=0,"",'Daily Weigth (g)'!L166-'Daily Weigth (g)'!M166+'Water add (ml)'!K166))</f>
        <v/>
      </c>
      <c r="M166" s="85" t="str">
        <f>+IF('Daily Weigth (g)'!N166="","",IF('Daily Weigth (g)'!M166-'Daily Weigth (g)'!N166+'Water add (ml)'!L166&lt;=0,"",'Daily Weigth (g)'!M166-'Daily Weigth (g)'!N166+'Water add (ml)'!L166))</f>
        <v/>
      </c>
      <c r="N166" s="85" t="str">
        <f>+IF('Daily Weigth (g)'!O166="","",IF('Daily Weigth (g)'!N166-'Daily Weigth (g)'!O166+'Water add (ml)'!M166&lt;=0,"",'Daily Weigth (g)'!N166-'Daily Weigth (g)'!O166+'Water add (ml)'!M166))</f>
        <v/>
      </c>
      <c r="O166" s="85" t="str">
        <f>+IF('Daily Weigth (g)'!P166="","",IF('Daily Weigth (g)'!O166-'Daily Weigth (g)'!P166+'Water add (ml)'!N166&lt;=0,"",'Daily Weigth (g)'!O166-'Daily Weigth (g)'!P166+'Water add (ml)'!N166))</f>
        <v/>
      </c>
      <c r="P166" s="85" t="str">
        <f>+IF('Daily Weigth (g)'!Q166="","",IF('Daily Weigth (g)'!P166-'Daily Weigth (g)'!Q166+'Water add (ml)'!O166&lt;=0,"",'Daily Weigth (g)'!P166-'Daily Weigth (g)'!Q166+'Water add (ml)'!O166))</f>
        <v/>
      </c>
      <c r="Q166" s="85" t="str">
        <f>+IF('Daily Weigth (g)'!R166="","",IF('Daily Weigth (g)'!Q166-'Daily Weigth (g)'!R166+'Water add (ml)'!P166&lt;=0,"",'Daily Weigth (g)'!Q166-'Daily Weigth (g)'!R166+'Water add (ml)'!P166))</f>
        <v/>
      </c>
      <c r="R166" s="85" t="str">
        <f>+IF('Daily Weigth (g)'!S166="","",IF('Daily Weigth (g)'!R166-'Daily Weigth (g)'!S166+'Water add (ml)'!Q166&lt;=0,"",'Daily Weigth (g)'!R166-'Daily Weigth (g)'!S166+'Water add (ml)'!Q166))</f>
        <v/>
      </c>
      <c r="S166" s="85" t="str">
        <f>+IF('Daily Weigth (g)'!T166="","",IF('Daily Weigth (g)'!S166-'Daily Weigth (g)'!T166+'Water add (ml)'!R166&lt;=0,"",'Daily Weigth (g)'!S166-'Daily Weigth (g)'!T166+'Water add (ml)'!R166))</f>
        <v/>
      </c>
      <c r="T166" s="85" t="str">
        <f>+IF('Daily Weigth (g)'!U166="","",IF('Daily Weigth (g)'!T166-'Daily Weigth (g)'!U166+'Water add (ml)'!S166&lt;=0,"",'Daily Weigth (g)'!T166-'Daily Weigth (g)'!U166+'Water add (ml)'!S166))</f>
        <v/>
      </c>
      <c r="U166" s="85" t="str">
        <f>+IF('Daily Weigth (g)'!V166="","",IF('Daily Weigth (g)'!U166-'Daily Weigth (g)'!V166+'Water add (ml)'!T166&lt;=0,"",'Daily Weigth (g)'!U166-'Daily Weigth (g)'!V166+'Water add (ml)'!T166))</f>
        <v/>
      </c>
      <c r="V166" s="85" t="str">
        <f>+IF('Daily Weigth (g)'!W166="","",IF('Daily Weigth (g)'!V166-'Daily Weigth (g)'!W166+'Water add (ml)'!U166&lt;=0,"",'Daily Weigth (g)'!V166-'Daily Weigth (g)'!W166+'Water add (ml)'!U166))</f>
        <v/>
      </c>
      <c r="W166" s="85" t="str">
        <f>+IF('Daily Weigth (g)'!X166="","",IF('Daily Weigth (g)'!W166-'Daily Weigth (g)'!X166+'Water add (ml)'!V166&lt;=0,"",'Daily Weigth (g)'!W166-'Daily Weigth (g)'!X166+'Water add (ml)'!V166))</f>
        <v/>
      </c>
      <c r="X166" s="85" t="str">
        <f>+IF('Daily Weigth (g)'!Y166="","",IF('Daily Weigth (g)'!X166-'Daily Weigth (g)'!Y166+'Water add (ml)'!W166&lt;=0,"",'Daily Weigth (g)'!X166-'Daily Weigth (g)'!Y166+'Water add (ml)'!W166))</f>
        <v/>
      </c>
      <c r="Y166" s="85" t="str">
        <f>+IF('Daily Weigth (g)'!Z166="","",IF('Daily Weigth (g)'!Y166-'Daily Weigth (g)'!Z166+'Water add (ml)'!X166&lt;=0,"",'Daily Weigth (g)'!Y166-'Daily Weigth (g)'!Z166+'Water add (ml)'!X166))</f>
        <v/>
      </c>
      <c r="Z166" s="85" t="str">
        <f>+IF('Daily Weigth (g)'!AA166="","",IF('Daily Weigth (g)'!Z166-'Daily Weigth (g)'!AA166+'Water add (ml)'!Y166&lt;=0,"",'Daily Weigth (g)'!Z166-'Daily Weigth (g)'!AA166+'Water add (ml)'!Y166))</f>
        <v/>
      </c>
      <c r="AA166" s="85" t="str">
        <f>+IF('Daily Weigth (g)'!AB166="","",IF('Daily Weigth (g)'!AA166-'Daily Weigth (g)'!AB166+'Water add (ml)'!Z166&lt;=0,"",'Daily Weigth (g)'!AA166-'Daily Weigth (g)'!AB166+'Water add (ml)'!Z166))</f>
        <v/>
      </c>
      <c r="AB166" s="85" t="str">
        <f>+IF('Daily Weigth (g)'!AC166="","",IF('Daily Weigth (g)'!AB166-'Daily Weigth (g)'!AC166+'Water add (ml)'!AA166&lt;=0,"",'Daily Weigth (g)'!AB166-'Daily Weigth (g)'!AC166+'Water add (ml)'!AA166))</f>
        <v/>
      </c>
      <c r="AC166" s="85" t="str">
        <f>+IF('Daily Weigth (g)'!AD166="","",IF('Daily Weigth (g)'!AC166-'Daily Weigth (g)'!AD166+'Water add (ml)'!AB166&lt;=0,"",'Daily Weigth (g)'!AC166-'Daily Weigth (g)'!AD166+'Water add (ml)'!AB166))</f>
        <v/>
      </c>
      <c r="AD166" s="85" t="str">
        <f>+IF('Daily Weigth (g)'!AE166="","",IF('Daily Weigth (g)'!AD166-'Daily Weigth (g)'!AE166+'Water add (ml)'!AC166&lt;=0,"",'Daily Weigth (g)'!AD166-'Daily Weigth (g)'!AE166+'Water add (ml)'!AC166))</f>
        <v/>
      </c>
      <c r="AE166" s="85" t="str">
        <f>+IF('Daily Weigth (g)'!AF166="","",IF('Daily Weigth (g)'!AE166-'Daily Weigth (g)'!AF166+'Water add (ml)'!AD166&lt;=0,"",'Daily Weigth (g)'!AE166-'Daily Weigth (g)'!AF166+'Water add (ml)'!AD166))</f>
        <v/>
      </c>
      <c r="AF166" s="85" t="str">
        <f>+IF('Daily Weigth (g)'!AG166="","",IF('Daily Weigth (g)'!AF166-'Daily Weigth (g)'!AG166+'Water add (ml)'!AE166&lt;=0,"",'Daily Weigth (g)'!AF166-'Daily Weigth (g)'!AG166+'Water add (ml)'!AE166))</f>
        <v/>
      </c>
      <c r="AG166" s="85">
        <f t="shared" si="1"/>
        <v>551</v>
      </c>
    </row>
    <row r="167" ht="12.75" customHeight="1">
      <c r="A167" s="85">
        <v>881.0</v>
      </c>
      <c r="B167" s="87" t="s">
        <v>194</v>
      </c>
      <c r="C167" s="88" t="s">
        <v>241</v>
      </c>
      <c r="D167" s="85"/>
      <c r="E167" s="96">
        <f>+IF('Daily Weigth (g)'!F167="","",IF('Daily Weigth (g)'!E167-'Daily Weigth (g)'!F167+'Water add (ml)'!D167&lt;=0,"",'Daily Weigth (g)'!E167-'Daily Weigth (g)'!F167+'Water add (ml)'!D167))</f>
        <v>72</v>
      </c>
      <c r="F167" s="96">
        <f>+IF('Daily Weigth (g)'!G167="","",IF('Daily Weigth (g)'!F167-'Daily Weigth (g)'!G167+'Water add (ml)'!E167&lt;=0,"",'Daily Weigth (g)'!F167-'Daily Weigth (g)'!G167+'Water add (ml)'!E167))</f>
        <v>95</v>
      </c>
      <c r="G167" s="96">
        <f>+IF('Daily Weigth (g)'!H167="","",IF('Daily Weigth (g)'!G167-'Daily Weigth (g)'!H167+'Water add (ml)'!F167&lt;=0,"",'Daily Weigth (g)'!G167-'Daily Weigth (g)'!H167+'Water add (ml)'!F167))</f>
        <v>112</v>
      </c>
      <c r="H167" s="96">
        <f>+IF('Daily Weigth (g)'!I167="","",IF('Daily Weigth (g)'!H167-'Daily Weigth (g)'!I167+'Water add (ml)'!G167&lt;=0,"",'Daily Weigth (g)'!H167-'Daily Weigth (g)'!I167+'Water add (ml)'!G167))</f>
        <v>52</v>
      </c>
      <c r="I167" s="96">
        <f>+IF('Daily Weigth (g)'!J167="","",IF('Daily Weigth (g)'!I167-'Daily Weigth (g)'!J167+'Water add (ml)'!H167&lt;=0,"",'Daily Weigth (g)'!I167-'Daily Weigth (g)'!J167+'Water add (ml)'!H167))</f>
        <v>54</v>
      </c>
      <c r="J167" s="85">
        <f>+IF('Daily Weigth (g)'!K167="","",IF('Daily Weigth (g)'!J167-'Daily Weigth (g)'!K167+'Water add (ml)'!I167&lt;=0,"",'Daily Weigth (g)'!J167-'Daily Weigth (g)'!K167+'Water add (ml)'!I167))</f>
        <v>41</v>
      </c>
      <c r="K167" s="85">
        <f>+IF('Daily Weigth (g)'!L167="","",IF('Daily Weigth (g)'!K167-'Daily Weigth (g)'!L167+'Water add (ml)'!J167&lt;=0,"",'Daily Weigth (g)'!K167-'Daily Weigth (g)'!L167+'Water add (ml)'!J167))</f>
        <v>76</v>
      </c>
      <c r="L167" s="85">
        <f>+IF('Daily Weigth (g)'!M167="","",IF('Daily Weigth (g)'!L167-'Daily Weigth (g)'!M167+'Water add (ml)'!K167&lt;=0,"",'Daily Weigth (g)'!L167-'Daily Weigth (g)'!M167+'Water add (ml)'!K167))</f>
        <v>80</v>
      </c>
      <c r="M167" s="85">
        <f>+IF('Daily Weigth (g)'!N167="","",IF('Daily Weigth (g)'!M167-'Daily Weigth (g)'!N167+'Water add (ml)'!L167&lt;=0,"",'Daily Weigth (g)'!M167-'Daily Weigth (g)'!N167+'Water add (ml)'!L167))</f>
        <v>129</v>
      </c>
      <c r="N167" s="85">
        <f>+IF('Daily Weigth (g)'!O167="","",IF('Daily Weigth (g)'!N167-'Daily Weigth (g)'!O167+'Water add (ml)'!M167&lt;=0,"",'Daily Weigth (g)'!N167-'Daily Weigth (g)'!O167+'Water add (ml)'!M167))</f>
        <v>68</v>
      </c>
      <c r="O167" s="85">
        <f>+IF('Daily Weigth (g)'!P167="","",IF('Daily Weigth (g)'!O167-'Daily Weigth (g)'!P167+'Water add (ml)'!N167&lt;=0,"",'Daily Weigth (g)'!O167-'Daily Weigth (g)'!P167+'Water add (ml)'!N167))</f>
        <v>253</v>
      </c>
      <c r="P167" s="85">
        <f>+IF('Daily Weigth (g)'!Q167="","",IF('Daily Weigth (g)'!P167-'Daily Weigth (g)'!Q167+'Water add (ml)'!O167&lt;=0,"",'Daily Weigth (g)'!P167-'Daily Weigth (g)'!Q167+'Water add (ml)'!O167))</f>
        <v>272</v>
      </c>
      <c r="Q167" s="85">
        <f>+IF('Daily Weigth (g)'!R167="","",IF('Daily Weigth (g)'!Q167-'Daily Weigth (g)'!R167+'Water add (ml)'!P167&lt;=0,"",'Daily Weigth (g)'!Q167-'Daily Weigth (g)'!R167+'Water add (ml)'!P167))</f>
        <v>190</v>
      </c>
      <c r="R167" s="85">
        <f>+IF('Daily Weigth (g)'!S167="","",IF('Daily Weigth (g)'!R167-'Daily Weigth (g)'!S167+'Water add (ml)'!Q167&lt;=0,"",'Daily Weigth (g)'!R167-'Daily Weigth (g)'!S167+'Water add (ml)'!Q167))</f>
        <v>64</v>
      </c>
      <c r="S167" s="85">
        <f>+IF('Daily Weigth (g)'!T167="","",IF('Daily Weigth (g)'!S167-'Daily Weigth (g)'!T167+'Water add (ml)'!R167&lt;=0,"",'Daily Weigth (g)'!S167-'Daily Weigth (g)'!T167+'Water add (ml)'!R167))</f>
        <v>107</v>
      </c>
      <c r="T167" s="85">
        <f>+IF('Daily Weigth (g)'!U167="","",IF('Daily Weigth (g)'!T167-'Daily Weigth (g)'!U167+'Water add (ml)'!S167&lt;=0,"",'Daily Weigth (g)'!T167-'Daily Weigth (g)'!U167+'Water add (ml)'!S167))</f>
        <v>159</v>
      </c>
      <c r="U167" s="85">
        <f>+IF('Daily Weigth (g)'!V167="","",IF('Daily Weigth (g)'!U167-'Daily Weigth (g)'!V167+'Water add (ml)'!T167&lt;=0,"",'Daily Weigth (g)'!U167-'Daily Weigth (g)'!V167+'Water add (ml)'!T167))</f>
        <v>257</v>
      </c>
      <c r="V167" s="85">
        <f>+IF('Daily Weigth (g)'!W167="","",IF('Daily Weigth (g)'!V167-'Daily Weigth (g)'!W167+'Water add (ml)'!U167&lt;=0,"",'Daily Weigth (g)'!V167-'Daily Weigth (g)'!W167+'Water add (ml)'!U167))</f>
        <v>346</v>
      </c>
      <c r="W167" s="85">
        <f>+IF('Daily Weigth (g)'!X167="","",IF('Daily Weigth (g)'!W167-'Daily Weigth (g)'!X167+'Water add (ml)'!V167&lt;=0,"",'Daily Weigth (g)'!W167-'Daily Weigth (g)'!X167+'Water add (ml)'!V167))</f>
        <v>128</v>
      </c>
      <c r="X167" s="85">
        <f>+IF('Daily Weigth (g)'!Y167="","",IF('Daily Weigth (g)'!X167-'Daily Weigth (g)'!Y167+'Water add (ml)'!W167&lt;=0,"",'Daily Weigth (g)'!X167-'Daily Weigth (g)'!Y167+'Water add (ml)'!W167))</f>
        <v>106</v>
      </c>
      <c r="Y167" s="85">
        <f>+IF('Daily Weigth (g)'!Z167="","",IF('Daily Weigth (g)'!Y167-'Daily Weigth (g)'!Z167+'Water add (ml)'!X167&lt;=0,"",'Daily Weigth (g)'!Y167-'Daily Weigth (g)'!Z167+'Water add (ml)'!X167))</f>
        <v>186</v>
      </c>
      <c r="Z167" s="85">
        <f>+IF('Daily Weigth (g)'!AA167="","",IF('Daily Weigth (g)'!Z167-'Daily Weigth (g)'!AA167+'Water add (ml)'!Y167&lt;=0,"",'Daily Weigth (g)'!Z167-'Daily Weigth (g)'!AA167+'Water add (ml)'!Y167))</f>
        <v>97</v>
      </c>
      <c r="AA167" s="85">
        <f>+IF('Daily Weigth (g)'!AB167="","",IF('Daily Weigth (g)'!AA167-'Daily Weigth (g)'!AB167+'Water add (ml)'!Z167&lt;=0,"",'Daily Weigth (g)'!AA167-'Daily Weigth (g)'!AB167+'Water add (ml)'!Z167))</f>
        <v>127</v>
      </c>
      <c r="AB167" s="85">
        <f>+IF('Daily Weigth (g)'!AC167="","",IF('Daily Weigth (g)'!AB167-'Daily Weigth (g)'!AC167+'Water add (ml)'!AA167&lt;=0,"",'Daily Weigth (g)'!AB167-'Daily Weigth (g)'!AC167+'Water add (ml)'!AA167))</f>
        <v>118</v>
      </c>
      <c r="AC167" s="85">
        <f>+IF('Daily Weigth (g)'!AD167="","",IF('Daily Weigth (g)'!AC167-'Daily Weigth (g)'!AD167+'Water add (ml)'!AB167&lt;=0,"",'Daily Weigth (g)'!AC167-'Daily Weigth (g)'!AD167+'Water add (ml)'!AB167))</f>
        <v>185</v>
      </c>
      <c r="AD167" s="85">
        <f>+IF('Daily Weigth (g)'!AE167="","",IF('Daily Weigth (g)'!AD167-'Daily Weigth (g)'!AE167+'Water add (ml)'!AC167&lt;=0,"",'Daily Weigth (g)'!AD167-'Daily Weigth (g)'!AE167+'Water add (ml)'!AC167))</f>
        <v>124</v>
      </c>
      <c r="AE167" s="85">
        <f>+IF('Daily Weigth (g)'!AF167="","",IF('Daily Weigth (g)'!AE167-'Daily Weigth (g)'!AF167+'Water add (ml)'!AD167&lt;=0,"",'Daily Weigth (g)'!AE167-'Daily Weigth (g)'!AF167+'Water add (ml)'!AD167))</f>
        <v>431</v>
      </c>
      <c r="AF167" s="85">
        <f>+IF('Daily Weigth (g)'!AG167="","",IF('Daily Weigth (g)'!AF167-'Daily Weigth (g)'!AG167+'Water add (ml)'!AE167&lt;=0,"",'Daily Weigth (g)'!AF167-'Daily Weigth (g)'!AG167+'Water add (ml)'!AE167))</f>
        <v>208</v>
      </c>
      <c r="AG167" s="85">
        <f t="shared" si="1"/>
        <v>4137</v>
      </c>
    </row>
    <row r="168" ht="12.75" customHeight="1">
      <c r="A168" s="85">
        <v>882.0</v>
      </c>
      <c r="B168" s="87" t="s">
        <v>194</v>
      </c>
      <c r="C168" s="85" t="s">
        <v>383</v>
      </c>
      <c r="D168" s="85"/>
      <c r="E168" s="96">
        <f>+IF('Daily Weigth (g)'!F168="","",IF('Daily Weigth (g)'!E168-'Daily Weigth (g)'!F168+'Water add (ml)'!D168&lt;=0,"",'Daily Weigth (g)'!E168-'Daily Weigth (g)'!F168+'Water add (ml)'!D168))</f>
        <v>39</v>
      </c>
      <c r="F168" s="96">
        <f>+IF('Daily Weigth (g)'!G168="","",IF('Daily Weigth (g)'!F168-'Daily Weigth (g)'!G168+'Water add (ml)'!E168&lt;=0,"",'Daily Weigth (g)'!F168-'Daily Weigth (g)'!G168+'Water add (ml)'!E168))</f>
        <v>66</v>
      </c>
      <c r="G168" s="96">
        <f>+IF('Daily Weigth (g)'!H168="","",IF('Daily Weigth (g)'!G168-'Daily Weigth (g)'!H168+'Water add (ml)'!F168&lt;=0,"",'Daily Weigth (g)'!G168-'Daily Weigth (g)'!H168+'Water add (ml)'!F168))</f>
        <v>77</v>
      </c>
      <c r="H168" s="96">
        <f>+IF('Daily Weigth (g)'!I168="","",IF('Daily Weigth (g)'!H168-'Daily Weigth (g)'!I168+'Water add (ml)'!G168&lt;=0,"",'Daily Weigth (g)'!H168-'Daily Weigth (g)'!I168+'Water add (ml)'!G168))</f>
        <v>42</v>
      </c>
      <c r="I168" s="96">
        <f>+IF('Daily Weigth (g)'!J168="","",IF('Daily Weigth (g)'!I168-'Daily Weigth (g)'!J168+'Water add (ml)'!H168&lt;=0,"",'Daily Weigth (g)'!I168-'Daily Weigth (g)'!J168+'Water add (ml)'!H168))</f>
        <v>36</v>
      </c>
      <c r="J168" s="85" t="str">
        <f>+IF('Daily Weigth (g)'!K168="","",IF('Daily Weigth (g)'!J168-'Daily Weigth (g)'!K168+'Water add (ml)'!I168&lt;=0,"",'Daily Weigth (g)'!J168-'Daily Weigth (g)'!K168+'Water add (ml)'!I168))</f>
        <v/>
      </c>
      <c r="K168" s="85" t="str">
        <f>+IF('Daily Weigth (g)'!L168="","",IF('Daily Weigth (g)'!K168-'Daily Weigth (g)'!L168+'Water add (ml)'!J168&lt;=0,"",'Daily Weigth (g)'!K168-'Daily Weigth (g)'!L168+'Water add (ml)'!J168))</f>
        <v/>
      </c>
      <c r="L168" s="85" t="str">
        <f>+IF('Daily Weigth (g)'!M168="","",IF('Daily Weigth (g)'!L168-'Daily Weigth (g)'!M168+'Water add (ml)'!K168&lt;=0,"",'Daily Weigth (g)'!L168-'Daily Weigth (g)'!M168+'Water add (ml)'!K168))</f>
        <v/>
      </c>
      <c r="M168" s="85" t="str">
        <f>+IF('Daily Weigth (g)'!N168="","",IF('Daily Weigth (g)'!M168-'Daily Weigth (g)'!N168+'Water add (ml)'!L168&lt;=0,"",'Daily Weigth (g)'!M168-'Daily Weigth (g)'!N168+'Water add (ml)'!L168))</f>
        <v/>
      </c>
      <c r="N168" s="85" t="str">
        <f>+IF('Daily Weigth (g)'!O168="","",IF('Daily Weigth (g)'!N168-'Daily Weigth (g)'!O168+'Water add (ml)'!M168&lt;=0,"",'Daily Weigth (g)'!N168-'Daily Weigth (g)'!O168+'Water add (ml)'!M168))</f>
        <v/>
      </c>
      <c r="O168" s="85" t="str">
        <f>+IF('Daily Weigth (g)'!P168="","",IF('Daily Weigth (g)'!O168-'Daily Weigth (g)'!P168+'Water add (ml)'!N168&lt;=0,"",'Daily Weigth (g)'!O168-'Daily Weigth (g)'!P168+'Water add (ml)'!N168))</f>
        <v/>
      </c>
      <c r="P168" s="85" t="str">
        <f>+IF('Daily Weigth (g)'!Q168="","",IF('Daily Weigth (g)'!P168-'Daily Weigth (g)'!Q168+'Water add (ml)'!O168&lt;=0,"",'Daily Weigth (g)'!P168-'Daily Weigth (g)'!Q168+'Water add (ml)'!O168))</f>
        <v/>
      </c>
      <c r="Q168" s="85" t="str">
        <f>+IF('Daily Weigth (g)'!R168="","",IF('Daily Weigth (g)'!Q168-'Daily Weigth (g)'!R168+'Water add (ml)'!P168&lt;=0,"",'Daily Weigth (g)'!Q168-'Daily Weigth (g)'!R168+'Water add (ml)'!P168))</f>
        <v/>
      </c>
      <c r="R168" s="85" t="str">
        <f>+IF('Daily Weigth (g)'!S168="","",IF('Daily Weigth (g)'!R168-'Daily Weigth (g)'!S168+'Water add (ml)'!Q168&lt;=0,"",'Daily Weigth (g)'!R168-'Daily Weigth (g)'!S168+'Water add (ml)'!Q168))</f>
        <v/>
      </c>
      <c r="S168" s="85" t="str">
        <f>+IF('Daily Weigth (g)'!T168="","",IF('Daily Weigth (g)'!S168-'Daily Weigth (g)'!T168+'Water add (ml)'!R168&lt;=0,"",'Daily Weigth (g)'!S168-'Daily Weigth (g)'!T168+'Water add (ml)'!R168))</f>
        <v/>
      </c>
      <c r="T168" s="85" t="str">
        <f>+IF('Daily Weigth (g)'!U168="","",IF('Daily Weigth (g)'!T168-'Daily Weigth (g)'!U168+'Water add (ml)'!S168&lt;=0,"",'Daily Weigth (g)'!T168-'Daily Weigth (g)'!U168+'Water add (ml)'!S168))</f>
        <v/>
      </c>
      <c r="U168" s="85" t="str">
        <f>+IF('Daily Weigth (g)'!V168="","",IF('Daily Weigth (g)'!U168-'Daily Weigth (g)'!V168+'Water add (ml)'!T168&lt;=0,"",'Daily Weigth (g)'!U168-'Daily Weigth (g)'!V168+'Water add (ml)'!T168))</f>
        <v/>
      </c>
      <c r="V168" s="85" t="str">
        <f>+IF('Daily Weigth (g)'!W168="","",IF('Daily Weigth (g)'!V168-'Daily Weigth (g)'!W168+'Water add (ml)'!U168&lt;=0,"",'Daily Weigth (g)'!V168-'Daily Weigth (g)'!W168+'Water add (ml)'!U168))</f>
        <v/>
      </c>
      <c r="W168" s="85" t="str">
        <f>+IF('Daily Weigth (g)'!X168="","",IF('Daily Weigth (g)'!W168-'Daily Weigth (g)'!X168+'Water add (ml)'!V168&lt;=0,"",'Daily Weigth (g)'!W168-'Daily Weigth (g)'!X168+'Water add (ml)'!V168))</f>
        <v/>
      </c>
      <c r="X168" s="85" t="str">
        <f>+IF('Daily Weigth (g)'!Y168="","",IF('Daily Weigth (g)'!X168-'Daily Weigth (g)'!Y168+'Water add (ml)'!W168&lt;=0,"",'Daily Weigth (g)'!X168-'Daily Weigth (g)'!Y168+'Water add (ml)'!W168))</f>
        <v/>
      </c>
      <c r="Y168" s="85" t="str">
        <f>+IF('Daily Weigth (g)'!Z168="","",IF('Daily Weigth (g)'!Y168-'Daily Weigth (g)'!Z168+'Water add (ml)'!X168&lt;=0,"",'Daily Weigth (g)'!Y168-'Daily Weigth (g)'!Z168+'Water add (ml)'!X168))</f>
        <v/>
      </c>
      <c r="Z168" s="85" t="str">
        <f>+IF('Daily Weigth (g)'!AA168="","",IF('Daily Weigth (g)'!Z168-'Daily Weigth (g)'!AA168+'Water add (ml)'!Y168&lt;=0,"",'Daily Weigth (g)'!Z168-'Daily Weigth (g)'!AA168+'Water add (ml)'!Y168))</f>
        <v/>
      </c>
      <c r="AA168" s="85" t="str">
        <f>+IF('Daily Weigth (g)'!AB168="","",IF('Daily Weigth (g)'!AA168-'Daily Weigth (g)'!AB168+'Water add (ml)'!Z168&lt;=0,"",'Daily Weigth (g)'!AA168-'Daily Weigth (g)'!AB168+'Water add (ml)'!Z168))</f>
        <v/>
      </c>
      <c r="AB168" s="85" t="str">
        <f>+IF('Daily Weigth (g)'!AC168="","",IF('Daily Weigth (g)'!AB168-'Daily Weigth (g)'!AC168+'Water add (ml)'!AA168&lt;=0,"",'Daily Weigth (g)'!AB168-'Daily Weigth (g)'!AC168+'Water add (ml)'!AA168))</f>
        <v/>
      </c>
      <c r="AC168" s="85" t="str">
        <f>+IF('Daily Weigth (g)'!AD168="","",IF('Daily Weigth (g)'!AC168-'Daily Weigth (g)'!AD168+'Water add (ml)'!AB168&lt;=0,"",'Daily Weigth (g)'!AC168-'Daily Weigth (g)'!AD168+'Water add (ml)'!AB168))</f>
        <v/>
      </c>
      <c r="AD168" s="85" t="str">
        <f>+IF('Daily Weigth (g)'!AE168="","",IF('Daily Weigth (g)'!AD168-'Daily Weigth (g)'!AE168+'Water add (ml)'!AC168&lt;=0,"",'Daily Weigth (g)'!AD168-'Daily Weigth (g)'!AE168+'Water add (ml)'!AC168))</f>
        <v/>
      </c>
      <c r="AE168" s="85" t="str">
        <f>+IF('Daily Weigth (g)'!AF168="","",IF('Daily Weigth (g)'!AE168-'Daily Weigth (g)'!AF168+'Water add (ml)'!AD168&lt;=0,"",'Daily Weigth (g)'!AE168-'Daily Weigth (g)'!AF168+'Water add (ml)'!AD168))</f>
        <v/>
      </c>
      <c r="AF168" s="85" t="str">
        <f>+IF('Daily Weigth (g)'!AG168="","",IF('Daily Weigth (g)'!AF168-'Daily Weigth (g)'!AG168+'Water add (ml)'!AE168&lt;=0,"",'Daily Weigth (g)'!AF168-'Daily Weigth (g)'!AG168+'Water add (ml)'!AE168))</f>
        <v/>
      </c>
      <c r="AG168" s="85">
        <f t="shared" si="1"/>
        <v>260</v>
      </c>
    </row>
    <row r="169" ht="12.75" customHeight="1">
      <c r="A169" s="85">
        <v>883.0</v>
      </c>
      <c r="B169" s="87" t="s">
        <v>194</v>
      </c>
      <c r="C169" s="88" t="s">
        <v>241</v>
      </c>
      <c r="D169" s="85"/>
      <c r="E169" s="96">
        <f>+IF('Daily Weigth (g)'!F169="","",IF('Daily Weigth (g)'!E169-'Daily Weigth (g)'!F169+'Water add (ml)'!D169&lt;=0,"",'Daily Weigth (g)'!E169-'Daily Weigth (g)'!F169+'Water add (ml)'!D169))</f>
        <v>45</v>
      </c>
      <c r="F169" s="96">
        <f>+IF('Daily Weigth (g)'!G169="","",IF('Daily Weigth (g)'!F169-'Daily Weigth (g)'!G169+'Water add (ml)'!E169&lt;=0,"",'Daily Weigth (g)'!F169-'Daily Weigth (g)'!G169+'Water add (ml)'!E169))</f>
        <v>98</v>
      </c>
      <c r="G169" s="96">
        <f>+IF('Daily Weigth (g)'!H169="","",IF('Daily Weigth (g)'!G169-'Daily Weigth (g)'!H169+'Water add (ml)'!F169&lt;=0,"",'Daily Weigth (g)'!G169-'Daily Weigth (g)'!H169+'Water add (ml)'!F169))</f>
        <v>145</v>
      </c>
      <c r="H169" s="96">
        <f>+IF('Daily Weigth (g)'!I169="","",IF('Daily Weigth (g)'!H169-'Daily Weigth (g)'!I169+'Water add (ml)'!G169&lt;=0,"",'Daily Weigth (g)'!H169-'Daily Weigth (g)'!I169+'Water add (ml)'!G169))</f>
        <v>96</v>
      </c>
      <c r="I169" s="96">
        <f>+IF('Daily Weigth (g)'!J169="","",IF('Daily Weigth (g)'!I169-'Daily Weigth (g)'!J169+'Water add (ml)'!H169&lt;=0,"",'Daily Weigth (g)'!I169-'Daily Weigth (g)'!J169+'Water add (ml)'!H169))</f>
        <v>57</v>
      </c>
      <c r="J169" s="85">
        <f>+IF('Daily Weigth (g)'!K169="","",IF('Daily Weigth (g)'!J169-'Daily Weigth (g)'!K169+'Water add (ml)'!I169&lt;=0,"",'Daily Weigth (g)'!J169-'Daily Weigth (g)'!K169+'Water add (ml)'!I169))</f>
        <v>57</v>
      </c>
      <c r="K169" s="85">
        <f>+IF('Daily Weigth (g)'!L169="","",IF('Daily Weigth (g)'!K169-'Daily Weigth (g)'!L169+'Water add (ml)'!J169&lt;=0,"",'Daily Weigth (g)'!K169-'Daily Weigth (g)'!L169+'Water add (ml)'!J169))</f>
        <v>95</v>
      </c>
      <c r="L169" s="85">
        <f>+IF('Daily Weigth (g)'!M169="","",IF('Daily Weigth (g)'!L169-'Daily Weigth (g)'!M169+'Water add (ml)'!K169&lt;=0,"",'Daily Weigth (g)'!L169-'Daily Weigth (g)'!M169+'Water add (ml)'!K169))</f>
        <v>104</v>
      </c>
      <c r="M169" s="85">
        <f>+IF('Daily Weigth (g)'!N169="","",IF('Daily Weigth (g)'!M169-'Daily Weigth (g)'!N169+'Water add (ml)'!L169&lt;=0,"",'Daily Weigth (g)'!M169-'Daily Weigth (g)'!N169+'Water add (ml)'!L169))</f>
        <v>154</v>
      </c>
      <c r="N169" s="85">
        <f>+IF('Daily Weigth (g)'!O169="","",IF('Daily Weigth (g)'!N169-'Daily Weigth (g)'!O169+'Water add (ml)'!M169&lt;=0,"",'Daily Weigth (g)'!N169-'Daily Weigth (g)'!O169+'Water add (ml)'!M169))</f>
        <v>93</v>
      </c>
      <c r="O169" s="85">
        <f>+IF('Daily Weigth (g)'!P169="","",IF('Daily Weigth (g)'!O169-'Daily Weigth (g)'!P169+'Water add (ml)'!N169&lt;=0,"",'Daily Weigth (g)'!O169-'Daily Weigth (g)'!P169+'Water add (ml)'!N169))</f>
        <v>446</v>
      </c>
      <c r="P169" s="85">
        <f>+IF('Daily Weigth (g)'!Q169="","",IF('Daily Weigth (g)'!P169-'Daily Weigth (g)'!Q169+'Water add (ml)'!O169&lt;=0,"",'Daily Weigth (g)'!P169-'Daily Weigth (g)'!Q169+'Water add (ml)'!O169))</f>
        <v>463</v>
      </c>
      <c r="Q169" s="85">
        <f>+IF('Daily Weigth (g)'!R169="","",IF('Daily Weigth (g)'!Q169-'Daily Weigth (g)'!R169+'Water add (ml)'!P169&lt;=0,"",'Daily Weigth (g)'!Q169-'Daily Weigth (g)'!R169+'Water add (ml)'!P169))</f>
        <v>241</v>
      </c>
      <c r="R169" s="85">
        <f>+IF('Daily Weigth (g)'!S169="","",IF('Daily Weigth (g)'!R169-'Daily Weigth (g)'!S169+'Water add (ml)'!Q169&lt;=0,"",'Daily Weigth (g)'!R169-'Daily Weigth (g)'!S169+'Water add (ml)'!Q169))</f>
        <v>174</v>
      </c>
      <c r="S169" s="85">
        <f>+IF('Daily Weigth (g)'!T169="","",IF('Daily Weigth (g)'!S169-'Daily Weigth (g)'!T169+'Water add (ml)'!R169&lt;=0,"",'Daily Weigth (g)'!S169-'Daily Weigth (g)'!T169+'Water add (ml)'!R169))</f>
        <v>196</v>
      </c>
      <c r="T169" s="85">
        <f>+IF('Daily Weigth (g)'!U169="","",IF('Daily Weigth (g)'!T169-'Daily Weigth (g)'!U169+'Water add (ml)'!S169&lt;=0,"",'Daily Weigth (g)'!T169-'Daily Weigth (g)'!U169+'Water add (ml)'!S169))</f>
        <v>255</v>
      </c>
      <c r="U169" s="85">
        <f>+IF('Daily Weigth (g)'!V169="","",IF('Daily Weigth (g)'!U169-'Daily Weigth (g)'!V169+'Water add (ml)'!T169&lt;=0,"",'Daily Weigth (g)'!U169-'Daily Weigth (g)'!V169+'Water add (ml)'!T169))</f>
        <v>489</v>
      </c>
      <c r="V169" s="85">
        <f>+IF('Daily Weigth (g)'!W169="","",IF('Daily Weigth (g)'!V169-'Daily Weigth (g)'!W169+'Water add (ml)'!U169&lt;=0,"",'Daily Weigth (g)'!V169-'Daily Weigth (g)'!W169+'Water add (ml)'!U169))</f>
        <v>674</v>
      </c>
      <c r="W169" s="85">
        <f>+IF('Daily Weigth (g)'!X169="","",IF('Daily Weigth (g)'!W169-'Daily Weigth (g)'!X169+'Water add (ml)'!V169&lt;=0,"",'Daily Weigth (g)'!W169-'Daily Weigth (g)'!X169+'Water add (ml)'!V169))</f>
        <v>234</v>
      </c>
      <c r="X169" s="85">
        <f>+IF('Daily Weigth (g)'!Y169="","",IF('Daily Weigth (g)'!X169-'Daily Weigth (g)'!Y169+'Water add (ml)'!W169&lt;=0,"",'Daily Weigth (g)'!X169-'Daily Weigth (g)'!Y169+'Water add (ml)'!W169))</f>
        <v>211</v>
      </c>
      <c r="Y169" s="85">
        <f>+IF('Daily Weigth (g)'!Z169="","",IF('Daily Weigth (g)'!Y169-'Daily Weigth (g)'!Z169+'Water add (ml)'!X169&lt;=0,"",'Daily Weigth (g)'!Y169-'Daily Weigth (g)'!Z169+'Water add (ml)'!X169))</f>
        <v>376</v>
      </c>
      <c r="Z169" s="85">
        <f>+IF('Daily Weigth (g)'!AA169="","",IF('Daily Weigth (g)'!Z169-'Daily Weigth (g)'!AA169+'Water add (ml)'!Y169&lt;=0,"",'Daily Weigth (g)'!Z169-'Daily Weigth (g)'!AA169+'Water add (ml)'!Y169))</f>
        <v>176</v>
      </c>
      <c r="AA169" s="85">
        <f>+IF('Daily Weigth (g)'!AB169="","",IF('Daily Weigth (g)'!AA169-'Daily Weigth (g)'!AB169+'Water add (ml)'!Z169&lt;=0,"",'Daily Weigth (g)'!AA169-'Daily Weigth (g)'!AB169+'Water add (ml)'!Z169))</f>
        <v>236</v>
      </c>
      <c r="AB169" s="85">
        <f>+IF('Daily Weigth (g)'!AC169="","",IF('Daily Weigth (g)'!AB169-'Daily Weigth (g)'!AC169+'Water add (ml)'!AA169&lt;=0,"",'Daily Weigth (g)'!AB169-'Daily Weigth (g)'!AC169+'Water add (ml)'!AA169))</f>
        <v>269</v>
      </c>
      <c r="AC169" s="85">
        <f>+IF('Daily Weigth (g)'!AD169="","",IF('Daily Weigth (g)'!AC169-'Daily Weigth (g)'!AD169+'Water add (ml)'!AB169&lt;=0,"",'Daily Weigth (g)'!AC169-'Daily Weigth (g)'!AD169+'Water add (ml)'!AB169))</f>
        <v>317</v>
      </c>
      <c r="AD169" s="85">
        <f>+IF('Daily Weigth (g)'!AE169="","",IF('Daily Weigth (g)'!AD169-'Daily Weigth (g)'!AE169+'Water add (ml)'!AC169&lt;=0,"",'Daily Weigth (g)'!AD169-'Daily Weigth (g)'!AE169+'Water add (ml)'!AC169))</f>
        <v>220</v>
      </c>
      <c r="AE169" s="85">
        <f>+IF('Daily Weigth (g)'!AF169="","",IF('Daily Weigth (g)'!AE169-'Daily Weigth (g)'!AF169+'Water add (ml)'!AD169&lt;=0,"",'Daily Weigth (g)'!AE169-'Daily Weigth (g)'!AF169+'Water add (ml)'!AD169))</f>
        <v>598</v>
      </c>
      <c r="AF169" s="85">
        <f>+IF('Daily Weigth (g)'!AG169="","",IF('Daily Weigth (g)'!AF169-'Daily Weigth (g)'!AG169+'Water add (ml)'!AE169&lt;=0,"",'Daily Weigth (g)'!AF169-'Daily Weigth (g)'!AG169+'Water add (ml)'!AE169))</f>
        <v>418</v>
      </c>
      <c r="AG169" s="85">
        <f t="shared" si="1"/>
        <v>6937</v>
      </c>
    </row>
    <row r="170" ht="12.75" customHeight="1">
      <c r="A170" s="85">
        <v>884.0</v>
      </c>
      <c r="B170" s="87" t="s">
        <v>194</v>
      </c>
      <c r="C170" s="90" t="s">
        <v>12</v>
      </c>
      <c r="D170" s="85"/>
      <c r="E170" s="96">
        <f>+IF('Daily Weigth (g)'!F170="","",IF('Daily Weigth (g)'!E170-'Daily Weigth (g)'!F170+'Water add (ml)'!D170&lt;=0,"",'Daily Weigth (g)'!E170-'Daily Weigth (g)'!F170+'Water add (ml)'!D170))</f>
        <v>61</v>
      </c>
      <c r="F170" s="96">
        <f>+IF('Daily Weigth (g)'!G170="","",IF('Daily Weigth (g)'!F170-'Daily Weigth (g)'!G170+'Water add (ml)'!E170&lt;=0,"",'Daily Weigth (g)'!F170-'Daily Weigth (g)'!G170+'Water add (ml)'!E170))</f>
        <v>81</v>
      </c>
      <c r="G170" s="96">
        <f>+IF('Daily Weigth (g)'!H170="","",IF('Daily Weigth (g)'!G170-'Daily Weigth (g)'!H170+'Water add (ml)'!F170&lt;=0,"",'Daily Weigth (g)'!G170-'Daily Weigth (g)'!H170+'Water add (ml)'!F170))</f>
        <v>117</v>
      </c>
      <c r="H170" s="96">
        <f>+IF('Daily Weigth (g)'!I170="","",IF('Daily Weigth (g)'!H170-'Daily Weigth (g)'!I170+'Water add (ml)'!G170&lt;=0,"",'Daily Weigth (g)'!H170-'Daily Weigth (g)'!I170+'Water add (ml)'!G170))</f>
        <v>65</v>
      </c>
      <c r="I170" s="96">
        <f>+IF('Daily Weigth (g)'!J170="","",IF('Daily Weigth (g)'!I170-'Daily Weigth (g)'!J170+'Water add (ml)'!H170&lt;=0,"",'Daily Weigth (g)'!I170-'Daily Weigth (g)'!J170+'Water add (ml)'!H170))</f>
        <v>57</v>
      </c>
      <c r="J170" s="85">
        <f>+IF('Daily Weigth (g)'!K170="","",IF('Daily Weigth (g)'!J170-'Daily Weigth (g)'!K170+'Water add (ml)'!I170&lt;=0,"",'Daily Weigth (g)'!J170-'Daily Weigth (g)'!K170+'Water add (ml)'!I170))</f>
        <v>49</v>
      </c>
      <c r="K170" s="85">
        <f>+IF('Daily Weigth (g)'!L170="","",IF('Daily Weigth (g)'!K170-'Daily Weigth (g)'!L170+'Water add (ml)'!J170&lt;=0,"",'Daily Weigth (g)'!K170-'Daily Weigth (g)'!L170+'Water add (ml)'!J170))</f>
        <v>77</v>
      </c>
      <c r="L170" s="85">
        <f>+IF('Daily Weigth (g)'!M170="","",IF('Daily Weigth (g)'!L170-'Daily Weigth (g)'!M170+'Water add (ml)'!K170&lt;=0,"",'Daily Weigth (g)'!L170-'Daily Weigth (g)'!M170+'Water add (ml)'!K170))</f>
        <v>85</v>
      </c>
      <c r="M170" s="85">
        <f>+IF('Daily Weigth (g)'!N170="","",IF('Daily Weigth (g)'!M170-'Daily Weigth (g)'!N170+'Water add (ml)'!L170&lt;=0,"",'Daily Weigth (g)'!M170-'Daily Weigth (g)'!N170+'Water add (ml)'!L170))</f>
        <v>116</v>
      </c>
      <c r="N170" s="85">
        <f>+IF('Daily Weigth (g)'!O170="","",IF('Daily Weigth (g)'!N170-'Daily Weigth (g)'!O170+'Water add (ml)'!M170&lt;=0,"",'Daily Weigth (g)'!N170-'Daily Weigth (g)'!O170+'Water add (ml)'!M170))</f>
        <v>57</v>
      </c>
      <c r="O170" s="85">
        <f>+IF('Daily Weigth (g)'!P170="","",IF('Daily Weigth (g)'!O170-'Daily Weigth (g)'!P170+'Water add (ml)'!N170&lt;=0,"",'Daily Weigth (g)'!O170-'Daily Weigth (g)'!P170+'Water add (ml)'!N170))</f>
        <v>198</v>
      </c>
      <c r="P170" s="85">
        <f>+IF('Daily Weigth (g)'!Q170="","",IF('Daily Weigth (g)'!P170-'Daily Weigth (g)'!Q170+'Water add (ml)'!O170&lt;=0,"",'Daily Weigth (g)'!P170-'Daily Weigth (g)'!Q170+'Water add (ml)'!O170))</f>
        <v>231</v>
      </c>
      <c r="Q170" s="85">
        <f>+IF('Daily Weigth (g)'!R170="","",IF('Daily Weigth (g)'!Q170-'Daily Weigth (g)'!R170+'Water add (ml)'!P170&lt;=0,"",'Daily Weigth (g)'!Q170-'Daily Weigth (g)'!R170+'Water add (ml)'!P170))</f>
        <v>145</v>
      </c>
      <c r="R170" s="85">
        <f>+IF('Daily Weigth (g)'!S170="","",IF('Daily Weigth (g)'!R170-'Daily Weigth (g)'!S170+'Water add (ml)'!Q170&lt;=0,"",'Daily Weigth (g)'!R170-'Daily Weigth (g)'!S170+'Water add (ml)'!Q170))</f>
        <v>102</v>
      </c>
      <c r="S170" s="85">
        <f>+IF('Daily Weigth (g)'!T170="","",IF('Daily Weigth (g)'!S170-'Daily Weigth (g)'!T170+'Water add (ml)'!R170&lt;=0,"",'Daily Weigth (g)'!S170-'Daily Weigth (g)'!T170+'Water add (ml)'!R170))</f>
        <v>106</v>
      </c>
      <c r="T170" s="85">
        <f>+IF('Daily Weigth (g)'!U170="","",IF('Daily Weigth (g)'!T170-'Daily Weigth (g)'!U170+'Water add (ml)'!S170&lt;=0,"",'Daily Weigth (g)'!T170-'Daily Weigth (g)'!U170+'Water add (ml)'!S170))</f>
        <v>150</v>
      </c>
      <c r="U170" s="85">
        <f>+IF('Daily Weigth (g)'!V170="","",IF('Daily Weigth (g)'!U170-'Daily Weigth (g)'!V170+'Water add (ml)'!T170&lt;=0,"",'Daily Weigth (g)'!U170-'Daily Weigth (g)'!V170+'Water add (ml)'!T170))</f>
        <v>219</v>
      </c>
      <c r="V170" s="85">
        <f>+IF('Daily Weigth (g)'!W170="","",IF('Daily Weigth (g)'!V170-'Daily Weigth (g)'!W170+'Water add (ml)'!U170&lt;=0,"",'Daily Weigth (g)'!V170-'Daily Weigth (g)'!W170+'Water add (ml)'!U170))</f>
        <v>250</v>
      </c>
      <c r="W170" s="85">
        <f>+IF('Daily Weigth (g)'!X170="","",IF('Daily Weigth (g)'!W170-'Daily Weigth (g)'!X170+'Water add (ml)'!V170&lt;=0,"",'Daily Weigth (g)'!W170-'Daily Weigth (g)'!X170+'Water add (ml)'!V170))</f>
        <v>80</v>
      </c>
      <c r="X170" s="85">
        <f>+IF('Daily Weigth (g)'!Y170="","",IF('Daily Weigth (g)'!X170-'Daily Weigth (g)'!Y170+'Water add (ml)'!W170&lt;=0,"",'Daily Weigth (g)'!X170-'Daily Weigth (g)'!Y170+'Water add (ml)'!W170))</f>
        <v>65</v>
      </c>
      <c r="Y170" s="85">
        <f>+IF('Daily Weigth (g)'!Z170="","",IF('Daily Weigth (g)'!Y170-'Daily Weigth (g)'!Z170+'Water add (ml)'!X170&lt;=0,"",'Daily Weigth (g)'!Y170-'Daily Weigth (g)'!Z170+'Water add (ml)'!X170))</f>
        <v>96</v>
      </c>
      <c r="Z170" s="85">
        <f>+IF('Daily Weigth (g)'!AA170="","",IF('Daily Weigth (g)'!Z170-'Daily Weigth (g)'!AA170+'Water add (ml)'!Y170&lt;=0,"",'Daily Weigth (g)'!Z170-'Daily Weigth (g)'!AA170+'Water add (ml)'!Y170))</f>
        <v>43</v>
      </c>
      <c r="AA170" s="85">
        <f>+IF('Daily Weigth (g)'!AB170="","",IF('Daily Weigth (g)'!AA170-'Daily Weigth (g)'!AB170+'Water add (ml)'!Z170&lt;=0,"",'Daily Weigth (g)'!AA170-'Daily Weigth (g)'!AB170+'Water add (ml)'!Z170))</f>
        <v>58</v>
      </c>
      <c r="AB170" s="85">
        <f>+IF('Daily Weigth (g)'!AC170="","",IF('Daily Weigth (g)'!AB170-'Daily Weigth (g)'!AC170+'Water add (ml)'!AA170&lt;=0,"",'Daily Weigth (g)'!AB170-'Daily Weigth (g)'!AC170+'Water add (ml)'!AA170))</f>
        <v>70</v>
      </c>
      <c r="AC170" s="85">
        <f>+IF('Daily Weigth (g)'!AD170="","",IF('Daily Weigth (g)'!AC170-'Daily Weigth (g)'!AD170+'Water add (ml)'!AB170&lt;=0,"",'Daily Weigth (g)'!AC170-'Daily Weigth (g)'!AD170+'Water add (ml)'!AB170))</f>
        <v>78</v>
      </c>
      <c r="AD170" s="85">
        <f>+IF('Daily Weigth (g)'!AE170="","",IF('Daily Weigth (g)'!AD170-'Daily Weigth (g)'!AE170+'Water add (ml)'!AC170&lt;=0,"",'Daily Weigth (g)'!AD170-'Daily Weigth (g)'!AE170+'Water add (ml)'!AC170))</f>
        <v>53</v>
      </c>
      <c r="AE170" s="85">
        <f>+IF('Daily Weigth (g)'!AF170="","",IF('Daily Weigth (g)'!AE170-'Daily Weigth (g)'!AF170+'Water add (ml)'!AD170&lt;=0,"",'Daily Weigth (g)'!AE170-'Daily Weigth (g)'!AF170+'Water add (ml)'!AD170))</f>
        <v>126</v>
      </c>
      <c r="AF170" s="85">
        <f>+IF('Daily Weigth (g)'!AG170="","",IF('Daily Weigth (g)'!AF170-'Daily Weigth (g)'!AG170+'Water add (ml)'!AE170&lt;=0,"",'Daily Weigth (g)'!AF170-'Daily Weigth (g)'!AG170+'Water add (ml)'!AE170))</f>
        <v>69</v>
      </c>
      <c r="AG170" s="85">
        <f t="shared" si="1"/>
        <v>2904</v>
      </c>
    </row>
    <row r="171" ht="12.75" customHeight="1">
      <c r="A171" s="85">
        <v>885.0</v>
      </c>
      <c r="B171" s="87" t="s">
        <v>194</v>
      </c>
      <c r="C171" s="88" t="s">
        <v>241</v>
      </c>
      <c r="D171" s="85"/>
      <c r="E171" s="96">
        <f>+IF('Daily Weigth (g)'!F171="","",IF('Daily Weigth (g)'!E171-'Daily Weigth (g)'!F171+'Water add (ml)'!D171&lt;=0,"",'Daily Weigth (g)'!E171-'Daily Weigth (g)'!F171+'Water add (ml)'!D171))</f>
        <v>51</v>
      </c>
      <c r="F171" s="96">
        <f>+IF('Daily Weigth (g)'!G171="","",IF('Daily Weigth (g)'!F171-'Daily Weigth (g)'!G171+'Water add (ml)'!E171&lt;=0,"",'Daily Weigth (g)'!F171-'Daily Weigth (g)'!G171+'Water add (ml)'!E171))</f>
        <v>71</v>
      </c>
      <c r="G171" s="96">
        <f>+IF('Daily Weigth (g)'!H171="","",IF('Daily Weigth (g)'!G171-'Daily Weigth (g)'!H171+'Water add (ml)'!F171&lt;=0,"",'Daily Weigth (g)'!G171-'Daily Weigth (g)'!H171+'Water add (ml)'!F171))</f>
        <v>122</v>
      </c>
      <c r="H171" s="96">
        <f>+IF('Daily Weigth (g)'!I171="","",IF('Daily Weigth (g)'!H171-'Daily Weigth (g)'!I171+'Water add (ml)'!G171&lt;=0,"",'Daily Weigth (g)'!H171-'Daily Weigth (g)'!I171+'Water add (ml)'!G171))</f>
        <v>65</v>
      </c>
      <c r="I171" s="96">
        <f>+IF('Daily Weigth (g)'!J171="","",IF('Daily Weigth (g)'!I171-'Daily Weigth (g)'!J171+'Water add (ml)'!H171&lt;=0,"",'Daily Weigth (g)'!I171-'Daily Weigth (g)'!J171+'Water add (ml)'!H171))</f>
        <v>56</v>
      </c>
      <c r="J171" s="85">
        <f>+IF('Daily Weigth (g)'!K171="","",IF('Daily Weigth (g)'!J171-'Daily Weigth (g)'!K171+'Water add (ml)'!I171&lt;=0,"",'Daily Weigth (g)'!J171-'Daily Weigth (g)'!K171+'Water add (ml)'!I171))</f>
        <v>49</v>
      </c>
      <c r="K171" s="85">
        <f>+IF('Daily Weigth (g)'!L171="","",IF('Daily Weigth (g)'!K171-'Daily Weigth (g)'!L171+'Water add (ml)'!J171&lt;=0,"",'Daily Weigth (g)'!K171-'Daily Weigth (g)'!L171+'Water add (ml)'!J171))</f>
        <v>94</v>
      </c>
      <c r="L171" s="85">
        <f>+IF('Daily Weigth (g)'!M171="","",IF('Daily Weigth (g)'!L171-'Daily Weigth (g)'!M171+'Water add (ml)'!K171&lt;=0,"",'Daily Weigth (g)'!L171-'Daily Weigth (g)'!M171+'Water add (ml)'!K171))</f>
        <v>104</v>
      </c>
      <c r="M171" s="85">
        <f>+IF('Daily Weigth (g)'!N171="","",IF('Daily Weigth (g)'!M171-'Daily Weigth (g)'!N171+'Water add (ml)'!L171&lt;=0,"",'Daily Weigth (g)'!M171-'Daily Weigth (g)'!N171+'Water add (ml)'!L171))</f>
        <v>263</v>
      </c>
      <c r="N171" s="85" t="str">
        <f>+IF('Daily Weigth (g)'!O171="","",IF('Daily Weigth (g)'!N171-'Daily Weigth (g)'!O171+'Water add (ml)'!M171&lt;=0,"",'Daily Weigth (g)'!N171-'Daily Weigth (g)'!O171+'Water add (ml)'!M171))</f>
        <v/>
      </c>
      <c r="O171" s="85">
        <f>+IF('Daily Weigth (g)'!P171="","",IF('Daily Weigth (g)'!O171-'Daily Weigth (g)'!P171+'Water add (ml)'!N171&lt;=0,"",'Daily Weigth (g)'!O171-'Daily Weigth (g)'!P171+'Water add (ml)'!N171))</f>
        <v>403</v>
      </c>
      <c r="P171" s="85">
        <f>+IF('Daily Weigth (g)'!Q171="","",IF('Daily Weigth (g)'!P171-'Daily Weigth (g)'!Q171+'Water add (ml)'!O171&lt;=0,"",'Daily Weigth (g)'!P171-'Daily Weigth (g)'!Q171+'Water add (ml)'!O171))</f>
        <v>411</v>
      </c>
      <c r="Q171" s="85">
        <f>+IF('Daily Weigth (g)'!R171="","",IF('Daily Weigth (g)'!Q171-'Daily Weigth (g)'!R171+'Water add (ml)'!P171&lt;=0,"",'Daily Weigth (g)'!Q171-'Daily Weigth (g)'!R171+'Water add (ml)'!P171))</f>
        <v>280</v>
      </c>
      <c r="R171" s="85">
        <f>+IF('Daily Weigth (g)'!S171="","",IF('Daily Weigth (g)'!R171-'Daily Weigth (g)'!S171+'Water add (ml)'!Q171&lt;=0,"",'Daily Weigth (g)'!R171-'Daily Weigth (g)'!S171+'Water add (ml)'!Q171))</f>
        <v>205</v>
      </c>
      <c r="S171" s="85">
        <f>+IF('Daily Weigth (g)'!T171="","",IF('Daily Weigth (g)'!S171-'Daily Weigth (g)'!T171+'Water add (ml)'!R171&lt;=0,"",'Daily Weigth (g)'!S171-'Daily Weigth (g)'!T171+'Water add (ml)'!R171))</f>
        <v>216</v>
      </c>
      <c r="T171" s="85">
        <f>+IF('Daily Weigth (g)'!U171="","",IF('Daily Weigth (g)'!T171-'Daily Weigth (g)'!U171+'Water add (ml)'!S171&lt;=0,"",'Daily Weigth (g)'!T171-'Daily Weigth (g)'!U171+'Water add (ml)'!S171))</f>
        <v>307</v>
      </c>
      <c r="U171" s="85">
        <f>+IF('Daily Weigth (g)'!V171="","",IF('Daily Weigth (g)'!U171-'Daily Weigth (g)'!V171+'Water add (ml)'!T171&lt;=0,"",'Daily Weigth (g)'!U171-'Daily Weigth (g)'!V171+'Water add (ml)'!T171))</f>
        <v>531</v>
      </c>
      <c r="V171" s="85">
        <f>+IF('Daily Weigth (g)'!W171="","",IF('Daily Weigth (g)'!V171-'Daily Weigth (g)'!W171+'Water add (ml)'!U171&lt;=0,"",'Daily Weigth (g)'!V171-'Daily Weigth (g)'!W171+'Water add (ml)'!U171))</f>
        <v>605</v>
      </c>
      <c r="W171" s="85">
        <f>+IF('Daily Weigth (g)'!X171="","",IF('Daily Weigth (g)'!W171-'Daily Weigth (g)'!X171+'Water add (ml)'!V171&lt;=0,"",'Daily Weigth (g)'!W171-'Daily Weigth (g)'!X171+'Water add (ml)'!V171))</f>
        <v>236</v>
      </c>
      <c r="X171" s="85">
        <f>+IF('Daily Weigth (g)'!Y171="","",IF('Daily Weigth (g)'!X171-'Daily Weigth (g)'!Y171+'Water add (ml)'!W171&lt;=0,"",'Daily Weigth (g)'!X171-'Daily Weigth (g)'!Y171+'Water add (ml)'!W171))</f>
        <v>166</v>
      </c>
      <c r="Y171" s="85">
        <f>+IF('Daily Weigth (g)'!Z171="","",IF('Daily Weigth (g)'!Y171-'Daily Weigth (g)'!Z171+'Water add (ml)'!X171&lt;=0,"",'Daily Weigth (g)'!Y171-'Daily Weigth (g)'!Z171+'Water add (ml)'!X171))</f>
        <v>264</v>
      </c>
      <c r="Z171" s="85">
        <f>+IF('Daily Weigth (g)'!AA171="","",IF('Daily Weigth (g)'!Z171-'Daily Weigth (g)'!AA171+'Water add (ml)'!Y171&lt;=0,"",'Daily Weigth (g)'!Z171-'Daily Weigth (g)'!AA171+'Water add (ml)'!Y171))</f>
        <v>146</v>
      </c>
      <c r="AA171" s="85">
        <f>+IF('Daily Weigth (g)'!AB171="","",IF('Daily Weigth (g)'!AA171-'Daily Weigth (g)'!AB171+'Water add (ml)'!Z171&lt;=0,"",'Daily Weigth (g)'!AA171-'Daily Weigth (g)'!AB171+'Water add (ml)'!Z171))</f>
        <v>200</v>
      </c>
      <c r="AB171" s="85">
        <f>+IF('Daily Weigth (g)'!AC171="","",IF('Daily Weigth (g)'!AB171-'Daily Weigth (g)'!AC171+'Water add (ml)'!AA171&lt;=0,"",'Daily Weigth (g)'!AB171-'Daily Weigth (g)'!AC171+'Water add (ml)'!AA171))</f>
        <v>194</v>
      </c>
      <c r="AC171" s="85">
        <f>+IF('Daily Weigth (g)'!AD171="","",IF('Daily Weigth (g)'!AC171-'Daily Weigth (g)'!AD171+'Water add (ml)'!AB171&lt;=0,"",'Daily Weigth (g)'!AC171-'Daily Weigth (g)'!AD171+'Water add (ml)'!AB171))</f>
        <v>242</v>
      </c>
      <c r="AD171" s="85">
        <f>+IF('Daily Weigth (g)'!AE171="","",IF('Daily Weigth (g)'!AD171-'Daily Weigth (g)'!AE171+'Water add (ml)'!AC171&lt;=0,"",'Daily Weigth (g)'!AD171-'Daily Weigth (g)'!AE171+'Water add (ml)'!AC171))</f>
        <v>251</v>
      </c>
      <c r="AE171" s="85">
        <f>+IF('Daily Weigth (g)'!AF171="","",IF('Daily Weigth (g)'!AE171-'Daily Weigth (g)'!AF171+'Water add (ml)'!AD171&lt;=0,"",'Daily Weigth (g)'!AE171-'Daily Weigth (g)'!AF171+'Water add (ml)'!AD171))</f>
        <v>527</v>
      </c>
      <c r="AF171" s="85">
        <f>+IF('Daily Weigth (g)'!AG171="","",IF('Daily Weigth (g)'!AF171-'Daily Weigth (g)'!AG171+'Water add (ml)'!AE171&lt;=0,"",'Daily Weigth (g)'!AF171-'Daily Weigth (g)'!AG171+'Water add (ml)'!AE171))</f>
        <v>296</v>
      </c>
      <c r="AG171" s="85">
        <f t="shared" si="1"/>
        <v>6355</v>
      </c>
    </row>
    <row r="172" ht="12.75" customHeight="1">
      <c r="A172" s="85">
        <v>886.0</v>
      </c>
      <c r="B172" s="87" t="s">
        <v>194</v>
      </c>
      <c r="C172" s="85" t="s">
        <v>383</v>
      </c>
      <c r="D172" s="85"/>
      <c r="E172" s="96">
        <f>+IF('Daily Weigth (g)'!F172="","",IF('Daily Weigth (g)'!E172-'Daily Weigth (g)'!F172+'Water add (ml)'!D172&lt;=0,"",'Daily Weigth (g)'!E172-'Daily Weigth (g)'!F172+'Water add (ml)'!D172))</f>
        <v>71</v>
      </c>
      <c r="F172" s="96">
        <f>+IF('Daily Weigth (g)'!G172="","",IF('Daily Weigth (g)'!F172-'Daily Weigth (g)'!G172+'Water add (ml)'!E172&lt;=0,"",'Daily Weigth (g)'!F172-'Daily Weigth (g)'!G172+'Water add (ml)'!E172))</f>
        <v>104</v>
      </c>
      <c r="G172" s="96">
        <f>+IF('Daily Weigth (g)'!H172="","",IF('Daily Weigth (g)'!G172-'Daily Weigth (g)'!H172+'Water add (ml)'!F172&lt;=0,"",'Daily Weigth (g)'!G172-'Daily Weigth (g)'!H172+'Water add (ml)'!F172))</f>
        <v>149</v>
      </c>
      <c r="H172" s="96">
        <f>+IF('Daily Weigth (g)'!I172="","",IF('Daily Weigth (g)'!H172-'Daily Weigth (g)'!I172+'Water add (ml)'!G172&lt;=0,"",'Daily Weigth (g)'!H172-'Daily Weigth (g)'!I172+'Water add (ml)'!G172))</f>
        <v>91</v>
      </c>
      <c r="I172" s="96">
        <f>+IF('Daily Weigth (g)'!J172="","",IF('Daily Weigth (g)'!I172-'Daily Weigth (g)'!J172+'Water add (ml)'!H172&lt;=0,"",'Daily Weigth (g)'!I172-'Daily Weigth (g)'!J172+'Water add (ml)'!H172))</f>
        <v>68</v>
      </c>
      <c r="J172" s="85" t="str">
        <f>+IF('Daily Weigth (g)'!K172="","",IF('Daily Weigth (g)'!J172-'Daily Weigth (g)'!K172+'Water add (ml)'!I172&lt;=0,"",'Daily Weigth (g)'!J172-'Daily Weigth (g)'!K172+'Water add (ml)'!I172))</f>
        <v/>
      </c>
      <c r="K172" s="85" t="str">
        <f>+IF('Daily Weigth (g)'!L172="","",IF('Daily Weigth (g)'!K172-'Daily Weigth (g)'!L172+'Water add (ml)'!J172&lt;=0,"",'Daily Weigth (g)'!K172-'Daily Weigth (g)'!L172+'Water add (ml)'!J172))</f>
        <v/>
      </c>
      <c r="L172" s="85" t="str">
        <f>+IF('Daily Weigth (g)'!M172="","",IF('Daily Weigth (g)'!L172-'Daily Weigth (g)'!M172+'Water add (ml)'!K172&lt;=0,"",'Daily Weigth (g)'!L172-'Daily Weigth (g)'!M172+'Water add (ml)'!K172))</f>
        <v/>
      </c>
      <c r="M172" s="85" t="str">
        <f>+IF('Daily Weigth (g)'!N172="","",IF('Daily Weigth (g)'!M172-'Daily Weigth (g)'!N172+'Water add (ml)'!L172&lt;=0,"",'Daily Weigth (g)'!M172-'Daily Weigth (g)'!N172+'Water add (ml)'!L172))</f>
        <v/>
      </c>
      <c r="N172" s="85" t="str">
        <f>+IF('Daily Weigth (g)'!O172="","",IF('Daily Weigth (g)'!N172-'Daily Weigth (g)'!O172+'Water add (ml)'!M172&lt;=0,"",'Daily Weigth (g)'!N172-'Daily Weigth (g)'!O172+'Water add (ml)'!M172))</f>
        <v/>
      </c>
      <c r="O172" s="85" t="str">
        <f>+IF('Daily Weigth (g)'!P172="","",IF('Daily Weigth (g)'!O172-'Daily Weigth (g)'!P172+'Water add (ml)'!N172&lt;=0,"",'Daily Weigth (g)'!O172-'Daily Weigth (g)'!P172+'Water add (ml)'!N172))</f>
        <v/>
      </c>
      <c r="P172" s="85" t="str">
        <f>+IF('Daily Weigth (g)'!Q172="","",IF('Daily Weigth (g)'!P172-'Daily Weigth (g)'!Q172+'Water add (ml)'!O172&lt;=0,"",'Daily Weigth (g)'!P172-'Daily Weigth (g)'!Q172+'Water add (ml)'!O172))</f>
        <v/>
      </c>
      <c r="Q172" s="85" t="str">
        <f>+IF('Daily Weigth (g)'!R172="","",IF('Daily Weigth (g)'!Q172-'Daily Weigth (g)'!R172+'Water add (ml)'!P172&lt;=0,"",'Daily Weigth (g)'!Q172-'Daily Weigth (g)'!R172+'Water add (ml)'!P172))</f>
        <v/>
      </c>
      <c r="R172" s="85" t="str">
        <f>+IF('Daily Weigth (g)'!S172="","",IF('Daily Weigth (g)'!R172-'Daily Weigth (g)'!S172+'Water add (ml)'!Q172&lt;=0,"",'Daily Weigth (g)'!R172-'Daily Weigth (g)'!S172+'Water add (ml)'!Q172))</f>
        <v/>
      </c>
      <c r="S172" s="85" t="str">
        <f>+IF('Daily Weigth (g)'!T172="","",IF('Daily Weigth (g)'!S172-'Daily Weigth (g)'!T172+'Water add (ml)'!R172&lt;=0,"",'Daily Weigth (g)'!S172-'Daily Weigth (g)'!T172+'Water add (ml)'!R172))</f>
        <v/>
      </c>
      <c r="T172" s="85" t="str">
        <f>+IF('Daily Weigth (g)'!U172="","",IF('Daily Weigth (g)'!T172-'Daily Weigth (g)'!U172+'Water add (ml)'!S172&lt;=0,"",'Daily Weigth (g)'!T172-'Daily Weigth (g)'!U172+'Water add (ml)'!S172))</f>
        <v/>
      </c>
      <c r="U172" s="85" t="str">
        <f>+IF('Daily Weigth (g)'!V172="","",IF('Daily Weigth (g)'!U172-'Daily Weigth (g)'!V172+'Water add (ml)'!T172&lt;=0,"",'Daily Weigth (g)'!U172-'Daily Weigth (g)'!V172+'Water add (ml)'!T172))</f>
        <v/>
      </c>
      <c r="V172" s="85" t="str">
        <f>+IF('Daily Weigth (g)'!W172="","",IF('Daily Weigth (g)'!V172-'Daily Weigth (g)'!W172+'Water add (ml)'!U172&lt;=0,"",'Daily Weigth (g)'!V172-'Daily Weigth (g)'!W172+'Water add (ml)'!U172))</f>
        <v/>
      </c>
      <c r="W172" s="85" t="str">
        <f>+IF('Daily Weigth (g)'!X172="","",IF('Daily Weigth (g)'!W172-'Daily Weigth (g)'!X172+'Water add (ml)'!V172&lt;=0,"",'Daily Weigth (g)'!W172-'Daily Weigth (g)'!X172+'Water add (ml)'!V172))</f>
        <v/>
      </c>
      <c r="X172" s="85" t="str">
        <f>+IF('Daily Weigth (g)'!Y172="","",IF('Daily Weigth (g)'!X172-'Daily Weigth (g)'!Y172+'Water add (ml)'!W172&lt;=0,"",'Daily Weigth (g)'!X172-'Daily Weigth (g)'!Y172+'Water add (ml)'!W172))</f>
        <v/>
      </c>
      <c r="Y172" s="85" t="str">
        <f>+IF('Daily Weigth (g)'!Z172="","",IF('Daily Weigth (g)'!Y172-'Daily Weigth (g)'!Z172+'Water add (ml)'!X172&lt;=0,"",'Daily Weigth (g)'!Y172-'Daily Weigth (g)'!Z172+'Water add (ml)'!X172))</f>
        <v/>
      </c>
      <c r="Z172" s="85" t="str">
        <f>+IF('Daily Weigth (g)'!AA172="","",IF('Daily Weigth (g)'!Z172-'Daily Weigth (g)'!AA172+'Water add (ml)'!Y172&lt;=0,"",'Daily Weigth (g)'!Z172-'Daily Weigth (g)'!AA172+'Water add (ml)'!Y172))</f>
        <v/>
      </c>
      <c r="AA172" s="85" t="str">
        <f>+IF('Daily Weigth (g)'!AB172="","",IF('Daily Weigth (g)'!AA172-'Daily Weigth (g)'!AB172+'Water add (ml)'!Z172&lt;=0,"",'Daily Weigth (g)'!AA172-'Daily Weigth (g)'!AB172+'Water add (ml)'!Z172))</f>
        <v/>
      </c>
      <c r="AB172" s="85" t="str">
        <f>+IF('Daily Weigth (g)'!AC172="","",IF('Daily Weigth (g)'!AB172-'Daily Weigth (g)'!AC172+'Water add (ml)'!AA172&lt;=0,"",'Daily Weigth (g)'!AB172-'Daily Weigth (g)'!AC172+'Water add (ml)'!AA172))</f>
        <v/>
      </c>
      <c r="AC172" s="85" t="str">
        <f>+IF('Daily Weigth (g)'!AD172="","",IF('Daily Weigth (g)'!AC172-'Daily Weigth (g)'!AD172+'Water add (ml)'!AB172&lt;=0,"",'Daily Weigth (g)'!AC172-'Daily Weigth (g)'!AD172+'Water add (ml)'!AB172))</f>
        <v/>
      </c>
      <c r="AD172" s="85" t="str">
        <f>+IF('Daily Weigth (g)'!AE172="","",IF('Daily Weigth (g)'!AD172-'Daily Weigth (g)'!AE172+'Water add (ml)'!AC172&lt;=0,"",'Daily Weigth (g)'!AD172-'Daily Weigth (g)'!AE172+'Water add (ml)'!AC172))</f>
        <v/>
      </c>
      <c r="AE172" s="85" t="str">
        <f>+IF('Daily Weigth (g)'!AF172="","",IF('Daily Weigth (g)'!AE172-'Daily Weigth (g)'!AF172+'Water add (ml)'!AD172&lt;=0,"",'Daily Weigth (g)'!AE172-'Daily Weigth (g)'!AF172+'Water add (ml)'!AD172))</f>
        <v/>
      </c>
      <c r="AF172" s="85" t="str">
        <f>+IF('Daily Weigth (g)'!AG172="","",IF('Daily Weigth (g)'!AF172-'Daily Weigth (g)'!AG172+'Water add (ml)'!AE172&lt;=0,"",'Daily Weigth (g)'!AF172-'Daily Weigth (g)'!AG172+'Water add (ml)'!AE172))</f>
        <v/>
      </c>
      <c r="AG172" s="85">
        <f t="shared" si="1"/>
        <v>483</v>
      </c>
    </row>
    <row r="173" ht="12.75" customHeight="1">
      <c r="A173" s="85">
        <v>887.0</v>
      </c>
      <c r="B173" s="87" t="s">
        <v>194</v>
      </c>
      <c r="C173" s="88" t="s">
        <v>241</v>
      </c>
      <c r="D173" s="85"/>
      <c r="E173" s="96">
        <f>+IF('Daily Weigth (g)'!F173="","",IF('Daily Weigth (g)'!E173-'Daily Weigth (g)'!F173+'Water add (ml)'!D173&lt;=0,"",'Daily Weigth (g)'!E173-'Daily Weigth (g)'!F173+'Water add (ml)'!D173))</f>
        <v>102</v>
      </c>
      <c r="F173" s="96">
        <f>+IF('Daily Weigth (g)'!G173="","",IF('Daily Weigth (g)'!F173-'Daily Weigth (g)'!G173+'Water add (ml)'!E173&lt;=0,"",'Daily Weigth (g)'!F173-'Daily Weigth (g)'!G173+'Water add (ml)'!E173))</f>
        <v>145</v>
      </c>
      <c r="G173" s="96">
        <f>+IF('Daily Weigth (g)'!H173="","",IF('Daily Weigth (g)'!G173-'Daily Weigth (g)'!H173+'Water add (ml)'!F173&lt;=0,"",'Daily Weigth (g)'!G173-'Daily Weigth (g)'!H173+'Water add (ml)'!F173))</f>
        <v>221</v>
      </c>
      <c r="H173" s="96">
        <f>+IF('Daily Weigth (g)'!I173="","",IF('Daily Weigth (g)'!H173-'Daily Weigth (g)'!I173+'Water add (ml)'!G173&lt;=0,"",'Daily Weigth (g)'!H173-'Daily Weigth (g)'!I173+'Water add (ml)'!G173))</f>
        <v>114</v>
      </c>
      <c r="I173" s="96">
        <f>+IF('Daily Weigth (g)'!J173="","",IF('Daily Weigth (g)'!I173-'Daily Weigth (g)'!J173+'Water add (ml)'!H173&lt;=0,"",'Daily Weigth (g)'!I173-'Daily Weigth (g)'!J173+'Water add (ml)'!H173))</f>
        <v>83</v>
      </c>
      <c r="J173" s="85">
        <f>+IF('Daily Weigth (g)'!K173="","",IF('Daily Weigth (g)'!J173-'Daily Weigth (g)'!K173+'Water add (ml)'!I173&lt;=0,"",'Daily Weigth (g)'!J173-'Daily Weigth (g)'!K173+'Water add (ml)'!I173))</f>
        <v>76</v>
      </c>
      <c r="K173" s="85">
        <f>+IF('Daily Weigth (g)'!L173="","",IF('Daily Weigth (g)'!K173-'Daily Weigth (g)'!L173+'Water add (ml)'!J173&lt;=0,"",'Daily Weigth (g)'!K173-'Daily Weigth (g)'!L173+'Water add (ml)'!J173))</f>
        <v>118</v>
      </c>
      <c r="L173" s="85">
        <f>+IF('Daily Weigth (g)'!M173="","",IF('Daily Weigth (g)'!L173-'Daily Weigth (g)'!M173+'Water add (ml)'!K173&lt;=0,"",'Daily Weigth (g)'!L173-'Daily Weigth (g)'!M173+'Water add (ml)'!K173))</f>
        <v>133</v>
      </c>
      <c r="M173" s="85">
        <f>+IF('Daily Weigth (g)'!N173="","",IF('Daily Weigth (g)'!M173-'Daily Weigth (g)'!N173+'Water add (ml)'!L173&lt;=0,"",'Daily Weigth (g)'!M173-'Daily Weigth (g)'!N173+'Water add (ml)'!L173))</f>
        <v>201</v>
      </c>
      <c r="N173" s="85">
        <f>+IF('Daily Weigth (g)'!O173="","",IF('Daily Weigth (g)'!N173-'Daily Weigth (g)'!O173+'Water add (ml)'!M173&lt;=0,"",'Daily Weigth (g)'!N173-'Daily Weigth (g)'!O173+'Water add (ml)'!M173))</f>
        <v>117</v>
      </c>
      <c r="O173" s="85">
        <f>+IF('Daily Weigth (g)'!P173="","",IF('Daily Weigth (g)'!O173-'Daily Weigth (g)'!P173+'Water add (ml)'!N173&lt;=0,"",'Daily Weigth (g)'!O173-'Daily Weigth (g)'!P173+'Water add (ml)'!N173))</f>
        <v>434</v>
      </c>
      <c r="P173" s="85">
        <f>+IF('Daily Weigth (g)'!Q173="","",IF('Daily Weigth (g)'!P173-'Daily Weigth (g)'!Q173+'Water add (ml)'!O173&lt;=0,"",'Daily Weigth (g)'!P173-'Daily Weigth (g)'!Q173+'Water add (ml)'!O173))</f>
        <v>480</v>
      </c>
      <c r="Q173" s="85">
        <f>+IF('Daily Weigth (g)'!R173="","",IF('Daily Weigth (g)'!Q173-'Daily Weigth (g)'!R173+'Water add (ml)'!P173&lt;=0,"",'Daily Weigth (g)'!Q173-'Daily Weigth (g)'!R173+'Water add (ml)'!P173))</f>
        <v>300</v>
      </c>
      <c r="R173" s="85">
        <f>+IF('Daily Weigth (g)'!S173="","",IF('Daily Weigth (g)'!R173-'Daily Weigth (g)'!S173+'Water add (ml)'!Q173&lt;=0,"",'Daily Weigth (g)'!R173-'Daily Weigth (g)'!S173+'Water add (ml)'!Q173))</f>
        <v>223</v>
      </c>
      <c r="S173" s="85">
        <f>+IF('Daily Weigth (g)'!T173="","",IF('Daily Weigth (g)'!S173-'Daily Weigth (g)'!T173+'Water add (ml)'!R173&lt;=0,"",'Daily Weigth (g)'!S173-'Daily Weigth (g)'!T173+'Water add (ml)'!R173))</f>
        <v>235</v>
      </c>
      <c r="T173" s="85">
        <f>+IF('Daily Weigth (g)'!U173="","",IF('Daily Weigth (g)'!T173-'Daily Weigth (g)'!U173+'Water add (ml)'!S173&lt;=0,"",'Daily Weigth (g)'!T173-'Daily Weigth (g)'!U173+'Water add (ml)'!S173))</f>
        <v>335</v>
      </c>
      <c r="U173" s="85">
        <f>+IF('Daily Weigth (g)'!V173="","",IF('Daily Weigth (g)'!U173-'Daily Weigth (g)'!V173+'Water add (ml)'!T173&lt;=0,"",'Daily Weigth (g)'!U173-'Daily Weigth (g)'!V173+'Water add (ml)'!T173))</f>
        <v>660</v>
      </c>
      <c r="V173" s="85">
        <f>+IF('Daily Weigth (g)'!W173="","",IF('Daily Weigth (g)'!V173-'Daily Weigth (g)'!W173+'Water add (ml)'!U173&lt;=0,"",'Daily Weigth (g)'!V173-'Daily Weigth (g)'!W173+'Water add (ml)'!U173))</f>
        <v>545</v>
      </c>
      <c r="W173" s="85">
        <f>+IF('Daily Weigth (g)'!X173="","",IF('Daily Weigth (g)'!W173-'Daily Weigth (g)'!X173+'Water add (ml)'!V173&lt;=0,"",'Daily Weigth (g)'!W173-'Daily Weigth (g)'!X173+'Water add (ml)'!V173))</f>
        <v>240</v>
      </c>
      <c r="X173" s="85">
        <f>+IF('Daily Weigth (g)'!Y173="","",IF('Daily Weigth (g)'!X173-'Daily Weigth (g)'!Y173+'Water add (ml)'!W173&lt;=0,"",'Daily Weigth (g)'!X173-'Daily Weigth (g)'!Y173+'Water add (ml)'!W173))</f>
        <v>163</v>
      </c>
      <c r="Y173" s="85">
        <f>+IF('Daily Weigth (g)'!Z173="","",IF('Daily Weigth (g)'!Y173-'Daily Weigth (g)'!Z173+'Water add (ml)'!X173&lt;=0,"",'Daily Weigth (g)'!Y173-'Daily Weigth (g)'!Z173+'Water add (ml)'!X173))</f>
        <v>305</v>
      </c>
      <c r="Z173" s="85">
        <f>+IF('Daily Weigth (g)'!AA173="","",IF('Daily Weigth (g)'!Z173-'Daily Weigth (g)'!AA173+'Water add (ml)'!Y173&lt;=0,"",'Daily Weigth (g)'!Z173-'Daily Weigth (g)'!AA173+'Water add (ml)'!Y173))</f>
        <v>135</v>
      </c>
      <c r="AA173" s="85">
        <f>+IF('Daily Weigth (g)'!AB173="","",IF('Daily Weigth (g)'!AA173-'Daily Weigth (g)'!AB173+'Water add (ml)'!Z173&lt;=0,"",'Daily Weigth (g)'!AA173-'Daily Weigth (g)'!AB173+'Water add (ml)'!Z173))</f>
        <v>205</v>
      </c>
      <c r="AB173" s="85">
        <f>+IF('Daily Weigth (g)'!AC173="","",IF('Daily Weigth (g)'!AB173-'Daily Weigth (g)'!AC173+'Water add (ml)'!AA173&lt;=0,"",'Daily Weigth (g)'!AB173-'Daily Weigth (g)'!AC173+'Water add (ml)'!AA173))</f>
        <v>204</v>
      </c>
      <c r="AC173" s="85">
        <f>+IF('Daily Weigth (g)'!AD173="","",IF('Daily Weigth (g)'!AC173-'Daily Weigth (g)'!AD173+'Water add (ml)'!AB173&lt;=0,"",'Daily Weigth (g)'!AC173-'Daily Weigth (g)'!AD173+'Water add (ml)'!AB173))</f>
        <v>249</v>
      </c>
      <c r="AD173" s="85">
        <f>+IF('Daily Weigth (g)'!AE173="","",IF('Daily Weigth (g)'!AD173-'Daily Weigth (g)'!AE173+'Water add (ml)'!AC173&lt;=0,"",'Daily Weigth (g)'!AD173-'Daily Weigth (g)'!AE173+'Water add (ml)'!AC173))</f>
        <v>208</v>
      </c>
      <c r="AE173" s="85">
        <f>+IF('Daily Weigth (g)'!AF173="","",IF('Daily Weigth (g)'!AE173-'Daily Weigth (g)'!AF173+'Water add (ml)'!AD173&lt;=0,"",'Daily Weigth (g)'!AE173-'Daily Weigth (g)'!AF173+'Water add (ml)'!AD173))</f>
        <v>515</v>
      </c>
      <c r="AF173" s="85">
        <f>+IF('Daily Weigth (g)'!AG173="","",IF('Daily Weigth (g)'!AF173-'Daily Weigth (g)'!AG173+'Water add (ml)'!AE173&lt;=0,"",'Daily Weigth (g)'!AF173-'Daily Weigth (g)'!AG173+'Water add (ml)'!AE173))</f>
        <v>294</v>
      </c>
      <c r="AG173" s="85">
        <f t="shared" si="1"/>
        <v>7040</v>
      </c>
    </row>
    <row r="174" ht="12.75" customHeight="1">
      <c r="A174" s="85">
        <v>888.0</v>
      </c>
      <c r="B174" s="87" t="s">
        <v>194</v>
      </c>
      <c r="C174" s="90" t="s">
        <v>12</v>
      </c>
      <c r="D174" s="85"/>
      <c r="E174" s="96">
        <f>+IF('Daily Weigth (g)'!F174="","",IF('Daily Weigth (g)'!E174-'Daily Weigth (g)'!F174+'Water add (ml)'!D174&lt;=0,"",'Daily Weigth (g)'!E174-'Daily Weigth (g)'!F174+'Water add (ml)'!D174))</f>
        <v>58</v>
      </c>
      <c r="F174" s="96">
        <f>+IF('Daily Weigth (g)'!G174="","",IF('Daily Weigth (g)'!F174-'Daily Weigth (g)'!G174+'Water add (ml)'!E174&lt;=0,"",'Daily Weigth (g)'!F174-'Daily Weigth (g)'!G174+'Water add (ml)'!E174))</f>
        <v>56</v>
      </c>
      <c r="G174" s="96">
        <f>+IF('Daily Weigth (g)'!H174="","",IF('Daily Weigth (g)'!G174-'Daily Weigth (g)'!H174+'Water add (ml)'!F174&lt;=0,"",'Daily Weigth (g)'!G174-'Daily Weigth (g)'!H174+'Water add (ml)'!F174))</f>
        <v>102</v>
      </c>
      <c r="H174" s="96">
        <f>+IF('Daily Weigth (g)'!I174="","",IF('Daily Weigth (g)'!H174-'Daily Weigth (g)'!I174+'Water add (ml)'!G174&lt;=0,"",'Daily Weigth (g)'!H174-'Daily Weigth (g)'!I174+'Water add (ml)'!G174))</f>
        <v>54</v>
      </c>
      <c r="I174" s="96">
        <f>+IF('Daily Weigth (g)'!J174="","",IF('Daily Weigth (g)'!I174-'Daily Weigth (g)'!J174+'Water add (ml)'!H174&lt;=0,"",'Daily Weigth (g)'!I174-'Daily Weigth (g)'!J174+'Water add (ml)'!H174))</f>
        <v>42</v>
      </c>
      <c r="J174" s="85">
        <f>+IF('Daily Weigth (g)'!K174="","",IF('Daily Weigth (g)'!J174-'Daily Weigth (g)'!K174+'Water add (ml)'!I174&lt;=0,"",'Daily Weigth (g)'!J174-'Daily Weigth (g)'!K174+'Water add (ml)'!I174))</f>
        <v>42</v>
      </c>
      <c r="K174" s="85">
        <f>+IF('Daily Weigth (g)'!L174="","",IF('Daily Weigth (g)'!K174-'Daily Weigth (g)'!L174+'Water add (ml)'!J174&lt;=0,"",'Daily Weigth (g)'!K174-'Daily Weigth (g)'!L174+'Water add (ml)'!J174))</f>
        <v>58</v>
      </c>
      <c r="L174" s="85">
        <f>+IF('Daily Weigth (g)'!M174="","",IF('Daily Weigth (g)'!L174-'Daily Weigth (g)'!M174+'Water add (ml)'!K174&lt;=0,"",'Daily Weigth (g)'!L174-'Daily Weigth (g)'!M174+'Water add (ml)'!K174))</f>
        <v>71</v>
      </c>
      <c r="M174" s="85">
        <f>+IF('Daily Weigth (g)'!N174="","",IF('Daily Weigth (g)'!M174-'Daily Weigth (g)'!N174+'Water add (ml)'!L174&lt;=0,"",'Daily Weigth (g)'!M174-'Daily Weigth (g)'!N174+'Water add (ml)'!L174))</f>
        <v>95</v>
      </c>
      <c r="N174" s="85">
        <f>+IF('Daily Weigth (g)'!O174="","",IF('Daily Weigth (g)'!N174-'Daily Weigth (g)'!O174+'Water add (ml)'!M174&lt;=0,"",'Daily Weigth (g)'!N174-'Daily Weigth (g)'!O174+'Water add (ml)'!M174))</f>
        <v>44</v>
      </c>
      <c r="O174" s="85">
        <f>+IF('Daily Weigth (g)'!P174="","",IF('Daily Weigth (g)'!O174-'Daily Weigth (g)'!P174+'Water add (ml)'!N174&lt;=0,"",'Daily Weigth (g)'!O174-'Daily Weigth (g)'!P174+'Water add (ml)'!N174))</f>
        <v>177</v>
      </c>
      <c r="P174" s="85">
        <f>+IF('Daily Weigth (g)'!Q174="","",IF('Daily Weigth (g)'!P174-'Daily Weigth (g)'!Q174+'Water add (ml)'!O174&lt;=0,"",'Daily Weigth (g)'!P174-'Daily Weigth (g)'!Q174+'Water add (ml)'!O174))</f>
        <v>186</v>
      </c>
      <c r="Q174" s="85">
        <f>+IF('Daily Weigth (g)'!R174="","",IF('Daily Weigth (g)'!Q174-'Daily Weigth (g)'!R174+'Water add (ml)'!P174&lt;=0,"",'Daily Weigth (g)'!Q174-'Daily Weigth (g)'!R174+'Water add (ml)'!P174))</f>
        <v>150</v>
      </c>
      <c r="R174" s="85">
        <f>+IF('Daily Weigth (g)'!S174="","",IF('Daily Weigth (g)'!R174-'Daily Weigth (g)'!S174+'Water add (ml)'!Q174&lt;=0,"",'Daily Weigth (g)'!R174-'Daily Weigth (g)'!S174+'Water add (ml)'!Q174))</f>
        <v>98</v>
      </c>
      <c r="S174" s="85">
        <f>+IF('Daily Weigth (g)'!T174="","",IF('Daily Weigth (g)'!S174-'Daily Weigth (g)'!T174+'Water add (ml)'!R174&lt;=0,"",'Daily Weigth (g)'!S174-'Daily Weigth (g)'!T174+'Water add (ml)'!R174))</f>
        <v>93</v>
      </c>
      <c r="T174" s="85">
        <f>+IF('Daily Weigth (g)'!U174="","",IF('Daily Weigth (g)'!T174-'Daily Weigth (g)'!U174+'Water add (ml)'!S174&lt;=0,"",'Daily Weigth (g)'!T174-'Daily Weigth (g)'!U174+'Water add (ml)'!S174))</f>
        <v>137</v>
      </c>
      <c r="U174" s="85">
        <f>+IF('Daily Weigth (g)'!V174="","",IF('Daily Weigth (g)'!U174-'Daily Weigth (g)'!V174+'Water add (ml)'!T174&lt;=0,"",'Daily Weigth (g)'!U174-'Daily Weigth (g)'!V174+'Water add (ml)'!T174))</f>
        <v>200</v>
      </c>
      <c r="V174" s="85">
        <f>+IF('Daily Weigth (g)'!W174="","",IF('Daily Weigth (g)'!V174-'Daily Weigth (g)'!W174+'Water add (ml)'!U174&lt;=0,"",'Daily Weigth (g)'!V174-'Daily Weigth (g)'!W174+'Water add (ml)'!U174))</f>
        <v>266</v>
      </c>
      <c r="W174" s="85">
        <f>+IF('Daily Weigth (g)'!X174="","",IF('Daily Weigth (g)'!W174-'Daily Weigth (g)'!X174+'Water add (ml)'!V174&lt;=0,"",'Daily Weigth (g)'!W174-'Daily Weigth (g)'!X174+'Water add (ml)'!V174))</f>
        <v>68</v>
      </c>
      <c r="X174" s="85">
        <f>+IF('Daily Weigth (g)'!Y174="","",IF('Daily Weigth (g)'!X174-'Daily Weigth (g)'!Y174+'Water add (ml)'!W174&lt;=0,"",'Daily Weigth (g)'!X174-'Daily Weigth (g)'!Y174+'Water add (ml)'!W174))</f>
        <v>69</v>
      </c>
      <c r="Y174" s="85">
        <f>+IF('Daily Weigth (g)'!Z174="","",IF('Daily Weigth (g)'!Y174-'Daily Weigth (g)'!Z174+'Water add (ml)'!X174&lt;=0,"",'Daily Weigth (g)'!Y174-'Daily Weigth (g)'!Z174+'Water add (ml)'!X174))</f>
        <v>124</v>
      </c>
      <c r="Z174" s="85">
        <f>+IF('Daily Weigth (g)'!AA174="","",IF('Daily Weigth (g)'!Z174-'Daily Weigth (g)'!AA174+'Water add (ml)'!Y174&lt;=0,"",'Daily Weigth (g)'!Z174-'Daily Weigth (g)'!AA174+'Water add (ml)'!Y174))</f>
        <v>58</v>
      </c>
      <c r="AA174" s="85">
        <f>+IF('Daily Weigth (g)'!AB174="","",IF('Daily Weigth (g)'!AA174-'Daily Weigth (g)'!AB174+'Water add (ml)'!Z174&lt;=0,"",'Daily Weigth (g)'!AA174-'Daily Weigth (g)'!AB174+'Water add (ml)'!Z174))</f>
        <v>66</v>
      </c>
      <c r="AB174" s="85">
        <f>+IF('Daily Weigth (g)'!AC174="","",IF('Daily Weigth (g)'!AB174-'Daily Weigth (g)'!AC174+'Water add (ml)'!AA174&lt;=0,"",'Daily Weigth (g)'!AB174-'Daily Weigth (g)'!AC174+'Water add (ml)'!AA174))</f>
        <v>94</v>
      </c>
      <c r="AC174" s="85">
        <f>+IF('Daily Weigth (g)'!AD174="","",IF('Daily Weigth (g)'!AC174-'Daily Weigth (g)'!AD174+'Water add (ml)'!AB174&lt;=0,"",'Daily Weigth (g)'!AC174-'Daily Weigth (g)'!AD174+'Water add (ml)'!AB174))</f>
        <v>113</v>
      </c>
      <c r="AD174" s="85">
        <f>+IF('Daily Weigth (g)'!AE174="","",IF('Daily Weigth (g)'!AD174-'Daily Weigth (g)'!AE174+'Water add (ml)'!AC174&lt;=0,"",'Daily Weigth (g)'!AD174-'Daily Weigth (g)'!AE174+'Water add (ml)'!AC174))</f>
        <v>86</v>
      </c>
      <c r="AE174" s="85">
        <f>+IF('Daily Weigth (g)'!AF174="","",IF('Daily Weigth (g)'!AE174-'Daily Weigth (g)'!AF174+'Water add (ml)'!AD174&lt;=0,"",'Daily Weigth (g)'!AE174-'Daily Weigth (g)'!AF174+'Water add (ml)'!AD174))</f>
        <v>165</v>
      </c>
      <c r="AF174" s="85">
        <f>+IF('Daily Weigth (g)'!AG174="","",IF('Daily Weigth (g)'!AF174-'Daily Weigth (g)'!AG174+'Water add (ml)'!AE174&lt;=0,"",'Daily Weigth (g)'!AF174-'Daily Weigth (g)'!AG174+'Water add (ml)'!AE174))</f>
        <v>91</v>
      </c>
      <c r="AG174" s="85">
        <f t="shared" si="1"/>
        <v>2863</v>
      </c>
    </row>
    <row r="175" ht="12.75" customHeight="1">
      <c r="A175" s="85">
        <v>889.0</v>
      </c>
      <c r="B175" s="87" t="s">
        <v>194</v>
      </c>
      <c r="C175" s="90" t="s">
        <v>12</v>
      </c>
      <c r="D175" s="85"/>
      <c r="E175" s="96">
        <f>+IF('Daily Weigth (g)'!F175="","",IF('Daily Weigth (g)'!E175-'Daily Weigth (g)'!F175+'Water add (ml)'!D175&lt;=0,"",'Daily Weigth (g)'!E175-'Daily Weigth (g)'!F175+'Water add (ml)'!D175))</f>
        <v>82</v>
      </c>
      <c r="F175" s="96">
        <f>+IF('Daily Weigth (g)'!G175="","",IF('Daily Weigth (g)'!F175-'Daily Weigth (g)'!G175+'Water add (ml)'!E175&lt;=0,"",'Daily Weigth (g)'!F175-'Daily Weigth (g)'!G175+'Water add (ml)'!E175))</f>
        <v>113</v>
      </c>
      <c r="G175" s="96">
        <f>+IF('Daily Weigth (g)'!H175="","",IF('Daily Weigth (g)'!G175-'Daily Weigth (g)'!H175+'Water add (ml)'!F175&lt;=0,"",'Daily Weigth (g)'!G175-'Daily Weigth (g)'!H175+'Water add (ml)'!F175))</f>
        <v>164</v>
      </c>
      <c r="H175" s="96">
        <f>+IF('Daily Weigth (g)'!I175="","",IF('Daily Weigth (g)'!H175-'Daily Weigth (g)'!I175+'Water add (ml)'!G175&lt;=0,"",'Daily Weigth (g)'!H175-'Daily Weigth (g)'!I175+'Water add (ml)'!G175))</f>
        <v>106</v>
      </c>
      <c r="I175" s="96">
        <f>+IF('Daily Weigth (g)'!J175="","",IF('Daily Weigth (g)'!I175-'Daily Weigth (g)'!J175+'Water add (ml)'!H175&lt;=0,"",'Daily Weigth (g)'!I175-'Daily Weigth (g)'!J175+'Water add (ml)'!H175))</f>
        <v>91</v>
      </c>
      <c r="J175" s="85">
        <f>+IF('Daily Weigth (g)'!K175="","",IF('Daily Weigth (g)'!J175-'Daily Weigth (g)'!K175+'Water add (ml)'!I175&lt;=0,"",'Daily Weigth (g)'!J175-'Daily Weigth (g)'!K175+'Water add (ml)'!I175))</f>
        <v>42</v>
      </c>
      <c r="K175" s="85">
        <f>+IF('Daily Weigth (g)'!L175="","",IF('Daily Weigth (g)'!K175-'Daily Weigth (g)'!L175+'Water add (ml)'!J175&lt;=0,"",'Daily Weigth (g)'!K175-'Daily Weigth (g)'!L175+'Water add (ml)'!J175))</f>
        <v>112</v>
      </c>
      <c r="L175" s="85">
        <f>+IF('Daily Weigth (g)'!M175="","",IF('Daily Weigth (g)'!L175-'Daily Weigth (g)'!M175+'Water add (ml)'!K175&lt;=0,"",'Daily Weigth (g)'!L175-'Daily Weigth (g)'!M175+'Water add (ml)'!K175))</f>
        <v>124</v>
      </c>
      <c r="M175" s="85">
        <f>+IF('Daily Weigth (g)'!N175="","",IF('Daily Weigth (g)'!M175-'Daily Weigth (g)'!N175+'Water add (ml)'!L175&lt;=0,"",'Daily Weigth (g)'!M175-'Daily Weigth (g)'!N175+'Water add (ml)'!L175))</f>
        <v>169</v>
      </c>
      <c r="N175" s="85">
        <f>+IF('Daily Weigth (g)'!O175="","",IF('Daily Weigth (g)'!N175-'Daily Weigth (g)'!O175+'Water add (ml)'!M175&lt;=0,"",'Daily Weigth (g)'!N175-'Daily Weigth (g)'!O175+'Water add (ml)'!M175))</f>
        <v>88</v>
      </c>
      <c r="O175" s="85">
        <f>+IF('Daily Weigth (g)'!P175="","",IF('Daily Weigth (g)'!O175-'Daily Weigth (g)'!P175+'Water add (ml)'!N175&lt;=0,"",'Daily Weigth (g)'!O175-'Daily Weigth (g)'!P175+'Water add (ml)'!N175))</f>
        <v>357</v>
      </c>
      <c r="P175" s="85">
        <f>+IF('Daily Weigth (g)'!Q175="","",IF('Daily Weigth (g)'!P175-'Daily Weigth (g)'!Q175+'Water add (ml)'!O175&lt;=0,"",'Daily Weigth (g)'!P175-'Daily Weigth (g)'!Q175+'Water add (ml)'!O175))</f>
        <v>362</v>
      </c>
      <c r="Q175" s="85">
        <f>+IF('Daily Weigth (g)'!R175="","",IF('Daily Weigth (g)'!Q175-'Daily Weigth (g)'!R175+'Water add (ml)'!P175&lt;=0,"",'Daily Weigth (g)'!Q175-'Daily Weigth (g)'!R175+'Water add (ml)'!P175))</f>
        <v>248</v>
      </c>
      <c r="R175" s="85">
        <f>+IF('Daily Weigth (g)'!S175="","",IF('Daily Weigth (g)'!R175-'Daily Weigth (g)'!S175+'Water add (ml)'!Q175&lt;=0,"",'Daily Weigth (g)'!R175-'Daily Weigth (g)'!S175+'Water add (ml)'!Q175))</f>
        <v>142</v>
      </c>
      <c r="S175" s="85">
        <f>+IF('Daily Weigth (g)'!T175="","",IF('Daily Weigth (g)'!S175-'Daily Weigth (g)'!T175+'Water add (ml)'!R175&lt;=0,"",'Daily Weigth (g)'!S175-'Daily Weigth (g)'!T175+'Water add (ml)'!R175))</f>
        <v>127</v>
      </c>
      <c r="T175" s="85">
        <f>+IF('Daily Weigth (g)'!U175="","",IF('Daily Weigth (g)'!T175-'Daily Weigth (g)'!U175+'Water add (ml)'!S175&lt;=0,"",'Daily Weigth (g)'!T175-'Daily Weigth (g)'!U175+'Water add (ml)'!S175))</f>
        <v>181</v>
      </c>
      <c r="U175" s="85">
        <f>+IF('Daily Weigth (g)'!V175="","",IF('Daily Weigth (g)'!U175-'Daily Weigth (g)'!V175+'Water add (ml)'!T175&lt;=0,"",'Daily Weigth (g)'!U175-'Daily Weigth (g)'!V175+'Water add (ml)'!T175))</f>
        <v>271</v>
      </c>
      <c r="V175" s="85">
        <f>+IF('Daily Weigth (g)'!W175="","",IF('Daily Weigth (g)'!V175-'Daily Weigth (g)'!W175+'Water add (ml)'!U175&lt;=0,"",'Daily Weigth (g)'!V175-'Daily Weigth (g)'!W175+'Water add (ml)'!U175))</f>
        <v>302</v>
      </c>
      <c r="W175" s="85">
        <f>+IF('Daily Weigth (g)'!X175="","",IF('Daily Weigth (g)'!W175-'Daily Weigth (g)'!X175+'Water add (ml)'!V175&lt;=0,"",'Daily Weigth (g)'!W175-'Daily Weigth (g)'!X175+'Water add (ml)'!V175))</f>
        <v>77</v>
      </c>
      <c r="X175" s="85">
        <f>+IF('Daily Weigth (g)'!Y175="","",IF('Daily Weigth (g)'!X175-'Daily Weigth (g)'!Y175+'Water add (ml)'!W175&lt;=0,"",'Daily Weigth (g)'!X175-'Daily Weigth (g)'!Y175+'Water add (ml)'!W175))</f>
        <v>76</v>
      </c>
      <c r="Y175" s="85">
        <f>+IF('Daily Weigth (g)'!Z175="","",IF('Daily Weigth (g)'!Y175-'Daily Weigth (g)'!Z175+'Water add (ml)'!X175&lt;=0,"",'Daily Weigth (g)'!Y175-'Daily Weigth (g)'!Z175+'Water add (ml)'!X175))</f>
        <v>124</v>
      </c>
      <c r="Z175" s="85">
        <f>+IF('Daily Weigth (g)'!AA175="","",IF('Daily Weigth (g)'!Z175-'Daily Weigth (g)'!AA175+'Water add (ml)'!Y175&lt;=0,"",'Daily Weigth (g)'!Z175-'Daily Weigth (g)'!AA175+'Water add (ml)'!Y175))</f>
        <v>64</v>
      </c>
      <c r="AA175" s="85">
        <f>+IF('Daily Weigth (g)'!AB175="","",IF('Daily Weigth (g)'!AA175-'Daily Weigth (g)'!AB175+'Water add (ml)'!Z175&lt;=0,"",'Daily Weigth (g)'!AA175-'Daily Weigth (g)'!AB175+'Water add (ml)'!Z175))</f>
        <v>67</v>
      </c>
      <c r="AB175" s="85">
        <f>+IF('Daily Weigth (g)'!AC175="","",IF('Daily Weigth (g)'!AB175-'Daily Weigth (g)'!AC175+'Water add (ml)'!AA175&lt;=0,"",'Daily Weigth (g)'!AB175-'Daily Weigth (g)'!AC175+'Water add (ml)'!AA175))</f>
        <v>63</v>
      </c>
      <c r="AC175" s="85">
        <f>+IF('Daily Weigth (g)'!AD175="","",IF('Daily Weigth (g)'!AC175-'Daily Weigth (g)'!AD175+'Water add (ml)'!AB175&lt;=0,"",'Daily Weigth (g)'!AC175-'Daily Weigth (g)'!AD175+'Water add (ml)'!AB175))</f>
        <v>71</v>
      </c>
      <c r="AD175" s="85">
        <f>+IF('Daily Weigth (g)'!AE175="","",IF('Daily Weigth (g)'!AD175-'Daily Weigth (g)'!AE175+'Water add (ml)'!AC175&lt;=0,"",'Daily Weigth (g)'!AD175-'Daily Weigth (g)'!AE175+'Water add (ml)'!AC175))</f>
        <v>48</v>
      </c>
      <c r="AE175" s="85">
        <f>+IF('Daily Weigth (g)'!AF175="","",IF('Daily Weigth (g)'!AE175-'Daily Weigth (g)'!AF175+'Water add (ml)'!AD175&lt;=0,"",'Daily Weigth (g)'!AE175-'Daily Weigth (g)'!AF175+'Water add (ml)'!AD175))</f>
        <v>103</v>
      </c>
      <c r="AF175" s="85">
        <f>+IF('Daily Weigth (g)'!AG175="","",IF('Daily Weigth (g)'!AF175-'Daily Weigth (g)'!AG175+'Water add (ml)'!AE175&lt;=0,"",'Daily Weigth (g)'!AF175-'Daily Weigth (g)'!AG175+'Water add (ml)'!AE175))</f>
        <v>57</v>
      </c>
      <c r="AG175" s="85">
        <f t="shared" si="1"/>
        <v>3831</v>
      </c>
    </row>
    <row r="176" ht="12.75" customHeight="1">
      <c r="A176" s="85">
        <v>890.0</v>
      </c>
      <c r="B176" s="87" t="s">
        <v>194</v>
      </c>
      <c r="C176" s="88" t="s">
        <v>241</v>
      </c>
      <c r="D176" s="85"/>
      <c r="E176" s="96">
        <f>+IF('Daily Weigth (g)'!F176="","",IF('Daily Weigth (g)'!E176-'Daily Weigth (g)'!F176+'Water add (ml)'!D176&lt;=0,"",'Daily Weigth (g)'!E176-'Daily Weigth (g)'!F176+'Water add (ml)'!D176))</f>
        <v>83</v>
      </c>
      <c r="F176" s="96">
        <f>+IF('Daily Weigth (g)'!G176="","",IF('Daily Weigth (g)'!F176-'Daily Weigth (g)'!G176+'Water add (ml)'!E176&lt;=0,"",'Daily Weigth (g)'!F176-'Daily Weigth (g)'!G176+'Water add (ml)'!E176))</f>
        <v>100</v>
      </c>
      <c r="G176" s="96">
        <f>+IF('Daily Weigth (g)'!H176="","",IF('Daily Weigth (g)'!G176-'Daily Weigth (g)'!H176+'Water add (ml)'!F176&lt;=0,"",'Daily Weigth (g)'!G176-'Daily Weigth (g)'!H176+'Water add (ml)'!F176))</f>
        <v>154</v>
      </c>
      <c r="H176" s="96">
        <f>+IF('Daily Weigth (g)'!I176="","",IF('Daily Weigth (g)'!H176-'Daily Weigth (g)'!I176+'Water add (ml)'!G176&lt;=0,"",'Daily Weigth (g)'!H176-'Daily Weigth (g)'!I176+'Water add (ml)'!G176))</f>
        <v>82</v>
      </c>
      <c r="I176" s="96">
        <f>+IF('Daily Weigth (g)'!J176="","",IF('Daily Weigth (g)'!I176-'Daily Weigth (g)'!J176+'Water add (ml)'!H176&lt;=0,"",'Daily Weigth (g)'!I176-'Daily Weigth (g)'!J176+'Water add (ml)'!H176))</f>
        <v>105</v>
      </c>
      <c r="J176" s="85">
        <f>+IF('Daily Weigth (g)'!K176="","",IF('Daily Weigth (g)'!J176-'Daily Weigth (g)'!K176+'Water add (ml)'!I176&lt;=0,"",'Daily Weigth (g)'!J176-'Daily Weigth (g)'!K176+'Water add (ml)'!I176))</f>
        <v>16</v>
      </c>
      <c r="K176" s="85">
        <f>+IF('Daily Weigth (g)'!L176="","",IF('Daily Weigth (g)'!K176-'Daily Weigth (g)'!L176+'Water add (ml)'!J176&lt;=0,"",'Daily Weigth (g)'!K176-'Daily Weigth (g)'!L176+'Water add (ml)'!J176))</f>
        <v>101</v>
      </c>
      <c r="L176" s="85">
        <f>+IF('Daily Weigth (g)'!M176="","",IF('Daily Weigth (g)'!L176-'Daily Weigth (g)'!M176+'Water add (ml)'!K176&lt;=0,"",'Daily Weigth (g)'!L176-'Daily Weigth (g)'!M176+'Water add (ml)'!K176))</f>
        <v>123</v>
      </c>
      <c r="M176" s="85">
        <f>+IF('Daily Weigth (g)'!N176="","",IF('Daily Weigth (g)'!M176-'Daily Weigth (g)'!N176+'Water add (ml)'!L176&lt;=0,"",'Daily Weigth (g)'!M176-'Daily Weigth (g)'!N176+'Water add (ml)'!L176))</f>
        <v>191</v>
      </c>
      <c r="N176" s="85">
        <f>+IF('Daily Weigth (g)'!O176="","",IF('Daily Weigth (g)'!N176-'Daily Weigth (g)'!O176+'Water add (ml)'!M176&lt;=0,"",'Daily Weigth (g)'!N176-'Daily Weigth (g)'!O176+'Water add (ml)'!M176))</f>
        <v>105</v>
      </c>
      <c r="O176" s="85">
        <f>+IF('Daily Weigth (g)'!P176="","",IF('Daily Weigth (g)'!O176-'Daily Weigth (g)'!P176+'Water add (ml)'!N176&lt;=0,"",'Daily Weigth (g)'!O176-'Daily Weigth (g)'!P176+'Water add (ml)'!N176))</f>
        <v>335</v>
      </c>
      <c r="P176" s="85">
        <f>+IF('Daily Weigth (g)'!Q176="","",IF('Daily Weigth (g)'!P176-'Daily Weigth (g)'!Q176+'Water add (ml)'!O176&lt;=0,"",'Daily Weigth (g)'!P176-'Daily Weigth (g)'!Q176+'Water add (ml)'!O176))</f>
        <v>351</v>
      </c>
      <c r="Q176" s="85">
        <f>+IF('Daily Weigth (g)'!R176="","",IF('Daily Weigth (g)'!Q176-'Daily Weigth (g)'!R176+'Water add (ml)'!P176&lt;=0,"",'Daily Weigth (g)'!Q176-'Daily Weigth (g)'!R176+'Water add (ml)'!P176))</f>
        <v>250</v>
      </c>
      <c r="R176" s="85">
        <f>+IF('Daily Weigth (g)'!S176="","",IF('Daily Weigth (g)'!R176-'Daily Weigth (g)'!S176+'Water add (ml)'!Q176&lt;=0,"",'Daily Weigth (g)'!R176-'Daily Weigth (g)'!S176+'Water add (ml)'!Q176))</f>
        <v>150</v>
      </c>
      <c r="S176" s="85">
        <f>+IF('Daily Weigth (g)'!T176="","",IF('Daily Weigth (g)'!S176-'Daily Weigth (g)'!T176+'Water add (ml)'!R176&lt;=0,"",'Daily Weigth (g)'!S176-'Daily Weigth (g)'!T176+'Water add (ml)'!R176))</f>
        <v>178</v>
      </c>
      <c r="T176" s="85">
        <f>+IF('Daily Weigth (g)'!U176="","",IF('Daily Weigth (g)'!T176-'Daily Weigth (g)'!U176+'Water add (ml)'!S176&lt;=0,"",'Daily Weigth (g)'!T176-'Daily Weigth (g)'!U176+'Water add (ml)'!S176))</f>
        <v>250</v>
      </c>
      <c r="U176" s="85">
        <f>+IF('Daily Weigth (g)'!V176="","",IF('Daily Weigth (g)'!U176-'Daily Weigth (g)'!V176+'Water add (ml)'!T176&lt;=0,"",'Daily Weigth (g)'!U176-'Daily Weigth (g)'!V176+'Water add (ml)'!T176))</f>
        <v>438</v>
      </c>
      <c r="V176" s="85">
        <f>+IF('Daily Weigth (g)'!W176="","",IF('Daily Weigth (g)'!V176-'Daily Weigth (g)'!W176+'Water add (ml)'!U176&lt;=0,"",'Daily Weigth (g)'!V176-'Daily Weigth (g)'!W176+'Water add (ml)'!U176))</f>
        <v>478</v>
      </c>
      <c r="W176" s="85">
        <f>+IF('Daily Weigth (g)'!X176="","",IF('Daily Weigth (g)'!W176-'Daily Weigth (g)'!X176+'Water add (ml)'!V176&lt;=0,"",'Daily Weigth (g)'!W176-'Daily Weigth (g)'!X176+'Water add (ml)'!V176))</f>
        <v>249</v>
      </c>
      <c r="X176" s="85">
        <f>+IF('Daily Weigth (g)'!Y176="","",IF('Daily Weigth (g)'!X176-'Daily Weigth (g)'!Y176+'Water add (ml)'!W176&lt;=0,"",'Daily Weigth (g)'!X176-'Daily Weigth (g)'!Y176+'Water add (ml)'!W176))</f>
        <v>175</v>
      </c>
      <c r="Y176" s="85">
        <f>+IF('Daily Weigth (g)'!Z176="","",IF('Daily Weigth (g)'!Y176-'Daily Weigth (g)'!Z176+'Water add (ml)'!X176&lt;=0,"",'Daily Weigth (g)'!Y176-'Daily Weigth (g)'!Z176+'Water add (ml)'!X176))</f>
        <v>328</v>
      </c>
      <c r="Z176" s="85">
        <f>+IF('Daily Weigth (g)'!AA176="","",IF('Daily Weigth (g)'!Z176-'Daily Weigth (g)'!AA176+'Water add (ml)'!Y176&lt;=0,"",'Daily Weigth (g)'!Z176-'Daily Weigth (g)'!AA176+'Water add (ml)'!Y176))</f>
        <v>146</v>
      </c>
      <c r="AA176" s="85">
        <f>+IF('Daily Weigth (g)'!AB176="","",IF('Daily Weigth (g)'!AA176-'Daily Weigth (g)'!AB176+'Water add (ml)'!Z176&lt;=0,"",'Daily Weigth (g)'!AA176-'Daily Weigth (g)'!AB176+'Water add (ml)'!Z176))</f>
        <v>214</v>
      </c>
      <c r="AB176" s="85">
        <f>+IF('Daily Weigth (g)'!AC176="","",IF('Daily Weigth (g)'!AB176-'Daily Weigth (g)'!AC176+'Water add (ml)'!AA176&lt;=0,"",'Daily Weigth (g)'!AB176-'Daily Weigth (g)'!AC176+'Water add (ml)'!AA176))</f>
        <v>208</v>
      </c>
      <c r="AC176" s="85">
        <f>+IF('Daily Weigth (g)'!AD176="","",IF('Daily Weigth (g)'!AC176-'Daily Weigth (g)'!AD176+'Water add (ml)'!AB176&lt;=0,"",'Daily Weigth (g)'!AC176-'Daily Weigth (g)'!AD176+'Water add (ml)'!AB176))</f>
        <v>301</v>
      </c>
      <c r="AD176" s="85">
        <f>+IF('Daily Weigth (g)'!AE176="","",IF('Daily Weigth (g)'!AD176-'Daily Weigth (g)'!AE176+'Water add (ml)'!AC176&lt;=0,"",'Daily Weigth (g)'!AD176-'Daily Weigth (g)'!AE176+'Water add (ml)'!AC176))</f>
        <v>211</v>
      </c>
      <c r="AE176" s="85">
        <f>+IF('Daily Weigth (g)'!AF176="","",IF('Daily Weigth (g)'!AE176-'Daily Weigth (g)'!AF176+'Water add (ml)'!AD176&lt;=0,"",'Daily Weigth (g)'!AE176-'Daily Weigth (g)'!AF176+'Water add (ml)'!AD176))</f>
        <v>628</v>
      </c>
      <c r="AF176" s="85">
        <f>+IF('Daily Weigth (g)'!AG176="","",IF('Daily Weigth (g)'!AF176-'Daily Weigth (g)'!AG176+'Water add (ml)'!AE176&lt;=0,"",'Daily Weigth (g)'!AF176-'Daily Weigth (g)'!AG176+'Water add (ml)'!AE176))</f>
        <v>379</v>
      </c>
      <c r="AG176" s="85">
        <f t="shared" si="1"/>
        <v>6329</v>
      </c>
    </row>
    <row r="177" ht="12.75" customHeight="1">
      <c r="A177" s="85">
        <v>891.0</v>
      </c>
      <c r="B177" s="87" t="s">
        <v>194</v>
      </c>
      <c r="C177" s="85" t="s">
        <v>383</v>
      </c>
      <c r="D177" s="85"/>
      <c r="E177" s="96">
        <f>+IF('Daily Weigth (g)'!F177="","",IF('Daily Weigth (g)'!E177-'Daily Weigth (g)'!F177+'Water add (ml)'!D177&lt;=0,"",'Daily Weigth (g)'!E177-'Daily Weigth (g)'!F177+'Water add (ml)'!D177))</f>
        <v>43</v>
      </c>
      <c r="F177" s="96">
        <f>+IF('Daily Weigth (g)'!G177="","",IF('Daily Weigth (g)'!F177-'Daily Weigth (g)'!G177+'Water add (ml)'!E177&lt;=0,"",'Daily Weigth (g)'!F177-'Daily Weigth (g)'!G177+'Water add (ml)'!E177))</f>
        <v>71</v>
      </c>
      <c r="G177" s="96">
        <f>+IF('Daily Weigth (g)'!H177="","",IF('Daily Weigth (g)'!G177-'Daily Weigth (g)'!H177+'Water add (ml)'!F177&lt;=0,"",'Daily Weigth (g)'!G177-'Daily Weigth (g)'!H177+'Water add (ml)'!F177))</f>
        <v>144</v>
      </c>
      <c r="H177" s="96">
        <f>+IF('Daily Weigth (g)'!I177="","",IF('Daily Weigth (g)'!H177-'Daily Weigth (g)'!I177+'Water add (ml)'!G177&lt;=0,"",'Daily Weigth (g)'!H177-'Daily Weigth (g)'!I177+'Water add (ml)'!G177))</f>
        <v>75</v>
      </c>
      <c r="I177" s="96">
        <f>+IF('Daily Weigth (g)'!J177="","",IF('Daily Weigth (g)'!I177-'Daily Weigth (g)'!J177+'Water add (ml)'!H177&lt;=0,"",'Daily Weigth (g)'!I177-'Daily Weigth (g)'!J177+'Water add (ml)'!H177))</f>
        <v>40</v>
      </c>
      <c r="J177" s="85" t="str">
        <f>+IF('Daily Weigth (g)'!K177="","",IF('Daily Weigth (g)'!J177-'Daily Weigth (g)'!K177+'Water add (ml)'!I177&lt;=0,"",'Daily Weigth (g)'!J177-'Daily Weigth (g)'!K177+'Water add (ml)'!I177))</f>
        <v/>
      </c>
      <c r="K177" s="85" t="str">
        <f>+IF('Daily Weigth (g)'!L177="","",IF('Daily Weigth (g)'!K177-'Daily Weigth (g)'!L177+'Water add (ml)'!J177&lt;=0,"",'Daily Weigth (g)'!K177-'Daily Weigth (g)'!L177+'Water add (ml)'!J177))</f>
        <v/>
      </c>
      <c r="L177" s="85" t="str">
        <f>+IF('Daily Weigth (g)'!M177="","",IF('Daily Weigth (g)'!L177-'Daily Weigth (g)'!M177+'Water add (ml)'!K177&lt;=0,"",'Daily Weigth (g)'!L177-'Daily Weigth (g)'!M177+'Water add (ml)'!K177))</f>
        <v/>
      </c>
      <c r="M177" s="85" t="str">
        <f>+IF('Daily Weigth (g)'!N177="","",IF('Daily Weigth (g)'!M177-'Daily Weigth (g)'!N177+'Water add (ml)'!L177&lt;=0,"",'Daily Weigth (g)'!M177-'Daily Weigth (g)'!N177+'Water add (ml)'!L177))</f>
        <v/>
      </c>
      <c r="N177" s="85" t="str">
        <f>+IF('Daily Weigth (g)'!O177="","",IF('Daily Weigth (g)'!N177-'Daily Weigth (g)'!O177+'Water add (ml)'!M177&lt;=0,"",'Daily Weigth (g)'!N177-'Daily Weigth (g)'!O177+'Water add (ml)'!M177))</f>
        <v/>
      </c>
      <c r="O177" s="85" t="str">
        <f>+IF('Daily Weigth (g)'!P177="","",IF('Daily Weigth (g)'!O177-'Daily Weigth (g)'!P177+'Water add (ml)'!N177&lt;=0,"",'Daily Weigth (g)'!O177-'Daily Weigth (g)'!P177+'Water add (ml)'!N177))</f>
        <v/>
      </c>
      <c r="P177" s="85" t="str">
        <f>+IF('Daily Weigth (g)'!Q177="","",IF('Daily Weigth (g)'!P177-'Daily Weigth (g)'!Q177+'Water add (ml)'!O177&lt;=0,"",'Daily Weigth (g)'!P177-'Daily Weigth (g)'!Q177+'Water add (ml)'!O177))</f>
        <v/>
      </c>
      <c r="Q177" s="85" t="str">
        <f>+IF('Daily Weigth (g)'!R177="","",IF('Daily Weigth (g)'!Q177-'Daily Weigth (g)'!R177+'Water add (ml)'!P177&lt;=0,"",'Daily Weigth (g)'!Q177-'Daily Weigth (g)'!R177+'Water add (ml)'!P177))</f>
        <v/>
      </c>
      <c r="R177" s="85" t="str">
        <f>+IF('Daily Weigth (g)'!S177="","",IF('Daily Weigth (g)'!R177-'Daily Weigth (g)'!S177+'Water add (ml)'!Q177&lt;=0,"",'Daily Weigth (g)'!R177-'Daily Weigth (g)'!S177+'Water add (ml)'!Q177))</f>
        <v/>
      </c>
      <c r="S177" s="85" t="str">
        <f>+IF('Daily Weigth (g)'!T177="","",IF('Daily Weigth (g)'!S177-'Daily Weigth (g)'!T177+'Water add (ml)'!R177&lt;=0,"",'Daily Weigth (g)'!S177-'Daily Weigth (g)'!T177+'Water add (ml)'!R177))</f>
        <v/>
      </c>
      <c r="T177" s="85" t="str">
        <f>+IF('Daily Weigth (g)'!U177="","",IF('Daily Weigth (g)'!T177-'Daily Weigth (g)'!U177+'Water add (ml)'!S177&lt;=0,"",'Daily Weigth (g)'!T177-'Daily Weigth (g)'!U177+'Water add (ml)'!S177))</f>
        <v/>
      </c>
      <c r="U177" s="85" t="str">
        <f>+IF('Daily Weigth (g)'!V177="","",IF('Daily Weigth (g)'!U177-'Daily Weigth (g)'!V177+'Water add (ml)'!T177&lt;=0,"",'Daily Weigth (g)'!U177-'Daily Weigth (g)'!V177+'Water add (ml)'!T177))</f>
        <v/>
      </c>
      <c r="V177" s="85" t="str">
        <f>+IF('Daily Weigth (g)'!W177="","",IF('Daily Weigth (g)'!V177-'Daily Weigth (g)'!W177+'Water add (ml)'!U177&lt;=0,"",'Daily Weigth (g)'!V177-'Daily Weigth (g)'!W177+'Water add (ml)'!U177))</f>
        <v/>
      </c>
      <c r="W177" s="85" t="str">
        <f>+IF('Daily Weigth (g)'!X177="","",IF('Daily Weigth (g)'!W177-'Daily Weigth (g)'!X177+'Water add (ml)'!V177&lt;=0,"",'Daily Weigth (g)'!W177-'Daily Weigth (g)'!X177+'Water add (ml)'!V177))</f>
        <v/>
      </c>
      <c r="X177" s="85" t="str">
        <f>+IF('Daily Weigth (g)'!Y177="","",IF('Daily Weigth (g)'!X177-'Daily Weigth (g)'!Y177+'Water add (ml)'!W177&lt;=0,"",'Daily Weigth (g)'!X177-'Daily Weigth (g)'!Y177+'Water add (ml)'!W177))</f>
        <v/>
      </c>
      <c r="Y177" s="85" t="str">
        <f>+IF('Daily Weigth (g)'!Z177="","",IF('Daily Weigth (g)'!Y177-'Daily Weigth (g)'!Z177+'Water add (ml)'!X177&lt;=0,"",'Daily Weigth (g)'!Y177-'Daily Weigth (g)'!Z177+'Water add (ml)'!X177))</f>
        <v/>
      </c>
      <c r="Z177" s="85" t="str">
        <f>+IF('Daily Weigth (g)'!AA177="","",IF('Daily Weigth (g)'!Z177-'Daily Weigth (g)'!AA177+'Water add (ml)'!Y177&lt;=0,"",'Daily Weigth (g)'!Z177-'Daily Weigth (g)'!AA177+'Water add (ml)'!Y177))</f>
        <v/>
      </c>
      <c r="AA177" s="85" t="str">
        <f>+IF('Daily Weigth (g)'!AB177="","",IF('Daily Weigth (g)'!AA177-'Daily Weigth (g)'!AB177+'Water add (ml)'!Z177&lt;=0,"",'Daily Weigth (g)'!AA177-'Daily Weigth (g)'!AB177+'Water add (ml)'!Z177))</f>
        <v/>
      </c>
      <c r="AB177" s="85" t="str">
        <f>+IF('Daily Weigth (g)'!AC177="","",IF('Daily Weigth (g)'!AB177-'Daily Weigth (g)'!AC177+'Water add (ml)'!AA177&lt;=0,"",'Daily Weigth (g)'!AB177-'Daily Weigth (g)'!AC177+'Water add (ml)'!AA177))</f>
        <v/>
      </c>
      <c r="AC177" s="85" t="str">
        <f>+IF('Daily Weigth (g)'!AD177="","",IF('Daily Weigth (g)'!AC177-'Daily Weigth (g)'!AD177+'Water add (ml)'!AB177&lt;=0,"",'Daily Weigth (g)'!AC177-'Daily Weigth (g)'!AD177+'Water add (ml)'!AB177))</f>
        <v/>
      </c>
      <c r="AD177" s="85" t="str">
        <f>+IF('Daily Weigth (g)'!AE177="","",IF('Daily Weigth (g)'!AD177-'Daily Weigth (g)'!AE177+'Water add (ml)'!AC177&lt;=0,"",'Daily Weigth (g)'!AD177-'Daily Weigth (g)'!AE177+'Water add (ml)'!AC177))</f>
        <v/>
      </c>
      <c r="AE177" s="85" t="str">
        <f>+IF('Daily Weigth (g)'!AF177="","",IF('Daily Weigth (g)'!AE177-'Daily Weigth (g)'!AF177+'Water add (ml)'!AD177&lt;=0,"",'Daily Weigth (g)'!AE177-'Daily Weigth (g)'!AF177+'Water add (ml)'!AD177))</f>
        <v/>
      </c>
      <c r="AF177" s="85" t="str">
        <f>+IF('Daily Weigth (g)'!AG177="","",IF('Daily Weigth (g)'!AF177-'Daily Weigth (g)'!AG177+'Water add (ml)'!AE177&lt;=0,"",'Daily Weigth (g)'!AF177-'Daily Weigth (g)'!AG177+'Water add (ml)'!AE177))</f>
        <v/>
      </c>
      <c r="AG177" s="85">
        <f t="shared" si="1"/>
        <v>373</v>
      </c>
    </row>
    <row r="178" ht="12.75" customHeight="1">
      <c r="A178" s="85">
        <v>892.0</v>
      </c>
      <c r="B178" s="87" t="s">
        <v>194</v>
      </c>
      <c r="C178" s="90" t="s">
        <v>12</v>
      </c>
      <c r="D178" s="85"/>
      <c r="E178" s="96">
        <f>+IF('Daily Weigth (g)'!F178="","",IF('Daily Weigth (g)'!E178-'Daily Weigth (g)'!F178+'Water add (ml)'!D178&lt;=0,"",'Daily Weigth (g)'!E178-'Daily Weigth (g)'!F178+'Water add (ml)'!D178))</f>
        <v>61</v>
      </c>
      <c r="F178" s="96">
        <f>+IF('Daily Weigth (g)'!G178="","",IF('Daily Weigth (g)'!F178-'Daily Weigth (g)'!G178+'Water add (ml)'!E178&lt;=0,"",'Daily Weigth (g)'!F178-'Daily Weigth (g)'!G178+'Water add (ml)'!E178))</f>
        <v>77</v>
      </c>
      <c r="G178" s="96">
        <f>+IF('Daily Weigth (g)'!H178="","",IF('Daily Weigth (g)'!G178-'Daily Weigth (g)'!H178+'Water add (ml)'!F178&lt;=0,"",'Daily Weigth (g)'!G178-'Daily Weigth (g)'!H178+'Water add (ml)'!F178))</f>
        <v>118</v>
      </c>
      <c r="H178" s="96">
        <f>+IF('Daily Weigth (g)'!I178="","",IF('Daily Weigth (g)'!H178-'Daily Weigth (g)'!I178+'Water add (ml)'!G178&lt;=0,"",'Daily Weigth (g)'!H178-'Daily Weigth (g)'!I178+'Water add (ml)'!G178))</f>
        <v>81</v>
      </c>
      <c r="I178" s="96">
        <f>+IF('Daily Weigth (g)'!J178="","",IF('Daily Weigth (g)'!I178-'Daily Weigth (g)'!J178+'Water add (ml)'!H178&lt;=0,"",'Daily Weigth (g)'!I178-'Daily Weigth (g)'!J178+'Water add (ml)'!H178))</f>
        <v>59</v>
      </c>
      <c r="J178" s="85">
        <f>+IF('Daily Weigth (g)'!K178="","",IF('Daily Weigth (g)'!J178-'Daily Weigth (g)'!K178+'Water add (ml)'!I178&lt;=0,"",'Daily Weigth (g)'!J178-'Daily Weigth (g)'!K178+'Water add (ml)'!I178))</f>
        <v>52</v>
      </c>
      <c r="K178" s="85">
        <f>+IF('Daily Weigth (g)'!L178="","",IF('Daily Weigth (g)'!K178-'Daily Weigth (g)'!L178+'Water add (ml)'!J178&lt;=0,"",'Daily Weigth (g)'!K178-'Daily Weigth (g)'!L178+'Water add (ml)'!J178))</f>
        <v>85</v>
      </c>
      <c r="L178" s="85">
        <f>+IF('Daily Weigth (g)'!M178="","",IF('Daily Weigth (g)'!L178-'Daily Weigth (g)'!M178+'Water add (ml)'!K178&lt;=0,"",'Daily Weigth (g)'!L178-'Daily Weigth (g)'!M178+'Water add (ml)'!K178))</f>
        <v>99</v>
      </c>
      <c r="M178" s="85">
        <f>+IF('Daily Weigth (g)'!N178="","",IF('Daily Weigth (g)'!M178-'Daily Weigth (g)'!N178+'Water add (ml)'!L178&lt;=0,"",'Daily Weigth (g)'!M178-'Daily Weigth (g)'!N178+'Water add (ml)'!L178))</f>
        <v>151</v>
      </c>
      <c r="N178" s="85">
        <f>+IF('Daily Weigth (g)'!O178="","",IF('Daily Weigth (g)'!N178-'Daily Weigth (g)'!O178+'Water add (ml)'!M178&lt;=0,"",'Daily Weigth (g)'!N178-'Daily Weigth (g)'!O178+'Water add (ml)'!M178))</f>
        <v>85</v>
      </c>
      <c r="O178" s="85">
        <f>+IF('Daily Weigth (g)'!P178="","",IF('Daily Weigth (g)'!O178-'Daily Weigth (g)'!P178+'Water add (ml)'!N178&lt;=0,"",'Daily Weigth (g)'!O178-'Daily Weigth (g)'!P178+'Water add (ml)'!N178))</f>
        <v>344</v>
      </c>
      <c r="P178" s="85">
        <f>+IF('Daily Weigth (g)'!Q178="","",IF('Daily Weigth (g)'!P178-'Daily Weigth (g)'!Q178+'Water add (ml)'!O178&lt;=0,"",'Daily Weigth (g)'!P178-'Daily Weigth (g)'!Q178+'Water add (ml)'!O178))</f>
        <v>369</v>
      </c>
      <c r="Q178" s="85">
        <f>+IF('Daily Weigth (g)'!R178="","",IF('Daily Weigth (g)'!Q178-'Daily Weigth (g)'!R178+'Water add (ml)'!P178&lt;=0,"",'Daily Weigth (g)'!Q178-'Daily Weigth (g)'!R178+'Water add (ml)'!P178))</f>
        <v>189</v>
      </c>
      <c r="R178" s="85">
        <f>+IF('Daily Weigth (g)'!S178="","",IF('Daily Weigth (g)'!R178-'Daily Weigth (g)'!S178+'Water add (ml)'!Q178&lt;=0,"",'Daily Weigth (g)'!R178-'Daily Weigth (g)'!S178+'Water add (ml)'!Q178))</f>
        <v>128</v>
      </c>
      <c r="S178" s="85">
        <f>+IF('Daily Weigth (g)'!T178="","",IF('Daily Weigth (g)'!S178-'Daily Weigth (g)'!T178+'Water add (ml)'!R178&lt;=0,"",'Daily Weigth (g)'!S178-'Daily Weigth (g)'!T178+'Water add (ml)'!R178))</f>
        <v>142</v>
      </c>
      <c r="T178" s="85">
        <f>+IF('Daily Weigth (g)'!U178="","",IF('Daily Weigth (g)'!T178-'Daily Weigth (g)'!U178+'Water add (ml)'!S178&lt;=0,"",'Daily Weigth (g)'!T178-'Daily Weigth (g)'!U178+'Water add (ml)'!S178))</f>
        <v>185</v>
      </c>
      <c r="U178" s="85">
        <f>+IF('Daily Weigth (g)'!V178="","",IF('Daily Weigth (g)'!U178-'Daily Weigth (g)'!V178+'Water add (ml)'!T178&lt;=0,"",'Daily Weigth (g)'!U178-'Daily Weigth (g)'!V178+'Water add (ml)'!T178))</f>
        <v>295</v>
      </c>
      <c r="V178" s="85">
        <f>+IF('Daily Weigth (g)'!W178="","",IF('Daily Weigth (g)'!V178-'Daily Weigth (g)'!W178+'Water add (ml)'!U178&lt;=0,"",'Daily Weigth (g)'!V178-'Daily Weigth (g)'!W178+'Water add (ml)'!U178))</f>
        <v>253</v>
      </c>
      <c r="W178" s="85">
        <f>+IF('Daily Weigth (g)'!X178="","",IF('Daily Weigth (g)'!W178-'Daily Weigth (g)'!X178+'Water add (ml)'!V178&lt;=0,"",'Daily Weigth (g)'!W178-'Daily Weigth (g)'!X178+'Water add (ml)'!V178))</f>
        <v>100</v>
      </c>
      <c r="X178" s="85">
        <f>+IF('Daily Weigth (g)'!Y178="","",IF('Daily Weigth (g)'!X178-'Daily Weigth (g)'!Y178+'Water add (ml)'!W178&lt;=0,"",'Daily Weigth (g)'!X178-'Daily Weigth (g)'!Y178+'Water add (ml)'!W178))</f>
        <v>76</v>
      </c>
      <c r="Y178" s="85">
        <f>+IF('Daily Weigth (g)'!Z178="","",IF('Daily Weigth (g)'!Y178-'Daily Weigth (g)'!Z178+'Water add (ml)'!X178&lt;=0,"",'Daily Weigth (g)'!Y178-'Daily Weigth (g)'!Z178+'Water add (ml)'!X178))</f>
        <v>127</v>
      </c>
      <c r="Z178" s="85">
        <f>+IF('Daily Weigth (g)'!AA178="","",IF('Daily Weigth (g)'!Z178-'Daily Weigth (g)'!AA178+'Water add (ml)'!Y178&lt;=0,"",'Daily Weigth (g)'!Z178-'Daily Weigth (g)'!AA178+'Water add (ml)'!Y178))</f>
        <v>51</v>
      </c>
      <c r="AA178" s="85">
        <f>+IF('Daily Weigth (g)'!AB178="","",IF('Daily Weigth (g)'!AA178-'Daily Weigth (g)'!AB178+'Water add (ml)'!Z178&lt;=0,"",'Daily Weigth (g)'!AA178-'Daily Weigth (g)'!AB178+'Water add (ml)'!Z178))</f>
        <v>54</v>
      </c>
      <c r="AB178" s="85">
        <f>+IF('Daily Weigth (g)'!AC178="","",IF('Daily Weigth (g)'!AB178-'Daily Weigth (g)'!AC178+'Water add (ml)'!AA178&lt;=0,"",'Daily Weigth (g)'!AB178-'Daily Weigth (g)'!AC178+'Water add (ml)'!AA178))</f>
        <v>66</v>
      </c>
      <c r="AC178" s="85">
        <f>+IF('Daily Weigth (g)'!AD178="","",IF('Daily Weigth (g)'!AC178-'Daily Weigth (g)'!AD178+'Water add (ml)'!AB178&lt;=0,"",'Daily Weigth (g)'!AC178-'Daily Weigth (g)'!AD178+'Water add (ml)'!AB178))</f>
        <v>84</v>
      </c>
      <c r="AD178" s="85">
        <f>+IF('Daily Weigth (g)'!AE178="","",IF('Daily Weigth (g)'!AD178-'Daily Weigth (g)'!AE178+'Water add (ml)'!AC178&lt;=0,"",'Daily Weigth (g)'!AD178-'Daily Weigth (g)'!AE178+'Water add (ml)'!AC178))</f>
        <v>43</v>
      </c>
      <c r="AE178" s="85">
        <f>+IF('Daily Weigth (g)'!AF178="","",IF('Daily Weigth (g)'!AE178-'Daily Weigth (g)'!AF178+'Water add (ml)'!AD178&lt;=0,"",'Daily Weigth (g)'!AE178-'Daily Weigth (g)'!AF178+'Water add (ml)'!AD178))</f>
        <v>106</v>
      </c>
      <c r="AF178" s="85">
        <f>+IF('Daily Weigth (g)'!AG178="","",IF('Daily Weigth (g)'!AF178-'Daily Weigth (g)'!AG178+'Water add (ml)'!AE178&lt;=0,"",'Daily Weigth (g)'!AF178-'Daily Weigth (g)'!AG178+'Water add (ml)'!AE178))</f>
        <v>58</v>
      </c>
      <c r="AG178" s="85">
        <f t="shared" si="1"/>
        <v>3538</v>
      </c>
    </row>
    <row r="179" ht="12.75" customHeight="1">
      <c r="A179" s="85">
        <v>893.0</v>
      </c>
      <c r="B179" s="87" t="s">
        <v>194</v>
      </c>
      <c r="C179" s="85" t="s">
        <v>383</v>
      </c>
      <c r="D179" s="85"/>
      <c r="E179" s="96">
        <f>+IF('Daily Weigth (g)'!F179="","",IF('Daily Weigth (g)'!E179-'Daily Weigth (g)'!F179+'Water add (ml)'!D179&lt;=0,"",'Daily Weigth (g)'!E179-'Daily Weigth (g)'!F179+'Water add (ml)'!D179))</f>
        <v>90</v>
      </c>
      <c r="F179" s="96">
        <f>+IF('Daily Weigth (g)'!G179="","",IF('Daily Weigth (g)'!F179-'Daily Weigth (g)'!G179+'Water add (ml)'!E179&lt;=0,"",'Daily Weigth (g)'!F179-'Daily Weigth (g)'!G179+'Water add (ml)'!E179))</f>
        <v>104</v>
      </c>
      <c r="G179" s="96">
        <f>+IF('Daily Weigth (g)'!H179="","",IF('Daily Weigth (g)'!G179-'Daily Weigth (g)'!H179+'Water add (ml)'!F179&lt;=0,"",'Daily Weigth (g)'!G179-'Daily Weigth (g)'!H179+'Water add (ml)'!F179))</f>
        <v>188</v>
      </c>
      <c r="H179" s="96">
        <f>+IF('Daily Weigth (g)'!I179="","",IF('Daily Weigth (g)'!H179-'Daily Weigth (g)'!I179+'Water add (ml)'!G179&lt;=0,"",'Daily Weigth (g)'!H179-'Daily Weigth (g)'!I179+'Water add (ml)'!G179))</f>
        <v>98</v>
      </c>
      <c r="I179" s="96">
        <f>+IF('Daily Weigth (g)'!J179="","",IF('Daily Weigth (g)'!I179-'Daily Weigth (g)'!J179+'Water add (ml)'!H179&lt;=0,"",'Daily Weigth (g)'!I179-'Daily Weigth (g)'!J179+'Water add (ml)'!H179))</f>
        <v>67</v>
      </c>
      <c r="J179" s="85" t="str">
        <f>+IF('Daily Weigth (g)'!K179="","",IF('Daily Weigth (g)'!J179-'Daily Weigth (g)'!K179+'Water add (ml)'!I179&lt;=0,"",'Daily Weigth (g)'!J179-'Daily Weigth (g)'!K179+'Water add (ml)'!I179))</f>
        <v/>
      </c>
      <c r="K179" s="85" t="str">
        <f>+IF('Daily Weigth (g)'!L179="","",IF('Daily Weigth (g)'!K179-'Daily Weigth (g)'!L179+'Water add (ml)'!J179&lt;=0,"",'Daily Weigth (g)'!K179-'Daily Weigth (g)'!L179+'Water add (ml)'!J179))</f>
        <v/>
      </c>
      <c r="L179" s="85" t="str">
        <f>+IF('Daily Weigth (g)'!M179="","",IF('Daily Weigth (g)'!L179-'Daily Weigth (g)'!M179+'Water add (ml)'!K179&lt;=0,"",'Daily Weigth (g)'!L179-'Daily Weigth (g)'!M179+'Water add (ml)'!K179))</f>
        <v/>
      </c>
      <c r="M179" s="85" t="str">
        <f>+IF('Daily Weigth (g)'!N179="","",IF('Daily Weigth (g)'!M179-'Daily Weigth (g)'!N179+'Water add (ml)'!L179&lt;=0,"",'Daily Weigth (g)'!M179-'Daily Weigth (g)'!N179+'Water add (ml)'!L179))</f>
        <v/>
      </c>
      <c r="N179" s="85" t="str">
        <f>+IF('Daily Weigth (g)'!O179="","",IF('Daily Weigth (g)'!N179-'Daily Weigth (g)'!O179+'Water add (ml)'!M179&lt;=0,"",'Daily Weigth (g)'!N179-'Daily Weigth (g)'!O179+'Water add (ml)'!M179))</f>
        <v/>
      </c>
      <c r="O179" s="85" t="str">
        <f>+IF('Daily Weigth (g)'!P179="","",IF('Daily Weigth (g)'!O179-'Daily Weigth (g)'!P179+'Water add (ml)'!N179&lt;=0,"",'Daily Weigth (g)'!O179-'Daily Weigth (g)'!P179+'Water add (ml)'!N179))</f>
        <v/>
      </c>
      <c r="P179" s="85" t="str">
        <f>+IF('Daily Weigth (g)'!Q179="","",IF('Daily Weigth (g)'!P179-'Daily Weigth (g)'!Q179+'Water add (ml)'!O179&lt;=0,"",'Daily Weigth (g)'!P179-'Daily Weigth (g)'!Q179+'Water add (ml)'!O179))</f>
        <v/>
      </c>
      <c r="Q179" s="85" t="str">
        <f>+IF('Daily Weigth (g)'!R179="","",IF('Daily Weigth (g)'!Q179-'Daily Weigth (g)'!R179+'Water add (ml)'!P179&lt;=0,"",'Daily Weigth (g)'!Q179-'Daily Weigth (g)'!R179+'Water add (ml)'!P179))</f>
        <v/>
      </c>
      <c r="R179" s="85" t="str">
        <f>+IF('Daily Weigth (g)'!S179="","",IF('Daily Weigth (g)'!R179-'Daily Weigth (g)'!S179+'Water add (ml)'!Q179&lt;=0,"",'Daily Weigth (g)'!R179-'Daily Weigth (g)'!S179+'Water add (ml)'!Q179))</f>
        <v/>
      </c>
      <c r="S179" s="85" t="str">
        <f>+IF('Daily Weigth (g)'!T179="","",IF('Daily Weigth (g)'!S179-'Daily Weigth (g)'!T179+'Water add (ml)'!R179&lt;=0,"",'Daily Weigth (g)'!S179-'Daily Weigth (g)'!T179+'Water add (ml)'!R179))</f>
        <v/>
      </c>
      <c r="T179" s="85" t="str">
        <f>+IF('Daily Weigth (g)'!U179="","",IF('Daily Weigth (g)'!T179-'Daily Weigth (g)'!U179+'Water add (ml)'!S179&lt;=0,"",'Daily Weigth (g)'!T179-'Daily Weigth (g)'!U179+'Water add (ml)'!S179))</f>
        <v/>
      </c>
      <c r="U179" s="85" t="str">
        <f>+IF('Daily Weigth (g)'!V179="","",IF('Daily Weigth (g)'!U179-'Daily Weigth (g)'!V179+'Water add (ml)'!T179&lt;=0,"",'Daily Weigth (g)'!U179-'Daily Weigth (g)'!V179+'Water add (ml)'!T179))</f>
        <v/>
      </c>
      <c r="V179" s="85" t="str">
        <f>+IF('Daily Weigth (g)'!W179="","",IF('Daily Weigth (g)'!V179-'Daily Weigth (g)'!W179+'Water add (ml)'!U179&lt;=0,"",'Daily Weigth (g)'!V179-'Daily Weigth (g)'!W179+'Water add (ml)'!U179))</f>
        <v/>
      </c>
      <c r="W179" s="85" t="str">
        <f>+IF('Daily Weigth (g)'!X179="","",IF('Daily Weigth (g)'!W179-'Daily Weigth (g)'!X179+'Water add (ml)'!V179&lt;=0,"",'Daily Weigth (g)'!W179-'Daily Weigth (g)'!X179+'Water add (ml)'!V179))</f>
        <v/>
      </c>
      <c r="X179" s="85" t="str">
        <f>+IF('Daily Weigth (g)'!Y179="","",IF('Daily Weigth (g)'!X179-'Daily Weigth (g)'!Y179+'Water add (ml)'!W179&lt;=0,"",'Daily Weigth (g)'!X179-'Daily Weigth (g)'!Y179+'Water add (ml)'!W179))</f>
        <v/>
      </c>
      <c r="Y179" s="85" t="str">
        <f>+IF('Daily Weigth (g)'!Z179="","",IF('Daily Weigth (g)'!Y179-'Daily Weigth (g)'!Z179+'Water add (ml)'!X179&lt;=0,"",'Daily Weigth (g)'!Y179-'Daily Weigth (g)'!Z179+'Water add (ml)'!X179))</f>
        <v/>
      </c>
      <c r="Z179" s="85" t="str">
        <f>+IF('Daily Weigth (g)'!AA179="","",IF('Daily Weigth (g)'!Z179-'Daily Weigth (g)'!AA179+'Water add (ml)'!Y179&lt;=0,"",'Daily Weigth (g)'!Z179-'Daily Weigth (g)'!AA179+'Water add (ml)'!Y179))</f>
        <v/>
      </c>
      <c r="AA179" s="85" t="str">
        <f>+IF('Daily Weigth (g)'!AB179="","",IF('Daily Weigth (g)'!AA179-'Daily Weigth (g)'!AB179+'Water add (ml)'!Z179&lt;=0,"",'Daily Weigth (g)'!AA179-'Daily Weigth (g)'!AB179+'Water add (ml)'!Z179))</f>
        <v/>
      </c>
      <c r="AB179" s="85" t="str">
        <f>+IF('Daily Weigth (g)'!AC179="","",IF('Daily Weigth (g)'!AB179-'Daily Weigth (g)'!AC179+'Water add (ml)'!AA179&lt;=0,"",'Daily Weigth (g)'!AB179-'Daily Weigth (g)'!AC179+'Water add (ml)'!AA179))</f>
        <v/>
      </c>
      <c r="AC179" s="85" t="str">
        <f>+IF('Daily Weigth (g)'!AD179="","",IF('Daily Weigth (g)'!AC179-'Daily Weigth (g)'!AD179+'Water add (ml)'!AB179&lt;=0,"",'Daily Weigth (g)'!AC179-'Daily Weigth (g)'!AD179+'Water add (ml)'!AB179))</f>
        <v/>
      </c>
      <c r="AD179" s="85" t="str">
        <f>+IF('Daily Weigth (g)'!AE179="","",IF('Daily Weigth (g)'!AD179-'Daily Weigth (g)'!AE179+'Water add (ml)'!AC179&lt;=0,"",'Daily Weigth (g)'!AD179-'Daily Weigth (g)'!AE179+'Water add (ml)'!AC179))</f>
        <v/>
      </c>
      <c r="AE179" s="85" t="str">
        <f>+IF('Daily Weigth (g)'!AF179="","",IF('Daily Weigth (g)'!AE179-'Daily Weigth (g)'!AF179+'Water add (ml)'!AD179&lt;=0,"",'Daily Weigth (g)'!AE179-'Daily Weigth (g)'!AF179+'Water add (ml)'!AD179))</f>
        <v/>
      </c>
      <c r="AF179" s="85" t="str">
        <f>+IF('Daily Weigth (g)'!AG179="","",IF('Daily Weigth (g)'!AF179-'Daily Weigth (g)'!AG179+'Water add (ml)'!AE179&lt;=0,"",'Daily Weigth (g)'!AF179-'Daily Weigth (g)'!AG179+'Water add (ml)'!AE179))</f>
        <v/>
      </c>
      <c r="AG179" s="85">
        <f t="shared" si="1"/>
        <v>547</v>
      </c>
    </row>
    <row r="180" ht="12.75" customHeight="1">
      <c r="A180" s="85">
        <v>894.0</v>
      </c>
      <c r="B180" s="87" t="s">
        <v>194</v>
      </c>
      <c r="C180" s="85" t="s">
        <v>383</v>
      </c>
      <c r="D180" s="85"/>
      <c r="E180" s="96">
        <f>+IF('Daily Weigth (g)'!F180="","",IF('Daily Weigth (g)'!E180-'Daily Weigth (g)'!F180+'Water add (ml)'!D180&lt;=0,"",'Daily Weigth (g)'!E180-'Daily Weigth (g)'!F180+'Water add (ml)'!D180))</f>
        <v>69</v>
      </c>
      <c r="F180" s="96">
        <f>+IF('Daily Weigth (g)'!G180="","",IF('Daily Weigth (g)'!F180-'Daily Weigth (g)'!G180+'Water add (ml)'!E180&lt;=0,"",'Daily Weigth (g)'!F180-'Daily Weigth (g)'!G180+'Water add (ml)'!E180))</f>
        <v>66</v>
      </c>
      <c r="G180" s="96">
        <f>+IF('Daily Weigth (g)'!H180="","",IF('Daily Weigth (g)'!G180-'Daily Weigth (g)'!H180+'Water add (ml)'!F180&lt;=0,"",'Daily Weigth (g)'!G180-'Daily Weigth (g)'!H180+'Water add (ml)'!F180))</f>
        <v>126</v>
      </c>
      <c r="H180" s="96">
        <f>+IF('Daily Weigth (g)'!I180="","",IF('Daily Weigth (g)'!H180-'Daily Weigth (g)'!I180+'Water add (ml)'!G180&lt;=0,"",'Daily Weigth (g)'!H180-'Daily Weigth (g)'!I180+'Water add (ml)'!G180))</f>
        <v>84</v>
      </c>
      <c r="I180" s="96">
        <f>+IF('Daily Weigth (g)'!J180="","",IF('Daily Weigth (g)'!I180-'Daily Weigth (g)'!J180+'Water add (ml)'!H180&lt;=0,"",'Daily Weigth (g)'!I180-'Daily Weigth (g)'!J180+'Water add (ml)'!H180))</f>
        <v>43</v>
      </c>
      <c r="J180" s="85" t="str">
        <f>+IF('Daily Weigth (g)'!K180="","",IF('Daily Weigth (g)'!J180-'Daily Weigth (g)'!K180+'Water add (ml)'!I180&lt;=0,"",'Daily Weigth (g)'!J180-'Daily Weigth (g)'!K180+'Water add (ml)'!I180))</f>
        <v/>
      </c>
      <c r="K180" s="85" t="str">
        <f>+IF('Daily Weigth (g)'!L180="","",IF('Daily Weigth (g)'!K180-'Daily Weigth (g)'!L180+'Water add (ml)'!J180&lt;=0,"",'Daily Weigth (g)'!K180-'Daily Weigth (g)'!L180+'Water add (ml)'!J180))</f>
        <v/>
      </c>
      <c r="L180" s="85" t="str">
        <f>+IF('Daily Weigth (g)'!M180="","",IF('Daily Weigth (g)'!L180-'Daily Weigth (g)'!M180+'Water add (ml)'!K180&lt;=0,"",'Daily Weigth (g)'!L180-'Daily Weigth (g)'!M180+'Water add (ml)'!K180))</f>
        <v/>
      </c>
      <c r="M180" s="85" t="str">
        <f>+IF('Daily Weigth (g)'!N180="","",IF('Daily Weigth (g)'!M180-'Daily Weigth (g)'!N180+'Water add (ml)'!L180&lt;=0,"",'Daily Weigth (g)'!M180-'Daily Weigth (g)'!N180+'Water add (ml)'!L180))</f>
        <v/>
      </c>
      <c r="N180" s="85" t="str">
        <f>+IF('Daily Weigth (g)'!O180="","",IF('Daily Weigth (g)'!N180-'Daily Weigth (g)'!O180+'Water add (ml)'!M180&lt;=0,"",'Daily Weigth (g)'!N180-'Daily Weigth (g)'!O180+'Water add (ml)'!M180))</f>
        <v/>
      </c>
      <c r="O180" s="85" t="str">
        <f>+IF('Daily Weigth (g)'!P180="","",IF('Daily Weigth (g)'!O180-'Daily Weigth (g)'!P180+'Water add (ml)'!N180&lt;=0,"",'Daily Weigth (g)'!O180-'Daily Weigth (g)'!P180+'Water add (ml)'!N180))</f>
        <v/>
      </c>
      <c r="P180" s="85" t="str">
        <f>+IF('Daily Weigth (g)'!Q180="","",IF('Daily Weigth (g)'!P180-'Daily Weigth (g)'!Q180+'Water add (ml)'!O180&lt;=0,"",'Daily Weigth (g)'!P180-'Daily Weigth (g)'!Q180+'Water add (ml)'!O180))</f>
        <v/>
      </c>
      <c r="Q180" s="85" t="str">
        <f>+IF('Daily Weigth (g)'!R180="","",IF('Daily Weigth (g)'!Q180-'Daily Weigth (g)'!R180+'Water add (ml)'!P180&lt;=0,"",'Daily Weigth (g)'!Q180-'Daily Weigth (g)'!R180+'Water add (ml)'!P180))</f>
        <v/>
      </c>
      <c r="R180" s="85" t="str">
        <f>+IF('Daily Weigth (g)'!S180="","",IF('Daily Weigth (g)'!R180-'Daily Weigth (g)'!S180+'Water add (ml)'!Q180&lt;=0,"",'Daily Weigth (g)'!R180-'Daily Weigth (g)'!S180+'Water add (ml)'!Q180))</f>
        <v/>
      </c>
      <c r="S180" s="85" t="str">
        <f>+IF('Daily Weigth (g)'!T180="","",IF('Daily Weigth (g)'!S180-'Daily Weigth (g)'!T180+'Water add (ml)'!R180&lt;=0,"",'Daily Weigth (g)'!S180-'Daily Weigth (g)'!T180+'Water add (ml)'!R180))</f>
        <v/>
      </c>
      <c r="T180" s="85" t="str">
        <f>+IF('Daily Weigth (g)'!U180="","",IF('Daily Weigth (g)'!T180-'Daily Weigth (g)'!U180+'Water add (ml)'!S180&lt;=0,"",'Daily Weigth (g)'!T180-'Daily Weigth (g)'!U180+'Water add (ml)'!S180))</f>
        <v/>
      </c>
      <c r="U180" s="85" t="str">
        <f>+IF('Daily Weigth (g)'!V180="","",IF('Daily Weigth (g)'!U180-'Daily Weigth (g)'!V180+'Water add (ml)'!T180&lt;=0,"",'Daily Weigth (g)'!U180-'Daily Weigth (g)'!V180+'Water add (ml)'!T180))</f>
        <v/>
      </c>
      <c r="V180" s="85" t="str">
        <f>+IF('Daily Weigth (g)'!W180="","",IF('Daily Weigth (g)'!V180-'Daily Weigth (g)'!W180+'Water add (ml)'!U180&lt;=0,"",'Daily Weigth (g)'!V180-'Daily Weigth (g)'!W180+'Water add (ml)'!U180))</f>
        <v/>
      </c>
      <c r="W180" s="85" t="str">
        <f>+IF('Daily Weigth (g)'!X180="","",IF('Daily Weigth (g)'!W180-'Daily Weigth (g)'!X180+'Water add (ml)'!V180&lt;=0,"",'Daily Weigth (g)'!W180-'Daily Weigth (g)'!X180+'Water add (ml)'!V180))</f>
        <v/>
      </c>
      <c r="X180" s="85" t="str">
        <f>+IF('Daily Weigth (g)'!Y180="","",IF('Daily Weigth (g)'!X180-'Daily Weigth (g)'!Y180+'Water add (ml)'!W180&lt;=0,"",'Daily Weigth (g)'!X180-'Daily Weigth (g)'!Y180+'Water add (ml)'!W180))</f>
        <v/>
      </c>
      <c r="Y180" s="85" t="str">
        <f>+IF('Daily Weigth (g)'!Z180="","",IF('Daily Weigth (g)'!Y180-'Daily Weigth (g)'!Z180+'Water add (ml)'!X180&lt;=0,"",'Daily Weigth (g)'!Y180-'Daily Weigth (g)'!Z180+'Water add (ml)'!X180))</f>
        <v/>
      </c>
      <c r="Z180" s="85" t="str">
        <f>+IF('Daily Weigth (g)'!AA180="","",IF('Daily Weigth (g)'!Z180-'Daily Weigth (g)'!AA180+'Water add (ml)'!Y180&lt;=0,"",'Daily Weigth (g)'!Z180-'Daily Weigth (g)'!AA180+'Water add (ml)'!Y180))</f>
        <v/>
      </c>
      <c r="AA180" s="85" t="str">
        <f>+IF('Daily Weigth (g)'!AB180="","",IF('Daily Weigth (g)'!AA180-'Daily Weigth (g)'!AB180+'Water add (ml)'!Z180&lt;=0,"",'Daily Weigth (g)'!AA180-'Daily Weigth (g)'!AB180+'Water add (ml)'!Z180))</f>
        <v/>
      </c>
      <c r="AB180" s="85" t="str">
        <f>+IF('Daily Weigth (g)'!AC180="","",IF('Daily Weigth (g)'!AB180-'Daily Weigth (g)'!AC180+'Water add (ml)'!AA180&lt;=0,"",'Daily Weigth (g)'!AB180-'Daily Weigth (g)'!AC180+'Water add (ml)'!AA180))</f>
        <v/>
      </c>
      <c r="AC180" s="85" t="str">
        <f>+IF('Daily Weigth (g)'!AD180="","",IF('Daily Weigth (g)'!AC180-'Daily Weigth (g)'!AD180+'Water add (ml)'!AB180&lt;=0,"",'Daily Weigth (g)'!AC180-'Daily Weigth (g)'!AD180+'Water add (ml)'!AB180))</f>
        <v/>
      </c>
      <c r="AD180" s="85" t="str">
        <f>+IF('Daily Weigth (g)'!AE180="","",IF('Daily Weigth (g)'!AD180-'Daily Weigth (g)'!AE180+'Water add (ml)'!AC180&lt;=0,"",'Daily Weigth (g)'!AD180-'Daily Weigth (g)'!AE180+'Water add (ml)'!AC180))</f>
        <v/>
      </c>
      <c r="AE180" s="85" t="str">
        <f>+IF('Daily Weigth (g)'!AF180="","",IF('Daily Weigth (g)'!AE180-'Daily Weigth (g)'!AF180+'Water add (ml)'!AD180&lt;=0,"",'Daily Weigth (g)'!AE180-'Daily Weigth (g)'!AF180+'Water add (ml)'!AD180))</f>
        <v/>
      </c>
      <c r="AF180" s="85" t="str">
        <f>+IF('Daily Weigth (g)'!AG180="","",IF('Daily Weigth (g)'!AF180-'Daily Weigth (g)'!AG180+'Water add (ml)'!AE180&lt;=0,"",'Daily Weigth (g)'!AF180-'Daily Weigth (g)'!AG180+'Water add (ml)'!AE180))</f>
        <v/>
      </c>
      <c r="AG180" s="85">
        <f t="shared" si="1"/>
        <v>388</v>
      </c>
    </row>
    <row r="181" ht="12.75" customHeight="1">
      <c r="A181" s="85">
        <v>895.0</v>
      </c>
      <c r="B181" s="87" t="s">
        <v>194</v>
      </c>
      <c r="C181" s="90" t="s">
        <v>12</v>
      </c>
      <c r="D181" s="85"/>
      <c r="E181" s="96">
        <f>+IF('Daily Weigth (g)'!F181="","",IF('Daily Weigth (g)'!E181-'Daily Weigth (g)'!F181+'Water add (ml)'!D181&lt;=0,"",'Daily Weigth (g)'!E181-'Daily Weigth (g)'!F181+'Water add (ml)'!D181))</f>
        <v>84</v>
      </c>
      <c r="F181" s="96">
        <f>+IF('Daily Weigth (g)'!G181="","",IF('Daily Weigth (g)'!F181-'Daily Weigth (g)'!G181+'Water add (ml)'!E181&lt;=0,"",'Daily Weigth (g)'!F181-'Daily Weigth (g)'!G181+'Water add (ml)'!E181))</f>
        <v>103</v>
      </c>
      <c r="G181" s="96">
        <f>+IF('Daily Weigth (g)'!H181="","",IF('Daily Weigth (g)'!G181-'Daily Weigth (g)'!H181+'Water add (ml)'!F181&lt;=0,"",'Daily Weigth (g)'!G181-'Daily Weigth (g)'!H181+'Water add (ml)'!F181))</f>
        <v>161</v>
      </c>
      <c r="H181" s="96">
        <f>+IF('Daily Weigth (g)'!I181="","",IF('Daily Weigth (g)'!H181-'Daily Weigth (g)'!I181+'Water add (ml)'!G181&lt;=0,"",'Daily Weigth (g)'!H181-'Daily Weigth (g)'!I181+'Water add (ml)'!G181))</f>
        <v>94</v>
      </c>
      <c r="I181" s="96">
        <f>+IF('Daily Weigth (g)'!J181="","",IF('Daily Weigth (g)'!I181-'Daily Weigth (g)'!J181+'Water add (ml)'!H181&lt;=0,"",'Daily Weigth (g)'!I181-'Daily Weigth (g)'!J181+'Water add (ml)'!H181))</f>
        <v>67</v>
      </c>
      <c r="J181" s="85">
        <f>+IF('Daily Weigth (g)'!K181="","",IF('Daily Weigth (g)'!J181-'Daily Weigth (g)'!K181+'Water add (ml)'!I181&lt;=0,"",'Daily Weigth (g)'!J181-'Daily Weigth (g)'!K181+'Water add (ml)'!I181))</f>
        <v>53</v>
      </c>
      <c r="K181" s="85">
        <f>+IF('Daily Weigth (g)'!L181="","",IF('Daily Weigth (g)'!K181-'Daily Weigth (g)'!L181+'Water add (ml)'!J181&lt;=0,"",'Daily Weigth (g)'!K181-'Daily Weigth (g)'!L181+'Water add (ml)'!J181))</f>
        <v>99</v>
      </c>
      <c r="L181" s="85">
        <f>+IF('Daily Weigth (g)'!M181="","",IF('Daily Weigth (g)'!L181-'Daily Weigth (g)'!M181+'Water add (ml)'!K181&lt;=0,"",'Daily Weigth (g)'!L181-'Daily Weigth (g)'!M181+'Water add (ml)'!K181))</f>
        <v>124</v>
      </c>
      <c r="M181" s="85">
        <f>+IF('Daily Weigth (g)'!N181="","",IF('Daily Weigth (g)'!M181-'Daily Weigth (g)'!N181+'Water add (ml)'!L181&lt;=0,"",'Daily Weigth (g)'!M181-'Daily Weigth (g)'!N181+'Water add (ml)'!L181))</f>
        <v>176</v>
      </c>
      <c r="N181" s="85">
        <f>+IF('Daily Weigth (g)'!O181="","",IF('Daily Weigth (g)'!N181-'Daily Weigth (g)'!O181+'Water add (ml)'!M181&lt;=0,"",'Daily Weigth (g)'!N181-'Daily Weigth (g)'!O181+'Water add (ml)'!M181))</f>
        <v>150</v>
      </c>
      <c r="O181" s="85">
        <f>+IF('Daily Weigth (g)'!P181="","",IF('Daily Weigth (g)'!O181-'Daily Weigth (g)'!P181+'Water add (ml)'!N181&lt;=0,"",'Daily Weigth (g)'!O181-'Daily Weigth (g)'!P181+'Water add (ml)'!N181))</f>
        <v>202</v>
      </c>
      <c r="P181" s="85">
        <f>+IF('Daily Weigth (g)'!Q181="","",IF('Daily Weigth (g)'!P181-'Daily Weigth (g)'!Q181+'Water add (ml)'!O181&lt;=0,"",'Daily Weigth (g)'!P181-'Daily Weigth (g)'!Q181+'Water add (ml)'!O181))</f>
        <v>300</v>
      </c>
      <c r="Q181" s="85">
        <f>+IF('Daily Weigth (g)'!R181="","",IF('Daily Weigth (g)'!Q181-'Daily Weigth (g)'!R181+'Water add (ml)'!P181&lt;=0,"",'Daily Weigth (g)'!Q181-'Daily Weigth (g)'!R181+'Water add (ml)'!P181))</f>
        <v>213</v>
      </c>
      <c r="R181" s="85">
        <f>+IF('Daily Weigth (g)'!S181="","",IF('Daily Weigth (g)'!R181-'Daily Weigth (g)'!S181+'Water add (ml)'!Q181&lt;=0,"",'Daily Weigth (g)'!R181-'Daily Weigth (g)'!S181+'Water add (ml)'!Q181))</f>
        <v>131</v>
      </c>
      <c r="S181" s="85">
        <f>+IF('Daily Weigth (g)'!T181="","",IF('Daily Weigth (g)'!S181-'Daily Weigth (g)'!T181+'Water add (ml)'!R181&lt;=0,"",'Daily Weigth (g)'!S181-'Daily Weigth (g)'!T181+'Water add (ml)'!R181))</f>
        <v>150</v>
      </c>
      <c r="T181" s="85">
        <f>+IF('Daily Weigth (g)'!U181="","",IF('Daily Weigth (g)'!T181-'Daily Weigth (g)'!U181+'Water add (ml)'!S181&lt;=0,"",'Daily Weigth (g)'!T181-'Daily Weigth (g)'!U181+'Water add (ml)'!S181))</f>
        <v>151</v>
      </c>
      <c r="U181" s="85">
        <f>+IF('Daily Weigth (g)'!V181="","",IF('Daily Weigth (g)'!U181-'Daily Weigth (g)'!V181+'Water add (ml)'!T181&lt;=0,"",'Daily Weigth (g)'!U181-'Daily Weigth (g)'!V181+'Water add (ml)'!T181))</f>
        <v>255</v>
      </c>
      <c r="V181" s="85">
        <f>+IF('Daily Weigth (g)'!W181="","",IF('Daily Weigth (g)'!V181-'Daily Weigth (g)'!W181+'Water add (ml)'!U181&lt;=0,"",'Daily Weigth (g)'!V181-'Daily Weigth (g)'!W181+'Water add (ml)'!U181))</f>
        <v>241</v>
      </c>
      <c r="W181" s="85">
        <f>+IF('Daily Weigth (g)'!X181="","",IF('Daily Weigth (g)'!W181-'Daily Weigth (g)'!X181+'Water add (ml)'!V181&lt;=0,"",'Daily Weigth (g)'!W181-'Daily Weigth (g)'!X181+'Water add (ml)'!V181))</f>
        <v>88</v>
      </c>
      <c r="X181" s="85">
        <f>+IF('Daily Weigth (g)'!Y181="","",IF('Daily Weigth (g)'!X181-'Daily Weigth (g)'!Y181+'Water add (ml)'!W181&lt;=0,"",'Daily Weigth (g)'!X181-'Daily Weigth (g)'!Y181+'Water add (ml)'!W181))</f>
        <v>57</v>
      </c>
      <c r="Y181" s="85">
        <f>+IF('Daily Weigth (g)'!Z181="","",IF('Daily Weigth (g)'!Y181-'Daily Weigth (g)'!Z181+'Water add (ml)'!X181&lt;=0,"",'Daily Weigth (g)'!Y181-'Daily Weigth (g)'!Z181+'Water add (ml)'!X181))</f>
        <v>122</v>
      </c>
      <c r="Z181" s="85">
        <f>+IF('Daily Weigth (g)'!AA181="","",IF('Daily Weigth (g)'!Z181-'Daily Weigth (g)'!AA181+'Water add (ml)'!Y181&lt;=0,"",'Daily Weigth (g)'!Z181-'Daily Weigth (g)'!AA181+'Water add (ml)'!Y181))</f>
        <v>55</v>
      </c>
      <c r="AA181" s="85">
        <f>+IF('Daily Weigth (g)'!AB181="","",IF('Daily Weigth (g)'!AA181-'Daily Weigth (g)'!AB181+'Water add (ml)'!Z181&lt;=0,"",'Daily Weigth (g)'!AA181-'Daily Weigth (g)'!AB181+'Water add (ml)'!Z181))</f>
        <v>65</v>
      </c>
      <c r="AB181" s="85">
        <f>+IF('Daily Weigth (g)'!AC181="","",IF('Daily Weigth (g)'!AB181-'Daily Weigth (g)'!AC181+'Water add (ml)'!AA181&lt;=0,"",'Daily Weigth (g)'!AB181-'Daily Weigth (g)'!AC181+'Water add (ml)'!AA181))</f>
        <v>64</v>
      </c>
      <c r="AC181" s="85">
        <f>+IF('Daily Weigth (g)'!AD181="","",IF('Daily Weigth (g)'!AC181-'Daily Weigth (g)'!AD181+'Water add (ml)'!AB181&lt;=0,"",'Daily Weigth (g)'!AC181-'Daily Weigth (g)'!AD181+'Water add (ml)'!AB181))</f>
        <v>76</v>
      </c>
      <c r="AD181" s="85">
        <f>+IF('Daily Weigth (g)'!AE181="","",IF('Daily Weigth (g)'!AD181-'Daily Weigth (g)'!AE181+'Water add (ml)'!AC181&lt;=0,"",'Daily Weigth (g)'!AD181-'Daily Weigth (g)'!AE181+'Water add (ml)'!AC181))</f>
        <v>58</v>
      </c>
      <c r="AE181" s="85">
        <f>+IF('Daily Weigth (g)'!AF181="","",IF('Daily Weigth (g)'!AE181-'Daily Weigth (g)'!AF181+'Water add (ml)'!AD181&lt;=0,"",'Daily Weigth (g)'!AE181-'Daily Weigth (g)'!AF181+'Water add (ml)'!AD181))</f>
        <v>153</v>
      </c>
      <c r="AF181" s="85">
        <f>+IF('Daily Weigth (g)'!AG181="","",IF('Daily Weigth (g)'!AF181-'Daily Weigth (g)'!AG181+'Water add (ml)'!AE181&lt;=0,"",'Daily Weigth (g)'!AF181-'Daily Weigth (g)'!AG181+'Water add (ml)'!AE181))</f>
        <v>55</v>
      </c>
      <c r="AG181" s="85">
        <f t="shared" si="1"/>
        <v>3547</v>
      </c>
    </row>
    <row r="182" ht="12.75" customHeight="1">
      <c r="A182" s="85">
        <v>896.0</v>
      </c>
      <c r="B182" s="87" t="s">
        <v>93</v>
      </c>
      <c r="C182" s="85" t="s">
        <v>383</v>
      </c>
      <c r="D182" s="85"/>
      <c r="E182" s="96">
        <f>+IF('Daily Weigth (g)'!F182="","",IF('Daily Weigth (g)'!E182-'Daily Weigth (g)'!F182+'Water add (ml)'!D182&lt;=0,"",'Daily Weigth (g)'!E182-'Daily Weigth (g)'!F182+'Water add (ml)'!D182))</f>
        <v>78</v>
      </c>
      <c r="F182" s="96">
        <f>+IF('Daily Weigth (g)'!G182="","",IF('Daily Weigth (g)'!F182-'Daily Weigth (g)'!G182+'Water add (ml)'!E182&lt;=0,"",'Daily Weigth (g)'!F182-'Daily Weigth (g)'!G182+'Water add (ml)'!E182))</f>
        <v>105</v>
      </c>
      <c r="G182" s="96">
        <f>+IF('Daily Weigth (g)'!H182="","",IF('Daily Weigth (g)'!G182-'Daily Weigth (g)'!H182+'Water add (ml)'!F182&lt;=0,"",'Daily Weigth (g)'!G182-'Daily Weigth (g)'!H182+'Water add (ml)'!F182))</f>
        <v>209</v>
      </c>
      <c r="H182" s="96">
        <f>+IF('Daily Weigth (g)'!I182="","",IF('Daily Weigth (g)'!H182-'Daily Weigth (g)'!I182+'Water add (ml)'!G182&lt;=0,"",'Daily Weigth (g)'!H182-'Daily Weigth (g)'!I182+'Water add (ml)'!G182))</f>
        <v>131</v>
      </c>
      <c r="I182" s="96">
        <f>+IF('Daily Weigth (g)'!J182="","",IF('Daily Weigth (g)'!I182-'Daily Weigth (g)'!J182+'Water add (ml)'!H182&lt;=0,"",'Daily Weigth (g)'!I182-'Daily Weigth (g)'!J182+'Water add (ml)'!H182))</f>
        <v>96</v>
      </c>
      <c r="J182" s="85" t="str">
        <f>+IF('Daily Weigth (g)'!K182="","",IF('Daily Weigth (g)'!J182-'Daily Weigth (g)'!K182+'Water add (ml)'!I182&lt;=0,"",'Daily Weigth (g)'!J182-'Daily Weigth (g)'!K182+'Water add (ml)'!I182))</f>
        <v/>
      </c>
      <c r="K182" s="85" t="str">
        <f>+IF('Daily Weigth (g)'!L182="","",IF('Daily Weigth (g)'!K182-'Daily Weigth (g)'!L182+'Water add (ml)'!J182&lt;=0,"",'Daily Weigth (g)'!K182-'Daily Weigth (g)'!L182+'Water add (ml)'!J182))</f>
        <v/>
      </c>
      <c r="L182" s="85" t="str">
        <f>+IF('Daily Weigth (g)'!M182="","",IF('Daily Weigth (g)'!L182-'Daily Weigth (g)'!M182+'Water add (ml)'!K182&lt;=0,"",'Daily Weigth (g)'!L182-'Daily Weigth (g)'!M182+'Water add (ml)'!K182))</f>
        <v/>
      </c>
      <c r="M182" s="85" t="str">
        <f>+IF('Daily Weigth (g)'!N182="","",IF('Daily Weigth (g)'!M182-'Daily Weigth (g)'!N182+'Water add (ml)'!L182&lt;=0,"",'Daily Weigth (g)'!M182-'Daily Weigth (g)'!N182+'Water add (ml)'!L182))</f>
        <v/>
      </c>
      <c r="N182" s="85" t="str">
        <f>+IF('Daily Weigth (g)'!O182="","",IF('Daily Weigth (g)'!N182-'Daily Weigth (g)'!O182+'Water add (ml)'!M182&lt;=0,"",'Daily Weigth (g)'!N182-'Daily Weigth (g)'!O182+'Water add (ml)'!M182))</f>
        <v/>
      </c>
      <c r="O182" s="85" t="str">
        <f>+IF('Daily Weigth (g)'!P182="","",IF('Daily Weigth (g)'!O182-'Daily Weigth (g)'!P182+'Water add (ml)'!N182&lt;=0,"",'Daily Weigth (g)'!O182-'Daily Weigth (g)'!P182+'Water add (ml)'!N182))</f>
        <v/>
      </c>
      <c r="P182" s="85" t="str">
        <f>+IF('Daily Weigth (g)'!Q182="","",IF('Daily Weigth (g)'!P182-'Daily Weigth (g)'!Q182+'Water add (ml)'!O182&lt;=0,"",'Daily Weigth (g)'!P182-'Daily Weigth (g)'!Q182+'Water add (ml)'!O182))</f>
        <v/>
      </c>
      <c r="Q182" s="85" t="str">
        <f>+IF('Daily Weigth (g)'!R182="","",IF('Daily Weigth (g)'!Q182-'Daily Weigth (g)'!R182+'Water add (ml)'!P182&lt;=0,"",'Daily Weigth (g)'!Q182-'Daily Weigth (g)'!R182+'Water add (ml)'!P182))</f>
        <v/>
      </c>
      <c r="R182" s="85" t="str">
        <f>+IF('Daily Weigth (g)'!S182="","",IF('Daily Weigth (g)'!R182-'Daily Weigth (g)'!S182+'Water add (ml)'!Q182&lt;=0,"",'Daily Weigth (g)'!R182-'Daily Weigth (g)'!S182+'Water add (ml)'!Q182))</f>
        <v/>
      </c>
      <c r="S182" s="85" t="str">
        <f>+IF('Daily Weigth (g)'!T182="","",IF('Daily Weigth (g)'!S182-'Daily Weigth (g)'!T182+'Water add (ml)'!R182&lt;=0,"",'Daily Weigth (g)'!S182-'Daily Weigth (g)'!T182+'Water add (ml)'!R182))</f>
        <v/>
      </c>
      <c r="T182" s="85" t="str">
        <f>+IF('Daily Weigth (g)'!U182="","",IF('Daily Weigth (g)'!T182-'Daily Weigth (g)'!U182+'Water add (ml)'!S182&lt;=0,"",'Daily Weigth (g)'!T182-'Daily Weigth (g)'!U182+'Water add (ml)'!S182))</f>
        <v/>
      </c>
      <c r="U182" s="85" t="str">
        <f>+IF('Daily Weigth (g)'!V182="","",IF('Daily Weigth (g)'!U182-'Daily Weigth (g)'!V182+'Water add (ml)'!T182&lt;=0,"",'Daily Weigth (g)'!U182-'Daily Weigth (g)'!V182+'Water add (ml)'!T182))</f>
        <v/>
      </c>
      <c r="V182" s="85" t="str">
        <f>+IF('Daily Weigth (g)'!W182="","",IF('Daily Weigth (g)'!V182-'Daily Weigth (g)'!W182+'Water add (ml)'!U182&lt;=0,"",'Daily Weigth (g)'!V182-'Daily Weigth (g)'!W182+'Water add (ml)'!U182))</f>
        <v/>
      </c>
      <c r="W182" s="85" t="str">
        <f>+IF('Daily Weigth (g)'!X182="","",IF('Daily Weigth (g)'!W182-'Daily Weigth (g)'!X182+'Water add (ml)'!V182&lt;=0,"",'Daily Weigth (g)'!W182-'Daily Weigth (g)'!X182+'Water add (ml)'!V182))</f>
        <v/>
      </c>
      <c r="X182" s="85" t="str">
        <f>+IF('Daily Weigth (g)'!Y182="","",IF('Daily Weigth (g)'!X182-'Daily Weigth (g)'!Y182+'Water add (ml)'!W182&lt;=0,"",'Daily Weigth (g)'!X182-'Daily Weigth (g)'!Y182+'Water add (ml)'!W182))</f>
        <v/>
      </c>
      <c r="Y182" s="85" t="str">
        <f>+IF('Daily Weigth (g)'!Z182="","",IF('Daily Weigth (g)'!Y182-'Daily Weigth (g)'!Z182+'Water add (ml)'!X182&lt;=0,"",'Daily Weigth (g)'!Y182-'Daily Weigth (g)'!Z182+'Water add (ml)'!X182))</f>
        <v/>
      </c>
      <c r="Z182" s="85" t="str">
        <f>+IF('Daily Weigth (g)'!AA182="","",IF('Daily Weigth (g)'!Z182-'Daily Weigth (g)'!AA182+'Water add (ml)'!Y182&lt;=0,"",'Daily Weigth (g)'!Z182-'Daily Weigth (g)'!AA182+'Water add (ml)'!Y182))</f>
        <v/>
      </c>
      <c r="AA182" s="85" t="str">
        <f>+IF('Daily Weigth (g)'!AB182="","",IF('Daily Weigth (g)'!AA182-'Daily Weigth (g)'!AB182+'Water add (ml)'!Z182&lt;=0,"",'Daily Weigth (g)'!AA182-'Daily Weigth (g)'!AB182+'Water add (ml)'!Z182))</f>
        <v/>
      </c>
      <c r="AB182" s="85" t="str">
        <f>+IF('Daily Weigth (g)'!AC182="","",IF('Daily Weigth (g)'!AB182-'Daily Weigth (g)'!AC182+'Water add (ml)'!AA182&lt;=0,"",'Daily Weigth (g)'!AB182-'Daily Weigth (g)'!AC182+'Water add (ml)'!AA182))</f>
        <v/>
      </c>
      <c r="AC182" s="85" t="str">
        <f>+IF('Daily Weigth (g)'!AD182="","",IF('Daily Weigth (g)'!AC182-'Daily Weigth (g)'!AD182+'Water add (ml)'!AB182&lt;=0,"",'Daily Weigth (g)'!AC182-'Daily Weigth (g)'!AD182+'Water add (ml)'!AB182))</f>
        <v/>
      </c>
      <c r="AD182" s="85" t="str">
        <f>+IF('Daily Weigth (g)'!AE182="","",IF('Daily Weigth (g)'!AD182-'Daily Weigth (g)'!AE182+'Water add (ml)'!AC182&lt;=0,"",'Daily Weigth (g)'!AD182-'Daily Weigth (g)'!AE182+'Water add (ml)'!AC182))</f>
        <v/>
      </c>
      <c r="AE182" s="85" t="str">
        <f>+IF('Daily Weigth (g)'!AF182="","",IF('Daily Weigth (g)'!AE182-'Daily Weigth (g)'!AF182+'Water add (ml)'!AD182&lt;=0,"",'Daily Weigth (g)'!AE182-'Daily Weigth (g)'!AF182+'Water add (ml)'!AD182))</f>
        <v/>
      </c>
      <c r="AF182" s="85" t="str">
        <f>+IF('Daily Weigth (g)'!AG182="","",IF('Daily Weigth (g)'!AF182-'Daily Weigth (g)'!AG182+'Water add (ml)'!AE182&lt;=0,"",'Daily Weigth (g)'!AF182-'Daily Weigth (g)'!AG182+'Water add (ml)'!AE182))</f>
        <v/>
      </c>
      <c r="AG182" s="85">
        <f t="shared" si="1"/>
        <v>619</v>
      </c>
    </row>
    <row r="183" ht="12.75" customHeight="1">
      <c r="A183" s="85">
        <v>897.0</v>
      </c>
      <c r="B183" s="87" t="s">
        <v>93</v>
      </c>
      <c r="C183" s="85" t="s">
        <v>383</v>
      </c>
      <c r="D183" s="85"/>
      <c r="E183" s="96">
        <f>+IF('Daily Weigth (g)'!F183="","",IF('Daily Weigth (g)'!E183-'Daily Weigth (g)'!F183+'Water add (ml)'!D183&lt;=0,"",'Daily Weigth (g)'!E183-'Daily Weigth (g)'!F183+'Water add (ml)'!D183))</f>
        <v>84</v>
      </c>
      <c r="F183" s="96">
        <f>+IF('Daily Weigth (g)'!G183="","",IF('Daily Weigth (g)'!F183-'Daily Weigth (g)'!G183+'Water add (ml)'!E183&lt;=0,"",'Daily Weigth (g)'!F183-'Daily Weigth (g)'!G183+'Water add (ml)'!E183))</f>
        <v>112</v>
      </c>
      <c r="G183" s="96">
        <f>+IF('Daily Weigth (g)'!H183="","",IF('Daily Weigth (g)'!G183-'Daily Weigth (g)'!H183+'Water add (ml)'!F183&lt;=0,"",'Daily Weigth (g)'!G183-'Daily Weigth (g)'!H183+'Water add (ml)'!F183))</f>
        <v>234</v>
      </c>
      <c r="H183" s="96">
        <f>+IF('Daily Weigth (g)'!I183="","",IF('Daily Weigth (g)'!H183-'Daily Weigth (g)'!I183+'Water add (ml)'!G183&lt;=0,"",'Daily Weigth (g)'!H183-'Daily Weigth (g)'!I183+'Water add (ml)'!G183))</f>
        <v>121</v>
      </c>
      <c r="I183" s="96">
        <f>+IF('Daily Weigth (g)'!J183="","",IF('Daily Weigth (g)'!I183-'Daily Weigth (g)'!J183+'Water add (ml)'!H183&lt;=0,"",'Daily Weigth (g)'!I183-'Daily Weigth (g)'!J183+'Water add (ml)'!H183))</f>
        <v>96</v>
      </c>
      <c r="J183" s="85" t="str">
        <f>+IF('Daily Weigth (g)'!K183="","",IF('Daily Weigth (g)'!J183-'Daily Weigth (g)'!K183+'Water add (ml)'!I183&lt;=0,"",'Daily Weigth (g)'!J183-'Daily Weigth (g)'!K183+'Water add (ml)'!I183))</f>
        <v/>
      </c>
      <c r="K183" s="85" t="str">
        <f>+IF('Daily Weigth (g)'!L183="","",IF('Daily Weigth (g)'!K183-'Daily Weigth (g)'!L183+'Water add (ml)'!J183&lt;=0,"",'Daily Weigth (g)'!K183-'Daily Weigth (g)'!L183+'Water add (ml)'!J183))</f>
        <v/>
      </c>
      <c r="L183" s="85" t="str">
        <f>+IF('Daily Weigth (g)'!M183="","",IF('Daily Weigth (g)'!L183-'Daily Weigth (g)'!M183+'Water add (ml)'!K183&lt;=0,"",'Daily Weigth (g)'!L183-'Daily Weigth (g)'!M183+'Water add (ml)'!K183))</f>
        <v/>
      </c>
      <c r="M183" s="85" t="str">
        <f>+IF('Daily Weigth (g)'!N183="","",IF('Daily Weigth (g)'!M183-'Daily Weigth (g)'!N183+'Water add (ml)'!L183&lt;=0,"",'Daily Weigth (g)'!M183-'Daily Weigth (g)'!N183+'Water add (ml)'!L183))</f>
        <v/>
      </c>
      <c r="N183" s="85" t="str">
        <f>+IF('Daily Weigth (g)'!O183="","",IF('Daily Weigth (g)'!N183-'Daily Weigth (g)'!O183+'Water add (ml)'!M183&lt;=0,"",'Daily Weigth (g)'!N183-'Daily Weigth (g)'!O183+'Water add (ml)'!M183))</f>
        <v/>
      </c>
      <c r="O183" s="85" t="str">
        <f>+IF('Daily Weigth (g)'!P183="","",IF('Daily Weigth (g)'!O183-'Daily Weigth (g)'!P183+'Water add (ml)'!N183&lt;=0,"",'Daily Weigth (g)'!O183-'Daily Weigth (g)'!P183+'Water add (ml)'!N183))</f>
        <v/>
      </c>
      <c r="P183" s="85" t="str">
        <f>+IF('Daily Weigth (g)'!Q183="","",IF('Daily Weigth (g)'!P183-'Daily Weigth (g)'!Q183+'Water add (ml)'!O183&lt;=0,"",'Daily Weigth (g)'!P183-'Daily Weigth (g)'!Q183+'Water add (ml)'!O183))</f>
        <v/>
      </c>
      <c r="Q183" s="85" t="str">
        <f>+IF('Daily Weigth (g)'!R183="","",IF('Daily Weigth (g)'!Q183-'Daily Weigth (g)'!R183+'Water add (ml)'!P183&lt;=0,"",'Daily Weigth (g)'!Q183-'Daily Weigth (g)'!R183+'Water add (ml)'!P183))</f>
        <v/>
      </c>
      <c r="R183" s="85" t="str">
        <f>+IF('Daily Weigth (g)'!S183="","",IF('Daily Weigth (g)'!R183-'Daily Weigth (g)'!S183+'Water add (ml)'!Q183&lt;=0,"",'Daily Weigth (g)'!R183-'Daily Weigth (g)'!S183+'Water add (ml)'!Q183))</f>
        <v/>
      </c>
      <c r="S183" s="85" t="str">
        <f>+IF('Daily Weigth (g)'!T183="","",IF('Daily Weigth (g)'!S183-'Daily Weigth (g)'!T183+'Water add (ml)'!R183&lt;=0,"",'Daily Weigth (g)'!S183-'Daily Weigth (g)'!T183+'Water add (ml)'!R183))</f>
        <v/>
      </c>
      <c r="T183" s="85" t="str">
        <f>+IF('Daily Weigth (g)'!U183="","",IF('Daily Weigth (g)'!T183-'Daily Weigth (g)'!U183+'Water add (ml)'!S183&lt;=0,"",'Daily Weigth (g)'!T183-'Daily Weigth (g)'!U183+'Water add (ml)'!S183))</f>
        <v/>
      </c>
      <c r="U183" s="85" t="str">
        <f>+IF('Daily Weigth (g)'!V183="","",IF('Daily Weigth (g)'!U183-'Daily Weigth (g)'!V183+'Water add (ml)'!T183&lt;=0,"",'Daily Weigth (g)'!U183-'Daily Weigth (g)'!V183+'Water add (ml)'!T183))</f>
        <v/>
      </c>
      <c r="V183" s="85" t="str">
        <f>+IF('Daily Weigth (g)'!W183="","",IF('Daily Weigth (g)'!V183-'Daily Weigth (g)'!W183+'Water add (ml)'!U183&lt;=0,"",'Daily Weigth (g)'!V183-'Daily Weigth (g)'!W183+'Water add (ml)'!U183))</f>
        <v/>
      </c>
      <c r="W183" s="85" t="str">
        <f>+IF('Daily Weigth (g)'!X183="","",IF('Daily Weigth (g)'!W183-'Daily Weigth (g)'!X183+'Water add (ml)'!V183&lt;=0,"",'Daily Weigth (g)'!W183-'Daily Weigth (g)'!X183+'Water add (ml)'!V183))</f>
        <v/>
      </c>
      <c r="X183" s="85" t="str">
        <f>+IF('Daily Weigth (g)'!Y183="","",IF('Daily Weigth (g)'!X183-'Daily Weigth (g)'!Y183+'Water add (ml)'!W183&lt;=0,"",'Daily Weigth (g)'!X183-'Daily Weigth (g)'!Y183+'Water add (ml)'!W183))</f>
        <v/>
      </c>
      <c r="Y183" s="85" t="str">
        <f>+IF('Daily Weigth (g)'!Z183="","",IF('Daily Weigth (g)'!Y183-'Daily Weigth (g)'!Z183+'Water add (ml)'!X183&lt;=0,"",'Daily Weigth (g)'!Y183-'Daily Weigth (g)'!Z183+'Water add (ml)'!X183))</f>
        <v/>
      </c>
      <c r="Z183" s="85" t="str">
        <f>+IF('Daily Weigth (g)'!AA183="","",IF('Daily Weigth (g)'!Z183-'Daily Weigth (g)'!AA183+'Water add (ml)'!Y183&lt;=0,"",'Daily Weigth (g)'!Z183-'Daily Weigth (g)'!AA183+'Water add (ml)'!Y183))</f>
        <v/>
      </c>
      <c r="AA183" s="85" t="str">
        <f>+IF('Daily Weigth (g)'!AB183="","",IF('Daily Weigth (g)'!AA183-'Daily Weigth (g)'!AB183+'Water add (ml)'!Z183&lt;=0,"",'Daily Weigth (g)'!AA183-'Daily Weigth (g)'!AB183+'Water add (ml)'!Z183))</f>
        <v/>
      </c>
      <c r="AB183" s="85" t="str">
        <f>+IF('Daily Weigth (g)'!AC183="","",IF('Daily Weigth (g)'!AB183-'Daily Weigth (g)'!AC183+'Water add (ml)'!AA183&lt;=0,"",'Daily Weigth (g)'!AB183-'Daily Weigth (g)'!AC183+'Water add (ml)'!AA183))</f>
        <v/>
      </c>
      <c r="AC183" s="85" t="str">
        <f>+IF('Daily Weigth (g)'!AD183="","",IF('Daily Weigth (g)'!AC183-'Daily Weigth (g)'!AD183+'Water add (ml)'!AB183&lt;=0,"",'Daily Weigth (g)'!AC183-'Daily Weigth (g)'!AD183+'Water add (ml)'!AB183))</f>
        <v/>
      </c>
      <c r="AD183" s="85" t="str">
        <f>+IF('Daily Weigth (g)'!AE183="","",IF('Daily Weigth (g)'!AD183-'Daily Weigth (g)'!AE183+'Water add (ml)'!AC183&lt;=0,"",'Daily Weigth (g)'!AD183-'Daily Weigth (g)'!AE183+'Water add (ml)'!AC183))</f>
        <v/>
      </c>
      <c r="AE183" s="85" t="str">
        <f>+IF('Daily Weigth (g)'!AF183="","",IF('Daily Weigth (g)'!AE183-'Daily Weigth (g)'!AF183+'Water add (ml)'!AD183&lt;=0,"",'Daily Weigth (g)'!AE183-'Daily Weigth (g)'!AF183+'Water add (ml)'!AD183))</f>
        <v/>
      </c>
      <c r="AF183" s="85" t="str">
        <f>+IF('Daily Weigth (g)'!AG183="","",IF('Daily Weigth (g)'!AF183-'Daily Weigth (g)'!AG183+'Water add (ml)'!AE183&lt;=0,"",'Daily Weigth (g)'!AF183-'Daily Weigth (g)'!AG183+'Water add (ml)'!AE183))</f>
        <v/>
      </c>
      <c r="AG183" s="85">
        <f t="shared" si="1"/>
        <v>647</v>
      </c>
    </row>
    <row r="184" ht="12.75" customHeight="1">
      <c r="A184" s="85">
        <v>898.0</v>
      </c>
      <c r="B184" s="87" t="s">
        <v>93</v>
      </c>
      <c r="C184" s="88" t="s">
        <v>241</v>
      </c>
      <c r="D184" s="85"/>
      <c r="E184" s="96">
        <f>+IF('Daily Weigth (g)'!F184="","",IF('Daily Weigth (g)'!E184-'Daily Weigth (g)'!F184+'Water add (ml)'!D184&lt;=0,"",'Daily Weigth (g)'!E184-'Daily Weigth (g)'!F184+'Water add (ml)'!D184))</f>
        <v>32</v>
      </c>
      <c r="F184" s="96">
        <f>+IF('Daily Weigth (g)'!G184="","",IF('Daily Weigth (g)'!F184-'Daily Weigth (g)'!G184+'Water add (ml)'!E184&lt;=0,"",'Daily Weigth (g)'!F184-'Daily Weigth (g)'!G184+'Water add (ml)'!E184))</f>
        <v>31</v>
      </c>
      <c r="G184" s="96">
        <f>+IF('Daily Weigth (g)'!H184="","",IF('Daily Weigth (g)'!G184-'Daily Weigth (g)'!H184+'Water add (ml)'!F184&lt;=0,"",'Daily Weigth (g)'!G184-'Daily Weigth (g)'!H184+'Water add (ml)'!F184))</f>
        <v>139</v>
      </c>
      <c r="H184" s="96">
        <f>+IF('Daily Weigth (g)'!I184="","",IF('Daily Weigth (g)'!H184-'Daily Weigth (g)'!I184+'Water add (ml)'!G184&lt;=0,"",'Daily Weigth (g)'!H184-'Daily Weigth (g)'!I184+'Water add (ml)'!G184))</f>
        <v>82</v>
      </c>
      <c r="I184" s="96">
        <f>+IF('Daily Weigth (g)'!J184="","",IF('Daily Weigth (g)'!I184-'Daily Weigth (g)'!J184+'Water add (ml)'!H184&lt;=0,"",'Daily Weigth (g)'!I184-'Daily Weigth (g)'!J184+'Water add (ml)'!H184))</f>
        <v>77</v>
      </c>
      <c r="J184" s="85">
        <f>+IF('Daily Weigth (g)'!K184="","",IF('Daily Weigth (g)'!J184-'Daily Weigth (g)'!K184+'Water add (ml)'!I184&lt;=0,"",'Daily Weigth (g)'!J184-'Daily Weigth (g)'!K184+'Water add (ml)'!I184))</f>
        <v>73</v>
      </c>
      <c r="K184" s="85">
        <f>+IF('Daily Weigth (g)'!L184="","",IF('Daily Weigth (g)'!K184-'Daily Weigth (g)'!L184+'Water add (ml)'!J184&lt;=0,"",'Daily Weigth (g)'!K184-'Daily Weigth (g)'!L184+'Water add (ml)'!J184))</f>
        <v>109</v>
      </c>
      <c r="L184" s="85">
        <f>+IF('Daily Weigth (g)'!M184="","",IF('Daily Weigth (g)'!L184-'Daily Weigth (g)'!M184+'Water add (ml)'!K184&lt;=0,"",'Daily Weigth (g)'!L184-'Daily Weigth (g)'!M184+'Water add (ml)'!K184))</f>
        <v>131</v>
      </c>
      <c r="M184" s="85">
        <f>+IF('Daily Weigth (g)'!N184="","",IF('Daily Weigth (g)'!M184-'Daily Weigth (g)'!N184+'Water add (ml)'!L184&lt;=0,"",'Daily Weigth (g)'!M184-'Daily Weigth (g)'!N184+'Water add (ml)'!L184))</f>
        <v>222</v>
      </c>
      <c r="N184" s="85">
        <f>+IF('Daily Weigth (g)'!O184="","",IF('Daily Weigth (g)'!N184-'Daily Weigth (g)'!O184+'Water add (ml)'!M184&lt;=0,"",'Daily Weigth (g)'!N184-'Daily Weigth (g)'!O184+'Water add (ml)'!M184))</f>
        <v>96</v>
      </c>
      <c r="O184" s="85">
        <f>+IF('Daily Weigth (g)'!P184="","",IF('Daily Weigth (g)'!O184-'Daily Weigth (g)'!P184+'Water add (ml)'!N184&lt;=0,"",'Daily Weigth (g)'!O184-'Daily Weigth (g)'!P184+'Water add (ml)'!N184))</f>
        <v>357</v>
      </c>
      <c r="P184" s="85">
        <f>+IF('Daily Weigth (g)'!Q184="","",IF('Daily Weigth (g)'!P184-'Daily Weigth (g)'!Q184+'Water add (ml)'!O184&lt;=0,"",'Daily Weigth (g)'!P184-'Daily Weigth (g)'!Q184+'Water add (ml)'!O184))</f>
        <v>376</v>
      </c>
      <c r="Q184" s="85">
        <f>+IF('Daily Weigth (g)'!R184="","",IF('Daily Weigth (g)'!Q184-'Daily Weigth (g)'!R184+'Water add (ml)'!P184&lt;=0,"",'Daily Weigth (g)'!Q184-'Daily Weigth (g)'!R184+'Water add (ml)'!P184))</f>
        <v>248</v>
      </c>
      <c r="R184" s="85">
        <f>+IF('Daily Weigth (g)'!S184="","",IF('Daily Weigth (g)'!R184-'Daily Weigth (g)'!S184+'Water add (ml)'!Q184&lt;=0,"",'Daily Weigth (g)'!R184-'Daily Weigth (g)'!S184+'Water add (ml)'!Q184))</f>
        <v>189</v>
      </c>
      <c r="S184" s="85">
        <f>+IF('Daily Weigth (g)'!T184="","",IF('Daily Weigth (g)'!S184-'Daily Weigth (g)'!T184+'Water add (ml)'!R184&lt;=0,"",'Daily Weigth (g)'!S184-'Daily Weigth (g)'!T184+'Water add (ml)'!R184))</f>
        <v>187</v>
      </c>
      <c r="T184" s="85">
        <f>+IF('Daily Weigth (g)'!U184="","",IF('Daily Weigth (g)'!T184-'Daily Weigth (g)'!U184+'Water add (ml)'!S184&lt;=0,"",'Daily Weigth (g)'!T184-'Daily Weigth (g)'!U184+'Water add (ml)'!S184))</f>
        <v>248</v>
      </c>
      <c r="U184" s="85">
        <f>+IF('Daily Weigth (g)'!V184="","",IF('Daily Weigth (g)'!U184-'Daily Weigth (g)'!V184+'Water add (ml)'!T184&lt;=0,"",'Daily Weigth (g)'!U184-'Daily Weigth (g)'!V184+'Water add (ml)'!T184))</f>
        <v>432</v>
      </c>
      <c r="V184" s="85">
        <f>+IF('Daily Weigth (g)'!W184="","",IF('Daily Weigth (g)'!V184-'Daily Weigth (g)'!W184+'Water add (ml)'!U184&lt;=0,"",'Daily Weigth (g)'!V184-'Daily Weigth (g)'!W184+'Water add (ml)'!U184))</f>
        <v>499</v>
      </c>
      <c r="W184" s="85">
        <f>+IF('Daily Weigth (g)'!X184="","",IF('Daily Weigth (g)'!W184-'Daily Weigth (g)'!X184+'Water add (ml)'!V184&lt;=0,"",'Daily Weigth (g)'!W184-'Daily Weigth (g)'!X184+'Water add (ml)'!V184))</f>
        <v>213</v>
      </c>
      <c r="X184" s="85">
        <f>+IF('Daily Weigth (g)'!Y184="","",IF('Daily Weigth (g)'!X184-'Daily Weigth (g)'!Y184+'Water add (ml)'!W184&lt;=0,"",'Daily Weigth (g)'!X184-'Daily Weigth (g)'!Y184+'Water add (ml)'!W184))</f>
        <v>176</v>
      </c>
      <c r="Y184" s="85">
        <f>+IF('Daily Weigth (g)'!Z184="","",IF('Daily Weigth (g)'!Y184-'Daily Weigth (g)'!Z184+'Water add (ml)'!X184&lt;=0,"",'Daily Weigth (g)'!Y184-'Daily Weigth (g)'!Z184+'Water add (ml)'!X184))</f>
        <v>274</v>
      </c>
      <c r="Z184" s="85">
        <f>+IF('Daily Weigth (g)'!AA184="","",IF('Daily Weigth (g)'!Z184-'Daily Weigth (g)'!AA184+'Water add (ml)'!Y184&lt;=0,"",'Daily Weigth (g)'!Z184-'Daily Weigth (g)'!AA184+'Water add (ml)'!Y184))</f>
        <v>105</v>
      </c>
      <c r="AA184" s="85">
        <f>+IF('Daily Weigth (g)'!AB184="","",IF('Daily Weigth (g)'!AA184-'Daily Weigth (g)'!AB184+'Water add (ml)'!Z184&lt;=0,"",'Daily Weigth (g)'!AA184-'Daily Weigth (g)'!AB184+'Water add (ml)'!Z184))</f>
        <v>148</v>
      </c>
      <c r="AB184" s="85">
        <f>+IF('Daily Weigth (g)'!AC184="","",IF('Daily Weigth (g)'!AB184-'Daily Weigth (g)'!AC184+'Water add (ml)'!AA184&lt;=0,"",'Daily Weigth (g)'!AB184-'Daily Weigth (g)'!AC184+'Water add (ml)'!AA184))</f>
        <v>193</v>
      </c>
      <c r="AC184" s="85">
        <f>+IF('Daily Weigth (g)'!AD184="","",IF('Daily Weigth (g)'!AC184-'Daily Weigth (g)'!AD184+'Water add (ml)'!AB184&lt;=0,"",'Daily Weigth (g)'!AC184-'Daily Weigth (g)'!AD184+'Water add (ml)'!AB184))</f>
        <v>237</v>
      </c>
      <c r="AD184" s="85">
        <f>+IF('Daily Weigth (g)'!AE184="","",IF('Daily Weigth (g)'!AD184-'Daily Weigth (g)'!AE184+'Water add (ml)'!AC184&lt;=0,"",'Daily Weigth (g)'!AD184-'Daily Weigth (g)'!AE184+'Water add (ml)'!AC184))</f>
        <v>180</v>
      </c>
      <c r="AE184" s="85">
        <f>+IF('Daily Weigth (g)'!AF184="","",IF('Daily Weigth (g)'!AE184-'Daily Weigth (g)'!AF184+'Water add (ml)'!AD184&lt;=0,"",'Daily Weigth (g)'!AE184-'Daily Weigth (g)'!AF184+'Water add (ml)'!AD184))</f>
        <v>396</v>
      </c>
      <c r="AF184" s="85">
        <f>+IF('Daily Weigth (g)'!AG184="","",IF('Daily Weigth (g)'!AF184-'Daily Weigth (g)'!AG184+'Water add (ml)'!AE184&lt;=0,"",'Daily Weigth (g)'!AF184-'Daily Weigth (g)'!AG184+'Water add (ml)'!AE184))</f>
        <v>232</v>
      </c>
      <c r="AG184" s="85">
        <f t="shared" si="1"/>
        <v>5682</v>
      </c>
    </row>
    <row r="185" ht="12.75" customHeight="1">
      <c r="A185" s="85">
        <v>899.0</v>
      </c>
      <c r="B185" s="87" t="s">
        <v>93</v>
      </c>
      <c r="C185" s="88" t="s">
        <v>241</v>
      </c>
      <c r="D185" s="85"/>
      <c r="E185" s="96">
        <f>+IF('Daily Weigth (g)'!F185="","",IF('Daily Weigth (g)'!E185-'Daily Weigth (g)'!F185+'Water add (ml)'!D185&lt;=0,"",'Daily Weigth (g)'!E185-'Daily Weigth (g)'!F185+'Water add (ml)'!D185))</f>
        <v>118</v>
      </c>
      <c r="F185" s="96">
        <f>+IF('Daily Weigth (g)'!G185="","",IF('Daily Weigth (g)'!F185-'Daily Weigth (g)'!G185+'Water add (ml)'!E185&lt;=0,"",'Daily Weigth (g)'!F185-'Daily Weigth (g)'!G185+'Water add (ml)'!E185))</f>
        <v>141</v>
      </c>
      <c r="G185" s="96">
        <f>+IF('Daily Weigth (g)'!H185="","",IF('Daily Weigth (g)'!G185-'Daily Weigth (g)'!H185+'Water add (ml)'!F185&lt;=0,"",'Daily Weigth (g)'!G185-'Daily Weigth (g)'!H185+'Water add (ml)'!F185))</f>
        <v>221</v>
      </c>
      <c r="H185" s="96">
        <f>+IF('Daily Weigth (g)'!I185="","",IF('Daily Weigth (g)'!H185-'Daily Weigth (g)'!I185+'Water add (ml)'!G185&lt;=0,"",'Daily Weigth (g)'!H185-'Daily Weigth (g)'!I185+'Water add (ml)'!G185))</f>
        <v>127</v>
      </c>
      <c r="I185" s="96">
        <f>+IF('Daily Weigth (g)'!J185="","",IF('Daily Weigth (g)'!I185-'Daily Weigth (g)'!J185+'Water add (ml)'!H185&lt;=0,"",'Daily Weigth (g)'!I185-'Daily Weigth (g)'!J185+'Water add (ml)'!H185))</f>
        <v>102</v>
      </c>
      <c r="J185" s="85">
        <f>+IF('Daily Weigth (g)'!K185="","",IF('Daily Weigth (g)'!J185-'Daily Weigth (g)'!K185+'Water add (ml)'!I185&lt;=0,"",'Daily Weigth (g)'!J185-'Daily Weigth (g)'!K185+'Water add (ml)'!I185))</f>
        <v>165</v>
      </c>
      <c r="K185" s="85">
        <f>+IF('Daily Weigth (g)'!L185="","",IF('Daily Weigth (g)'!K185-'Daily Weigth (g)'!L185+'Water add (ml)'!J185&lt;=0,"",'Daily Weigth (g)'!K185-'Daily Weigth (g)'!L185+'Water add (ml)'!J185))</f>
        <v>125</v>
      </c>
      <c r="L185" s="85">
        <f>+IF('Daily Weigth (g)'!M185="","",IF('Daily Weigth (g)'!L185-'Daily Weigth (g)'!M185+'Water add (ml)'!K185&lt;=0,"",'Daily Weigth (g)'!L185-'Daily Weigth (g)'!M185+'Water add (ml)'!K185))</f>
        <v>190</v>
      </c>
      <c r="M185" s="85">
        <f>+IF('Daily Weigth (g)'!N185="","",IF('Daily Weigth (g)'!M185-'Daily Weigth (g)'!N185+'Water add (ml)'!L185&lt;=0,"",'Daily Weigth (g)'!M185-'Daily Weigth (g)'!N185+'Water add (ml)'!L185))</f>
        <v>352</v>
      </c>
      <c r="N185" s="85">
        <f>+IF('Daily Weigth (g)'!O185="","",IF('Daily Weigth (g)'!N185-'Daily Weigth (g)'!O185+'Water add (ml)'!M185&lt;=0,"",'Daily Weigth (g)'!N185-'Daily Weigth (g)'!O185+'Water add (ml)'!M185))</f>
        <v>160</v>
      </c>
      <c r="O185" s="85">
        <f>+IF('Daily Weigth (g)'!P185="","",IF('Daily Weigth (g)'!O185-'Daily Weigth (g)'!P185+'Water add (ml)'!N185&lt;=0,"",'Daily Weigth (g)'!O185-'Daily Weigth (g)'!P185+'Water add (ml)'!N185))</f>
        <v>748</v>
      </c>
      <c r="P185" s="85">
        <f>+IF('Daily Weigth (g)'!Q185="","",IF('Daily Weigth (g)'!P185-'Daily Weigth (g)'!Q185+'Water add (ml)'!O185&lt;=0,"",'Daily Weigth (g)'!P185-'Daily Weigth (g)'!Q185+'Water add (ml)'!O185))</f>
        <v>772</v>
      </c>
      <c r="Q185" s="85">
        <f>+IF('Daily Weigth (g)'!R185="","",IF('Daily Weigth (g)'!Q185-'Daily Weigth (g)'!R185+'Water add (ml)'!P185&lt;=0,"",'Daily Weigth (g)'!Q185-'Daily Weigth (g)'!R185+'Water add (ml)'!P185))</f>
        <v>496</v>
      </c>
      <c r="R185" s="85">
        <f>+IF('Daily Weigth (g)'!S185="","",IF('Daily Weigth (g)'!R185-'Daily Weigth (g)'!S185+'Water add (ml)'!Q185&lt;=0,"",'Daily Weigth (g)'!R185-'Daily Weigth (g)'!S185+'Water add (ml)'!Q185))</f>
        <v>347</v>
      </c>
      <c r="S185" s="85">
        <f>+IF('Daily Weigth (g)'!T185="","",IF('Daily Weigth (g)'!S185-'Daily Weigth (g)'!T185+'Water add (ml)'!R185&lt;=0,"",'Daily Weigth (g)'!S185-'Daily Weigth (g)'!T185+'Water add (ml)'!R185))</f>
        <v>373</v>
      </c>
      <c r="T185" s="85">
        <f>+IF('Daily Weigth (g)'!U185="","",IF('Daily Weigth (g)'!T185-'Daily Weigth (g)'!U185+'Water add (ml)'!S185&lt;=0,"",'Daily Weigth (g)'!T185-'Daily Weigth (g)'!U185+'Water add (ml)'!S185))</f>
        <v>428</v>
      </c>
      <c r="U185" s="85">
        <f>+IF('Daily Weigth (g)'!V185="","",IF('Daily Weigth (g)'!U185-'Daily Weigth (g)'!V185+'Water add (ml)'!T185&lt;=0,"",'Daily Weigth (g)'!U185-'Daily Weigth (g)'!V185+'Water add (ml)'!T185))</f>
        <v>668</v>
      </c>
      <c r="V185" s="85">
        <f>+IF('Daily Weigth (g)'!W185="","",IF('Daily Weigth (g)'!V185-'Daily Weigth (g)'!W185+'Water add (ml)'!U185&lt;=0,"",'Daily Weigth (g)'!V185-'Daily Weigth (g)'!W185+'Water add (ml)'!U185))</f>
        <v>808</v>
      </c>
      <c r="W185" s="85">
        <f>+IF('Daily Weigth (g)'!X185="","",IF('Daily Weigth (g)'!W185-'Daily Weigth (g)'!X185+'Water add (ml)'!V185&lt;=0,"",'Daily Weigth (g)'!W185-'Daily Weigth (g)'!X185+'Water add (ml)'!V185))</f>
        <v>268</v>
      </c>
      <c r="X185" s="85">
        <f>+IF('Daily Weigth (g)'!Y185="","",IF('Daily Weigth (g)'!X185-'Daily Weigth (g)'!Y185+'Water add (ml)'!W185&lt;=0,"",'Daily Weigth (g)'!X185-'Daily Weigth (g)'!Y185+'Water add (ml)'!W185))</f>
        <v>233</v>
      </c>
      <c r="Y185" s="85">
        <f>+IF('Daily Weigth (g)'!Z185="","",IF('Daily Weigth (g)'!Y185-'Daily Weigth (g)'!Z185+'Water add (ml)'!X185&lt;=0,"",'Daily Weigth (g)'!Y185-'Daily Weigth (g)'!Z185+'Water add (ml)'!X185))</f>
        <v>385</v>
      </c>
      <c r="Z185" s="85">
        <f>+IF('Daily Weigth (g)'!AA185="","",IF('Daily Weigth (g)'!Z185-'Daily Weigth (g)'!AA185+'Water add (ml)'!Y185&lt;=0,"",'Daily Weigth (g)'!Z185-'Daily Weigth (g)'!AA185+'Water add (ml)'!Y185))</f>
        <v>186</v>
      </c>
      <c r="AA185" s="85">
        <f>+IF('Daily Weigth (g)'!AB185="","",IF('Daily Weigth (g)'!AA185-'Daily Weigth (g)'!AB185+'Water add (ml)'!Z185&lt;=0,"",'Daily Weigth (g)'!AA185-'Daily Weigth (g)'!AB185+'Water add (ml)'!Z185))</f>
        <v>203</v>
      </c>
      <c r="AB185" s="85">
        <f>+IF('Daily Weigth (g)'!AC185="","",IF('Daily Weigth (g)'!AB185-'Daily Weigth (g)'!AC185+'Water add (ml)'!AA185&lt;=0,"",'Daily Weigth (g)'!AB185-'Daily Weigth (g)'!AC185+'Water add (ml)'!AA185))</f>
        <v>277</v>
      </c>
      <c r="AC185" s="85">
        <f>+IF('Daily Weigth (g)'!AD185="","",IF('Daily Weigth (g)'!AC185-'Daily Weigth (g)'!AD185+'Water add (ml)'!AB185&lt;=0,"",'Daily Weigth (g)'!AC185-'Daily Weigth (g)'!AD185+'Water add (ml)'!AB185))</f>
        <v>281</v>
      </c>
      <c r="AD185" s="85">
        <f>+IF('Daily Weigth (g)'!AE185="","",IF('Daily Weigth (g)'!AD185-'Daily Weigth (g)'!AE185+'Water add (ml)'!AC185&lt;=0,"",'Daily Weigth (g)'!AD185-'Daily Weigth (g)'!AE185+'Water add (ml)'!AC185))</f>
        <v>234</v>
      </c>
      <c r="AE185" s="85">
        <f>+IF('Daily Weigth (g)'!AF185="","",IF('Daily Weigth (g)'!AE185-'Daily Weigth (g)'!AF185+'Water add (ml)'!AD185&lt;=0,"",'Daily Weigth (g)'!AE185-'Daily Weigth (g)'!AF185+'Water add (ml)'!AD185))</f>
        <v>534</v>
      </c>
      <c r="AF185" s="85">
        <f>+IF('Daily Weigth (g)'!AG185="","",IF('Daily Weigth (g)'!AF185-'Daily Weigth (g)'!AG185+'Water add (ml)'!AE185&lt;=0,"",'Daily Weigth (g)'!AF185-'Daily Weigth (g)'!AG185+'Water add (ml)'!AE185))</f>
        <v>399</v>
      </c>
      <c r="AG185" s="85">
        <f t="shared" si="1"/>
        <v>9341</v>
      </c>
    </row>
    <row r="186" ht="12.75" customHeight="1">
      <c r="A186" s="85">
        <v>900.0</v>
      </c>
      <c r="B186" s="87" t="s">
        <v>93</v>
      </c>
      <c r="C186" s="85" t="s">
        <v>383</v>
      </c>
      <c r="D186" s="85"/>
      <c r="E186" s="96">
        <f>+IF('Daily Weigth (g)'!F186="","",IF('Daily Weigth (g)'!E186-'Daily Weigth (g)'!F186+'Water add (ml)'!D186&lt;=0,"",'Daily Weigth (g)'!E186-'Daily Weigth (g)'!F186+'Water add (ml)'!D186))</f>
        <v>38</v>
      </c>
      <c r="F186" s="96">
        <f>+IF('Daily Weigth (g)'!G186="","",IF('Daily Weigth (g)'!F186-'Daily Weigth (g)'!G186+'Water add (ml)'!E186&lt;=0,"",'Daily Weigth (g)'!F186-'Daily Weigth (g)'!G186+'Water add (ml)'!E186))</f>
        <v>46</v>
      </c>
      <c r="G186" s="96">
        <f>+IF('Daily Weigth (g)'!H186="","",IF('Daily Weigth (g)'!G186-'Daily Weigth (g)'!H186+'Water add (ml)'!F186&lt;=0,"",'Daily Weigth (g)'!G186-'Daily Weigth (g)'!H186+'Water add (ml)'!F186))</f>
        <v>88</v>
      </c>
      <c r="H186" s="96">
        <f>+IF('Daily Weigth (g)'!I186="","",IF('Daily Weigth (g)'!H186-'Daily Weigth (g)'!I186+'Water add (ml)'!G186&lt;=0,"",'Daily Weigth (g)'!H186-'Daily Weigth (g)'!I186+'Water add (ml)'!G186))</f>
        <v>57</v>
      </c>
      <c r="I186" s="96">
        <f>+IF('Daily Weigth (g)'!J186="","",IF('Daily Weigth (g)'!I186-'Daily Weigth (g)'!J186+'Water add (ml)'!H186&lt;=0,"",'Daily Weigth (g)'!I186-'Daily Weigth (g)'!J186+'Water add (ml)'!H186))</f>
        <v>49</v>
      </c>
      <c r="J186" s="85" t="str">
        <f>+IF('Daily Weigth (g)'!K186="","",IF('Daily Weigth (g)'!J186-'Daily Weigth (g)'!K186+'Water add (ml)'!I186&lt;=0,"",'Daily Weigth (g)'!J186-'Daily Weigth (g)'!K186+'Water add (ml)'!I186))</f>
        <v/>
      </c>
      <c r="K186" s="85" t="str">
        <f>+IF('Daily Weigth (g)'!L186="","",IF('Daily Weigth (g)'!K186-'Daily Weigth (g)'!L186+'Water add (ml)'!J186&lt;=0,"",'Daily Weigth (g)'!K186-'Daily Weigth (g)'!L186+'Water add (ml)'!J186))</f>
        <v/>
      </c>
      <c r="L186" s="85" t="str">
        <f>+IF('Daily Weigth (g)'!M186="","",IF('Daily Weigth (g)'!L186-'Daily Weigth (g)'!M186+'Water add (ml)'!K186&lt;=0,"",'Daily Weigth (g)'!L186-'Daily Weigth (g)'!M186+'Water add (ml)'!K186))</f>
        <v/>
      </c>
      <c r="M186" s="85" t="str">
        <f>+IF('Daily Weigth (g)'!N186="","",IF('Daily Weigth (g)'!M186-'Daily Weigth (g)'!N186+'Water add (ml)'!L186&lt;=0,"",'Daily Weigth (g)'!M186-'Daily Weigth (g)'!N186+'Water add (ml)'!L186))</f>
        <v/>
      </c>
      <c r="N186" s="85" t="str">
        <f>+IF('Daily Weigth (g)'!O186="","",IF('Daily Weigth (g)'!N186-'Daily Weigth (g)'!O186+'Water add (ml)'!M186&lt;=0,"",'Daily Weigth (g)'!N186-'Daily Weigth (g)'!O186+'Water add (ml)'!M186))</f>
        <v/>
      </c>
      <c r="O186" s="85" t="str">
        <f>+IF('Daily Weigth (g)'!P186="","",IF('Daily Weigth (g)'!O186-'Daily Weigth (g)'!P186+'Water add (ml)'!N186&lt;=0,"",'Daily Weigth (g)'!O186-'Daily Weigth (g)'!P186+'Water add (ml)'!N186))</f>
        <v/>
      </c>
      <c r="P186" s="85" t="str">
        <f>+IF('Daily Weigth (g)'!Q186="","",IF('Daily Weigth (g)'!P186-'Daily Weigth (g)'!Q186+'Water add (ml)'!O186&lt;=0,"",'Daily Weigth (g)'!P186-'Daily Weigth (g)'!Q186+'Water add (ml)'!O186))</f>
        <v/>
      </c>
      <c r="Q186" s="85" t="str">
        <f>+IF('Daily Weigth (g)'!R186="","",IF('Daily Weigth (g)'!Q186-'Daily Weigth (g)'!R186+'Water add (ml)'!P186&lt;=0,"",'Daily Weigth (g)'!Q186-'Daily Weigth (g)'!R186+'Water add (ml)'!P186))</f>
        <v/>
      </c>
      <c r="R186" s="85" t="str">
        <f>+IF('Daily Weigth (g)'!S186="","",IF('Daily Weigth (g)'!R186-'Daily Weigth (g)'!S186+'Water add (ml)'!Q186&lt;=0,"",'Daily Weigth (g)'!R186-'Daily Weigth (g)'!S186+'Water add (ml)'!Q186))</f>
        <v/>
      </c>
      <c r="S186" s="85" t="str">
        <f>+IF('Daily Weigth (g)'!T186="","",IF('Daily Weigth (g)'!S186-'Daily Weigth (g)'!T186+'Water add (ml)'!R186&lt;=0,"",'Daily Weigth (g)'!S186-'Daily Weigth (g)'!T186+'Water add (ml)'!R186))</f>
        <v/>
      </c>
      <c r="T186" s="85" t="str">
        <f>+IF('Daily Weigth (g)'!U186="","",IF('Daily Weigth (g)'!T186-'Daily Weigth (g)'!U186+'Water add (ml)'!S186&lt;=0,"",'Daily Weigth (g)'!T186-'Daily Weigth (g)'!U186+'Water add (ml)'!S186))</f>
        <v/>
      </c>
      <c r="U186" s="85" t="str">
        <f>+IF('Daily Weigth (g)'!V186="","",IF('Daily Weigth (g)'!U186-'Daily Weigth (g)'!V186+'Water add (ml)'!T186&lt;=0,"",'Daily Weigth (g)'!U186-'Daily Weigth (g)'!V186+'Water add (ml)'!T186))</f>
        <v/>
      </c>
      <c r="V186" s="85" t="str">
        <f>+IF('Daily Weigth (g)'!W186="","",IF('Daily Weigth (g)'!V186-'Daily Weigth (g)'!W186+'Water add (ml)'!U186&lt;=0,"",'Daily Weigth (g)'!V186-'Daily Weigth (g)'!W186+'Water add (ml)'!U186))</f>
        <v/>
      </c>
      <c r="W186" s="85" t="str">
        <f>+IF('Daily Weigth (g)'!X186="","",IF('Daily Weigth (g)'!W186-'Daily Weigth (g)'!X186+'Water add (ml)'!V186&lt;=0,"",'Daily Weigth (g)'!W186-'Daily Weigth (g)'!X186+'Water add (ml)'!V186))</f>
        <v/>
      </c>
      <c r="X186" s="85" t="str">
        <f>+IF('Daily Weigth (g)'!Y186="","",IF('Daily Weigth (g)'!X186-'Daily Weigth (g)'!Y186+'Water add (ml)'!W186&lt;=0,"",'Daily Weigth (g)'!X186-'Daily Weigth (g)'!Y186+'Water add (ml)'!W186))</f>
        <v/>
      </c>
      <c r="Y186" s="85" t="str">
        <f>+IF('Daily Weigth (g)'!Z186="","",IF('Daily Weigth (g)'!Y186-'Daily Weigth (g)'!Z186+'Water add (ml)'!X186&lt;=0,"",'Daily Weigth (g)'!Y186-'Daily Weigth (g)'!Z186+'Water add (ml)'!X186))</f>
        <v/>
      </c>
      <c r="Z186" s="85" t="str">
        <f>+IF('Daily Weigth (g)'!AA186="","",IF('Daily Weigth (g)'!Z186-'Daily Weigth (g)'!AA186+'Water add (ml)'!Y186&lt;=0,"",'Daily Weigth (g)'!Z186-'Daily Weigth (g)'!AA186+'Water add (ml)'!Y186))</f>
        <v/>
      </c>
      <c r="AA186" s="85" t="str">
        <f>+IF('Daily Weigth (g)'!AB186="","",IF('Daily Weigth (g)'!AA186-'Daily Weigth (g)'!AB186+'Water add (ml)'!Z186&lt;=0,"",'Daily Weigth (g)'!AA186-'Daily Weigth (g)'!AB186+'Water add (ml)'!Z186))</f>
        <v/>
      </c>
      <c r="AB186" s="85" t="str">
        <f>+IF('Daily Weigth (g)'!AC186="","",IF('Daily Weigth (g)'!AB186-'Daily Weigth (g)'!AC186+'Water add (ml)'!AA186&lt;=0,"",'Daily Weigth (g)'!AB186-'Daily Weigth (g)'!AC186+'Water add (ml)'!AA186))</f>
        <v/>
      </c>
      <c r="AC186" s="85" t="str">
        <f>+IF('Daily Weigth (g)'!AD186="","",IF('Daily Weigth (g)'!AC186-'Daily Weigth (g)'!AD186+'Water add (ml)'!AB186&lt;=0,"",'Daily Weigth (g)'!AC186-'Daily Weigth (g)'!AD186+'Water add (ml)'!AB186))</f>
        <v/>
      </c>
      <c r="AD186" s="85" t="str">
        <f>+IF('Daily Weigth (g)'!AE186="","",IF('Daily Weigth (g)'!AD186-'Daily Weigth (g)'!AE186+'Water add (ml)'!AC186&lt;=0,"",'Daily Weigth (g)'!AD186-'Daily Weigth (g)'!AE186+'Water add (ml)'!AC186))</f>
        <v/>
      </c>
      <c r="AE186" s="85" t="str">
        <f>+IF('Daily Weigth (g)'!AF186="","",IF('Daily Weigth (g)'!AE186-'Daily Weigth (g)'!AF186+'Water add (ml)'!AD186&lt;=0,"",'Daily Weigth (g)'!AE186-'Daily Weigth (g)'!AF186+'Water add (ml)'!AD186))</f>
        <v/>
      </c>
      <c r="AF186" s="85" t="str">
        <f>+IF('Daily Weigth (g)'!AG186="","",IF('Daily Weigth (g)'!AF186-'Daily Weigth (g)'!AG186+'Water add (ml)'!AE186&lt;=0,"",'Daily Weigth (g)'!AF186-'Daily Weigth (g)'!AG186+'Water add (ml)'!AE186))</f>
        <v/>
      </c>
      <c r="AG186" s="85">
        <f t="shared" si="1"/>
        <v>278</v>
      </c>
    </row>
    <row r="187" ht="12.75" customHeight="1">
      <c r="A187" s="85">
        <v>901.0</v>
      </c>
      <c r="B187" s="87" t="s">
        <v>93</v>
      </c>
      <c r="C187" s="88" t="s">
        <v>241</v>
      </c>
      <c r="D187" s="85"/>
      <c r="E187" s="96">
        <f>+IF('Daily Weigth (g)'!F187="","",IF('Daily Weigth (g)'!E187-'Daily Weigth (g)'!F187+'Water add (ml)'!D187&lt;=0,"",'Daily Weigth (g)'!E187-'Daily Weigth (g)'!F187+'Water add (ml)'!D187))</f>
        <v>171</v>
      </c>
      <c r="F187" s="96">
        <f>+IF('Daily Weigth (g)'!G187="","",IF('Daily Weigth (g)'!F187-'Daily Weigth (g)'!G187+'Water add (ml)'!E187&lt;=0,"",'Daily Weigth (g)'!F187-'Daily Weigth (g)'!G187+'Water add (ml)'!E187))</f>
        <v>206</v>
      </c>
      <c r="G187" s="96">
        <f>+IF('Daily Weigth (g)'!H187="","",IF('Daily Weigth (g)'!G187-'Daily Weigth (g)'!H187+'Water add (ml)'!F187&lt;=0,"",'Daily Weigth (g)'!G187-'Daily Weigth (g)'!H187+'Water add (ml)'!F187))</f>
        <v>336</v>
      </c>
      <c r="H187" s="96">
        <f>+IF('Daily Weigth (g)'!I187="","",IF('Daily Weigth (g)'!H187-'Daily Weigth (g)'!I187+'Water add (ml)'!G187&lt;=0,"",'Daily Weigth (g)'!H187-'Daily Weigth (g)'!I187+'Water add (ml)'!G187))</f>
        <v>210</v>
      </c>
      <c r="I187" s="96">
        <f>+IF('Daily Weigth (g)'!J187="","",IF('Daily Weigth (g)'!I187-'Daily Weigth (g)'!J187+'Water add (ml)'!H187&lt;=0,"",'Daily Weigth (g)'!I187-'Daily Weigth (g)'!J187+'Water add (ml)'!H187))</f>
        <v>163</v>
      </c>
      <c r="J187" s="85">
        <f>+IF('Daily Weigth (g)'!K187="","",IF('Daily Weigth (g)'!J187-'Daily Weigth (g)'!K187+'Water add (ml)'!I187&lt;=0,"",'Daily Weigth (g)'!J187-'Daily Weigth (g)'!K187+'Water add (ml)'!I187))</f>
        <v>176</v>
      </c>
      <c r="K187" s="85">
        <f>+IF('Daily Weigth (g)'!L187="","",IF('Daily Weigth (g)'!K187-'Daily Weigth (g)'!L187+'Water add (ml)'!J187&lt;=0,"",'Daily Weigth (g)'!K187-'Daily Weigth (g)'!L187+'Water add (ml)'!J187))</f>
        <v>280</v>
      </c>
      <c r="L187" s="85">
        <f>+IF('Daily Weigth (g)'!M187="","",IF('Daily Weigth (g)'!L187-'Daily Weigth (g)'!M187+'Water add (ml)'!K187&lt;=0,"",'Daily Weigth (g)'!L187-'Daily Weigth (g)'!M187+'Water add (ml)'!K187))</f>
        <v>307</v>
      </c>
      <c r="M187" s="85">
        <f>+IF('Daily Weigth (g)'!N187="","",IF('Daily Weigth (g)'!M187-'Daily Weigth (g)'!N187+'Water add (ml)'!L187&lt;=0,"",'Daily Weigth (g)'!M187-'Daily Weigth (g)'!N187+'Water add (ml)'!L187))</f>
        <v>488</v>
      </c>
      <c r="N187" s="85">
        <f>+IF('Daily Weigth (g)'!O187="","",IF('Daily Weigth (g)'!N187-'Daily Weigth (g)'!O187+'Water add (ml)'!M187&lt;=0,"",'Daily Weigth (g)'!N187-'Daily Weigth (g)'!O187+'Water add (ml)'!M187))</f>
        <v>230</v>
      </c>
      <c r="O187" s="85">
        <f>+IF('Daily Weigth (g)'!P187="","",IF('Daily Weigth (g)'!O187-'Daily Weigth (g)'!P187+'Water add (ml)'!N187&lt;=0,"",'Daily Weigth (g)'!O187-'Daily Weigth (g)'!P187+'Water add (ml)'!N187))</f>
        <v>860</v>
      </c>
      <c r="P187" s="85">
        <f>+IF('Daily Weigth (g)'!Q187="","",IF('Daily Weigth (g)'!P187-'Daily Weigth (g)'!Q187+'Water add (ml)'!O187&lt;=0,"",'Daily Weigth (g)'!P187-'Daily Weigth (g)'!Q187+'Water add (ml)'!O187))</f>
        <v>936</v>
      </c>
      <c r="Q187" s="85">
        <f>+IF('Daily Weigth (g)'!R187="","",IF('Daily Weigth (g)'!Q187-'Daily Weigth (g)'!R187+'Water add (ml)'!P187&lt;=0,"",'Daily Weigth (g)'!Q187-'Daily Weigth (g)'!R187+'Water add (ml)'!P187))</f>
        <v>509</v>
      </c>
      <c r="R187" s="85">
        <f>+IF('Daily Weigth (g)'!S187="","",IF('Daily Weigth (g)'!R187-'Daily Weigth (g)'!S187+'Water add (ml)'!Q187&lt;=0,"",'Daily Weigth (g)'!R187-'Daily Weigth (g)'!S187+'Water add (ml)'!Q187))</f>
        <v>446</v>
      </c>
      <c r="S187" s="85">
        <f>+IF('Daily Weigth (g)'!T187="","",IF('Daily Weigth (g)'!S187-'Daily Weigth (g)'!T187+'Water add (ml)'!R187&lt;=0,"",'Daily Weigth (g)'!S187-'Daily Weigth (g)'!T187+'Water add (ml)'!R187))</f>
        <v>455</v>
      </c>
      <c r="T187" s="85">
        <f>+IF('Daily Weigth (g)'!U187="","",IF('Daily Weigth (g)'!T187-'Daily Weigth (g)'!U187+'Water add (ml)'!S187&lt;=0,"",'Daily Weigth (g)'!T187-'Daily Weigth (g)'!U187+'Water add (ml)'!S187))</f>
        <v>478</v>
      </c>
      <c r="U187" s="85">
        <f>+IF('Daily Weigth (g)'!V187="","",IF('Daily Weigth (g)'!U187-'Daily Weigth (g)'!V187+'Water add (ml)'!T187&lt;=0,"",'Daily Weigth (g)'!U187-'Daily Weigth (g)'!V187+'Water add (ml)'!T187))</f>
        <v>656</v>
      </c>
      <c r="V187" s="85">
        <f>+IF('Daily Weigth (g)'!W187="","",IF('Daily Weigth (g)'!V187-'Daily Weigth (g)'!W187+'Water add (ml)'!U187&lt;=0,"",'Daily Weigth (g)'!V187-'Daily Weigth (g)'!W187+'Water add (ml)'!U187))</f>
        <v>794</v>
      </c>
      <c r="W187" s="85">
        <f>+IF('Daily Weigth (g)'!X187="","",IF('Daily Weigth (g)'!W187-'Daily Weigth (g)'!X187+'Water add (ml)'!V187&lt;=0,"",'Daily Weigth (g)'!W187-'Daily Weigth (g)'!X187+'Water add (ml)'!V187))</f>
        <v>302</v>
      </c>
      <c r="X187" s="85">
        <f>+IF('Daily Weigth (g)'!Y187="","",IF('Daily Weigth (g)'!X187-'Daily Weigth (g)'!Y187+'Water add (ml)'!W187&lt;=0,"",'Daily Weigth (g)'!X187-'Daily Weigth (g)'!Y187+'Water add (ml)'!W187))</f>
        <v>314</v>
      </c>
      <c r="Y187" s="85">
        <f>+IF('Daily Weigth (g)'!Z187="","",IF('Daily Weigth (g)'!Y187-'Daily Weigth (g)'!Z187+'Water add (ml)'!X187&lt;=0,"",'Daily Weigth (g)'!Y187-'Daily Weigth (g)'!Z187+'Water add (ml)'!X187))</f>
        <v>285</v>
      </c>
      <c r="Z187" s="85">
        <f>+IF('Daily Weigth (g)'!AA187="","",IF('Daily Weigth (g)'!Z187-'Daily Weigth (g)'!AA187+'Water add (ml)'!Y187&lt;=0,"",'Daily Weigth (g)'!Z187-'Daily Weigth (g)'!AA187+'Water add (ml)'!Y187))</f>
        <v>176</v>
      </c>
      <c r="AA187" s="85">
        <f>+IF('Daily Weigth (g)'!AB187="","",IF('Daily Weigth (g)'!AA187-'Daily Weigth (g)'!AB187+'Water add (ml)'!Z187&lt;=0,"",'Daily Weigth (g)'!AA187-'Daily Weigth (g)'!AB187+'Water add (ml)'!Z187))</f>
        <v>216</v>
      </c>
      <c r="AB187" s="85">
        <f>+IF('Daily Weigth (g)'!AC187="","",IF('Daily Weigth (g)'!AB187-'Daily Weigth (g)'!AC187+'Water add (ml)'!AA187&lt;=0,"",'Daily Weigth (g)'!AB187-'Daily Weigth (g)'!AC187+'Water add (ml)'!AA187))</f>
        <v>233</v>
      </c>
      <c r="AC187" s="85">
        <f>+IF('Daily Weigth (g)'!AD187="","",IF('Daily Weigth (g)'!AC187-'Daily Weigth (g)'!AD187+'Water add (ml)'!AB187&lt;=0,"",'Daily Weigth (g)'!AC187-'Daily Weigth (g)'!AD187+'Water add (ml)'!AB187))</f>
        <v>267</v>
      </c>
      <c r="AD187" s="85">
        <f>+IF('Daily Weigth (g)'!AE187="","",IF('Daily Weigth (g)'!AD187-'Daily Weigth (g)'!AE187+'Water add (ml)'!AC187&lt;=0,"",'Daily Weigth (g)'!AD187-'Daily Weigth (g)'!AE187+'Water add (ml)'!AC187))</f>
        <v>211</v>
      </c>
      <c r="AE187" s="85">
        <f>+IF('Daily Weigth (g)'!AF187="","",IF('Daily Weigth (g)'!AE187-'Daily Weigth (g)'!AF187+'Water add (ml)'!AD187&lt;=0,"",'Daily Weigth (g)'!AE187-'Daily Weigth (g)'!AF187+'Water add (ml)'!AD187))</f>
        <v>413</v>
      </c>
      <c r="AF187" s="85">
        <f>+IF('Daily Weigth (g)'!AG187="","",IF('Daily Weigth (g)'!AF187-'Daily Weigth (g)'!AG187+'Water add (ml)'!AE187&lt;=0,"",'Daily Weigth (g)'!AF187-'Daily Weigth (g)'!AG187+'Water add (ml)'!AE187))</f>
        <v>278</v>
      </c>
      <c r="AG187" s="85">
        <f t="shared" si="1"/>
        <v>10396</v>
      </c>
    </row>
    <row r="188" ht="12.75" customHeight="1">
      <c r="A188" s="85">
        <v>902.0</v>
      </c>
      <c r="B188" s="87" t="s">
        <v>93</v>
      </c>
      <c r="C188" s="90" t="s">
        <v>12</v>
      </c>
      <c r="D188" s="85"/>
      <c r="E188" s="96">
        <f>+IF('Daily Weigth (g)'!F188="","",IF('Daily Weigth (g)'!E188-'Daily Weigth (g)'!F188+'Water add (ml)'!D188&lt;=0,"",'Daily Weigth (g)'!E188-'Daily Weigth (g)'!F188+'Water add (ml)'!D188))</f>
        <v>135</v>
      </c>
      <c r="F188" s="96">
        <f>+IF('Daily Weigth (g)'!G188="","",IF('Daily Weigth (g)'!F188-'Daily Weigth (g)'!G188+'Water add (ml)'!E188&lt;=0,"",'Daily Weigth (g)'!F188-'Daily Weigth (g)'!G188+'Water add (ml)'!E188))</f>
        <v>161</v>
      </c>
      <c r="G188" s="96">
        <f>+IF('Daily Weigth (g)'!H188="","",IF('Daily Weigth (g)'!G188-'Daily Weigth (g)'!H188+'Water add (ml)'!F188&lt;=0,"",'Daily Weigth (g)'!G188-'Daily Weigth (g)'!H188+'Water add (ml)'!F188))</f>
        <v>289</v>
      </c>
      <c r="H188" s="96">
        <f>+IF('Daily Weigth (g)'!I188="","",IF('Daily Weigth (g)'!H188-'Daily Weigth (g)'!I188+'Water add (ml)'!G188&lt;=0,"",'Daily Weigth (g)'!H188-'Daily Weigth (g)'!I188+'Water add (ml)'!G188))</f>
        <v>141</v>
      </c>
      <c r="I188" s="96">
        <f>+IF('Daily Weigth (g)'!J188="","",IF('Daily Weigth (g)'!I188-'Daily Weigth (g)'!J188+'Water add (ml)'!H188&lt;=0,"",'Daily Weigth (g)'!I188-'Daily Weigth (g)'!J188+'Water add (ml)'!H188))</f>
        <v>119</v>
      </c>
      <c r="J188" s="85">
        <f>+IF('Daily Weigth (g)'!K188="","",IF('Daily Weigth (g)'!J188-'Daily Weigth (g)'!K188+'Water add (ml)'!I188&lt;=0,"",'Daily Weigth (g)'!J188-'Daily Weigth (g)'!K188+'Water add (ml)'!I188))</f>
        <v>121</v>
      </c>
      <c r="K188" s="85">
        <f>+IF('Daily Weigth (g)'!L188="","",IF('Daily Weigth (g)'!K188-'Daily Weigth (g)'!L188+'Water add (ml)'!J188&lt;=0,"",'Daily Weigth (g)'!K188-'Daily Weigth (g)'!L188+'Water add (ml)'!J188))</f>
        <v>202</v>
      </c>
      <c r="L188" s="85">
        <f>+IF('Daily Weigth (g)'!M188="","",IF('Daily Weigth (g)'!L188-'Daily Weigth (g)'!M188+'Water add (ml)'!K188&lt;=0,"",'Daily Weigth (g)'!L188-'Daily Weigth (g)'!M188+'Water add (ml)'!K188))</f>
        <v>231</v>
      </c>
      <c r="M188" s="85">
        <f>+IF('Daily Weigth (g)'!N188="","",IF('Daily Weigth (g)'!M188-'Daily Weigth (g)'!N188+'Water add (ml)'!L188&lt;=0,"",'Daily Weigth (g)'!M188-'Daily Weigth (g)'!N188+'Water add (ml)'!L188))</f>
        <v>336</v>
      </c>
      <c r="N188" s="85">
        <f>+IF('Daily Weigth (g)'!O188="","",IF('Daily Weigth (g)'!N188-'Daily Weigth (g)'!O188+'Water add (ml)'!M188&lt;=0,"",'Daily Weigth (g)'!N188-'Daily Weigth (g)'!O188+'Water add (ml)'!M188))</f>
        <v>154</v>
      </c>
      <c r="O188" s="85">
        <f>+IF('Daily Weigth (g)'!P188="","",IF('Daily Weigth (g)'!O188-'Daily Weigth (g)'!P188+'Water add (ml)'!N188&lt;=0,"",'Daily Weigth (g)'!O188-'Daily Weigth (g)'!P188+'Water add (ml)'!N188))</f>
        <v>592</v>
      </c>
      <c r="P188" s="85">
        <f>+IF('Daily Weigth (g)'!Q188="","",IF('Daily Weigth (g)'!P188-'Daily Weigth (g)'!Q188+'Water add (ml)'!O188&lt;=0,"",'Daily Weigth (g)'!P188-'Daily Weigth (g)'!Q188+'Water add (ml)'!O188))</f>
        <v>569</v>
      </c>
      <c r="Q188" s="85">
        <f>+IF('Daily Weigth (g)'!R188="","",IF('Daily Weigth (g)'!Q188-'Daily Weigth (g)'!R188+'Water add (ml)'!P188&lt;=0,"",'Daily Weigth (g)'!Q188-'Daily Weigth (g)'!R188+'Water add (ml)'!P188))</f>
        <v>365</v>
      </c>
      <c r="R188" s="85">
        <f>+IF('Daily Weigth (g)'!S188="","",IF('Daily Weigth (g)'!R188-'Daily Weigth (g)'!S188+'Water add (ml)'!Q188&lt;=0,"",'Daily Weigth (g)'!R188-'Daily Weigth (g)'!S188+'Water add (ml)'!Q188))</f>
        <v>230</v>
      </c>
      <c r="S188" s="85">
        <f>+IF('Daily Weigth (g)'!T188="","",IF('Daily Weigth (g)'!S188-'Daily Weigth (g)'!T188+'Water add (ml)'!R188&lt;=0,"",'Daily Weigth (g)'!S188-'Daily Weigth (g)'!T188+'Water add (ml)'!R188))</f>
        <v>240</v>
      </c>
      <c r="T188" s="85">
        <f>+IF('Daily Weigth (g)'!U188="","",IF('Daily Weigth (g)'!T188-'Daily Weigth (g)'!U188+'Water add (ml)'!S188&lt;=0,"",'Daily Weigth (g)'!T188-'Daily Weigth (g)'!U188+'Water add (ml)'!S188))</f>
        <v>266</v>
      </c>
      <c r="U188" s="85">
        <f>+IF('Daily Weigth (g)'!V188="","",IF('Daily Weigth (g)'!U188-'Daily Weigth (g)'!V188+'Water add (ml)'!T188&lt;=0,"",'Daily Weigth (g)'!U188-'Daily Weigth (g)'!V188+'Water add (ml)'!T188))</f>
        <v>305</v>
      </c>
      <c r="V188" s="85">
        <f>+IF('Daily Weigth (g)'!W188="","",IF('Daily Weigth (g)'!V188-'Daily Weigth (g)'!W188+'Water add (ml)'!U188&lt;=0,"",'Daily Weigth (g)'!V188-'Daily Weigth (g)'!W188+'Water add (ml)'!U188))</f>
        <v>292</v>
      </c>
      <c r="W188" s="85">
        <f>+IF('Daily Weigth (g)'!X188="","",IF('Daily Weigth (g)'!W188-'Daily Weigth (g)'!X188+'Water add (ml)'!V188&lt;=0,"",'Daily Weigth (g)'!W188-'Daily Weigth (g)'!X188+'Water add (ml)'!V188))</f>
        <v>80</v>
      </c>
      <c r="X188" s="85">
        <f>+IF('Daily Weigth (g)'!Y188="","",IF('Daily Weigth (g)'!X188-'Daily Weigth (g)'!Y188+'Water add (ml)'!W188&lt;=0,"",'Daily Weigth (g)'!X188-'Daily Weigth (g)'!Y188+'Water add (ml)'!W188))</f>
        <v>83</v>
      </c>
      <c r="Y188" s="85">
        <f>+IF('Daily Weigth (g)'!Z188="","",IF('Daily Weigth (g)'!Y188-'Daily Weigth (g)'!Z188+'Water add (ml)'!X188&lt;=0,"",'Daily Weigth (g)'!Y188-'Daily Weigth (g)'!Z188+'Water add (ml)'!X188))</f>
        <v>85</v>
      </c>
      <c r="Z188" s="85">
        <f>+IF('Daily Weigth (g)'!AA188="","",IF('Daily Weigth (g)'!Z188-'Daily Weigth (g)'!AA188+'Water add (ml)'!Y188&lt;=0,"",'Daily Weigth (g)'!Z188-'Daily Weigth (g)'!AA188+'Water add (ml)'!Y188))</f>
        <v>49</v>
      </c>
      <c r="AA188" s="85">
        <f>+IF('Daily Weigth (g)'!AB188="","",IF('Daily Weigth (g)'!AA188-'Daily Weigth (g)'!AB188+'Water add (ml)'!Z188&lt;=0,"",'Daily Weigth (g)'!AA188-'Daily Weigth (g)'!AB188+'Water add (ml)'!Z188))</f>
        <v>63</v>
      </c>
      <c r="AB188" s="85">
        <f>+IF('Daily Weigth (g)'!AC188="","",IF('Daily Weigth (g)'!AB188-'Daily Weigth (g)'!AC188+'Water add (ml)'!AA188&lt;=0,"",'Daily Weigth (g)'!AB188-'Daily Weigth (g)'!AC188+'Water add (ml)'!AA188))</f>
        <v>66</v>
      </c>
      <c r="AC188" s="85">
        <f>+IF('Daily Weigth (g)'!AD188="","",IF('Daily Weigth (g)'!AC188-'Daily Weigth (g)'!AD188+'Water add (ml)'!AB188&lt;=0,"",'Daily Weigth (g)'!AC188-'Daily Weigth (g)'!AD188+'Water add (ml)'!AB188))</f>
        <v>64</v>
      </c>
      <c r="AD188" s="85">
        <f>+IF('Daily Weigth (g)'!AE188="","",IF('Daily Weigth (g)'!AD188-'Daily Weigth (g)'!AE188+'Water add (ml)'!AC188&lt;=0,"",'Daily Weigth (g)'!AD188-'Daily Weigth (g)'!AE188+'Water add (ml)'!AC188))</f>
        <v>46</v>
      </c>
      <c r="AE188" s="85">
        <f>+IF('Daily Weigth (g)'!AF188="","",IF('Daily Weigth (g)'!AE188-'Daily Weigth (g)'!AF188+'Water add (ml)'!AD188&lt;=0,"",'Daily Weigth (g)'!AE188-'Daily Weigth (g)'!AF188+'Water add (ml)'!AD188))</f>
        <v>74</v>
      </c>
      <c r="AF188" s="85">
        <f>+IF('Daily Weigth (g)'!AG188="","",IF('Daily Weigth (g)'!AF188-'Daily Weigth (g)'!AG188+'Water add (ml)'!AE188&lt;=0,"",'Daily Weigth (g)'!AF188-'Daily Weigth (g)'!AG188+'Water add (ml)'!AE188))</f>
        <v>42</v>
      </c>
      <c r="AG188" s="85">
        <f t="shared" si="1"/>
        <v>5400</v>
      </c>
    </row>
    <row r="189" ht="12.75" customHeight="1">
      <c r="A189" s="85">
        <v>903.0</v>
      </c>
      <c r="B189" s="87" t="s">
        <v>93</v>
      </c>
      <c r="C189" s="90" t="s">
        <v>12</v>
      </c>
      <c r="D189" s="85"/>
      <c r="E189" s="96">
        <f>+IF('Daily Weigth (g)'!F189="","",IF('Daily Weigth (g)'!E189-'Daily Weigth (g)'!F189+'Water add (ml)'!D189&lt;=0,"",'Daily Weigth (g)'!E189-'Daily Weigth (g)'!F189+'Water add (ml)'!D189))</f>
        <v>113</v>
      </c>
      <c r="F189" s="96">
        <f>+IF('Daily Weigth (g)'!G189="","",IF('Daily Weigth (g)'!F189-'Daily Weigth (g)'!G189+'Water add (ml)'!E189&lt;=0,"",'Daily Weigth (g)'!F189-'Daily Weigth (g)'!G189+'Water add (ml)'!E189))</f>
        <v>129</v>
      </c>
      <c r="G189" s="96">
        <f>+IF('Daily Weigth (g)'!H189="","",IF('Daily Weigth (g)'!G189-'Daily Weigth (g)'!H189+'Water add (ml)'!F189&lt;=0,"",'Daily Weigth (g)'!G189-'Daily Weigth (g)'!H189+'Water add (ml)'!F189))</f>
        <v>262</v>
      </c>
      <c r="H189" s="96">
        <f>+IF('Daily Weigth (g)'!I189="","",IF('Daily Weigth (g)'!H189-'Daily Weigth (g)'!I189+'Water add (ml)'!G189&lt;=0,"",'Daily Weigth (g)'!H189-'Daily Weigth (g)'!I189+'Water add (ml)'!G189))</f>
        <v>122</v>
      </c>
      <c r="I189" s="96">
        <f>+IF('Daily Weigth (g)'!J189="","",IF('Daily Weigth (g)'!I189-'Daily Weigth (g)'!J189+'Water add (ml)'!H189&lt;=0,"",'Daily Weigth (g)'!I189-'Daily Weigth (g)'!J189+'Water add (ml)'!H189))</f>
        <v>111</v>
      </c>
      <c r="J189" s="85">
        <f>+IF('Daily Weigth (g)'!K189="","",IF('Daily Weigth (g)'!J189-'Daily Weigth (g)'!K189+'Water add (ml)'!I189&lt;=0,"",'Daily Weigth (g)'!J189-'Daily Weigth (g)'!K189+'Water add (ml)'!I189))</f>
        <v>104</v>
      </c>
      <c r="K189" s="85">
        <f>+IF('Daily Weigth (g)'!L189="","",IF('Daily Weigth (g)'!K189-'Daily Weigth (g)'!L189+'Water add (ml)'!J189&lt;=0,"",'Daily Weigth (g)'!K189-'Daily Weigth (g)'!L189+'Water add (ml)'!J189))</f>
        <v>210</v>
      </c>
      <c r="L189" s="85">
        <f>+IF('Daily Weigth (g)'!M189="","",IF('Daily Weigth (g)'!L189-'Daily Weigth (g)'!M189+'Water add (ml)'!K189&lt;=0,"",'Daily Weigth (g)'!L189-'Daily Weigth (g)'!M189+'Water add (ml)'!K189))</f>
        <v>228</v>
      </c>
      <c r="M189" s="85">
        <f>+IF('Daily Weigth (g)'!N189="","",IF('Daily Weigth (g)'!M189-'Daily Weigth (g)'!N189+'Water add (ml)'!L189&lt;=0,"",'Daily Weigth (g)'!M189-'Daily Weigth (g)'!N189+'Water add (ml)'!L189))</f>
        <v>335</v>
      </c>
      <c r="N189" s="85">
        <f>+IF('Daily Weigth (g)'!O189="","",IF('Daily Weigth (g)'!N189-'Daily Weigth (g)'!O189+'Water add (ml)'!M189&lt;=0,"",'Daily Weigth (g)'!N189-'Daily Weigth (g)'!O189+'Water add (ml)'!M189))</f>
        <v>161</v>
      </c>
      <c r="O189" s="85">
        <f>+IF('Daily Weigth (g)'!P189="","",IF('Daily Weigth (g)'!O189-'Daily Weigth (g)'!P189+'Water add (ml)'!N189&lt;=0,"",'Daily Weigth (g)'!O189-'Daily Weigth (g)'!P189+'Water add (ml)'!N189))</f>
        <v>630</v>
      </c>
      <c r="P189" s="85">
        <f>+IF('Daily Weigth (g)'!Q189="","",IF('Daily Weigth (g)'!P189-'Daily Weigth (g)'!Q189+'Water add (ml)'!O189&lt;=0,"",'Daily Weigth (g)'!P189-'Daily Weigth (g)'!Q189+'Water add (ml)'!O189))</f>
        <v>674</v>
      </c>
      <c r="Q189" s="85">
        <f>+IF('Daily Weigth (g)'!R189="","",IF('Daily Weigth (g)'!Q189-'Daily Weigth (g)'!R189+'Water add (ml)'!P189&lt;=0,"",'Daily Weigth (g)'!Q189-'Daily Weigth (g)'!R189+'Water add (ml)'!P189))</f>
        <v>394</v>
      </c>
      <c r="R189" s="85">
        <f>+IF('Daily Weigth (g)'!S189="","",IF('Daily Weigth (g)'!R189-'Daily Weigth (g)'!S189+'Water add (ml)'!Q189&lt;=0,"",'Daily Weigth (g)'!R189-'Daily Weigth (g)'!S189+'Water add (ml)'!Q189))</f>
        <v>297</v>
      </c>
      <c r="S189" s="85">
        <f>+IF('Daily Weigth (g)'!T189="","",IF('Daily Weigth (g)'!S189-'Daily Weigth (g)'!T189+'Water add (ml)'!R189&lt;=0,"",'Daily Weigth (g)'!S189-'Daily Weigth (g)'!T189+'Water add (ml)'!R189))</f>
        <v>270</v>
      </c>
      <c r="T189" s="85">
        <f>+IF('Daily Weigth (g)'!U189="","",IF('Daily Weigth (g)'!T189-'Daily Weigth (g)'!U189+'Water add (ml)'!S189&lt;=0,"",'Daily Weigth (g)'!T189-'Daily Weigth (g)'!U189+'Water add (ml)'!S189))</f>
        <v>271</v>
      </c>
      <c r="U189" s="85">
        <f>+IF('Daily Weigth (g)'!V189="","",IF('Daily Weigth (g)'!U189-'Daily Weigth (g)'!V189+'Water add (ml)'!T189&lt;=0,"",'Daily Weigth (g)'!U189-'Daily Weigth (g)'!V189+'Water add (ml)'!T189))</f>
        <v>317</v>
      </c>
      <c r="V189" s="85">
        <f>+IF('Daily Weigth (g)'!W189="","",IF('Daily Weigth (g)'!V189-'Daily Weigth (g)'!W189+'Water add (ml)'!U189&lt;=0,"",'Daily Weigth (g)'!V189-'Daily Weigth (g)'!W189+'Water add (ml)'!U189))</f>
        <v>290</v>
      </c>
      <c r="W189" s="85">
        <f>+IF('Daily Weigth (g)'!X189="","",IF('Daily Weigth (g)'!W189-'Daily Weigth (g)'!X189+'Water add (ml)'!V189&lt;=0,"",'Daily Weigth (g)'!W189-'Daily Weigth (g)'!X189+'Water add (ml)'!V189))</f>
        <v>78</v>
      </c>
      <c r="X189" s="85">
        <f>+IF('Daily Weigth (g)'!Y189="","",IF('Daily Weigth (g)'!X189-'Daily Weigth (g)'!Y189+'Water add (ml)'!W189&lt;=0,"",'Daily Weigth (g)'!X189-'Daily Weigth (g)'!Y189+'Water add (ml)'!W189))</f>
        <v>72</v>
      </c>
      <c r="Y189" s="85">
        <f>+IF('Daily Weigth (g)'!Z189="","",IF('Daily Weigth (g)'!Y189-'Daily Weigth (g)'!Z189+'Water add (ml)'!X189&lt;=0,"",'Daily Weigth (g)'!Y189-'Daily Weigth (g)'!Z189+'Water add (ml)'!X189))</f>
        <v>49</v>
      </c>
      <c r="Z189" s="85">
        <f>+IF('Daily Weigth (g)'!AA189="","",IF('Daily Weigth (g)'!Z189-'Daily Weigth (g)'!AA189+'Water add (ml)'!Y189&lt;=0,"",'Daily Weigth (g)'!Z189-'Daily Weigth (g)'!AA189+'Water add (ml)'!Y189))</f>
        <v>51</v>
      </c>
      <c r="AA189" s="85">
        <f>+IF('Daily Weigth (g)'!AB189="","",IF('Daily Weigth (g)'!AA189-'Daily Weigth (g)'!AB189+'Water add (ml)'!Z189&lt;=0,"",'Daily Weigth (g)'!AA189-'Daily Weigth (g)'!AB189+'Water add (ml)'!Z189))</f>
        <v>58</v>
      </c>
      <c r="AB189" s="85">
        <f>+IF('Daily Weigth (g)'!AC189="","",IF('Daily Weigth (g)'!AB189-'Daily Weigth (g)'!AC189+'Water add (ml)'!AA189&lt;=0,"",'Daily Weigth (g)'!AB189-'Daily Weigth (g)'!AC189+'Water add (ml)'!AA189))</f>
        <v>63</v>
      </c>
      <c r="AC189" s="85">
        <f>+IF('Daily Weigth (g)'!AD189="","",IF('Daily Weigth (g)'!AC189-'Daily Weigth (g)'!AD189+'Water add (ml)'!AB189&lt;=0,"",'Daily Weigth (g)'!AC189-'Daily Weigth (g)'!AD189+'Water add (ml)'!AB189))</f>
        <v>56</v>
      </c>
      <c r="AD189" s="85">
        <f>+IF('Daily Weigth (g)'!AE189="","",IF('Daily Weigth (g)'!AD189-'Daily Weigth (g)'!AE189+'Water add (ml)'!AC189&lt;=0,"",'Daily Weigth (g)'!AD189-'Daily Weigth (g)'!AE189+'Water add (ml)'!AC189))</f>
        <v>44</v>
      </c>
      <c r="AE189" s="85">
        <f>+IF('Daily Weigth (g)'!AF189="","",IF('Daily Weigth (g)'!AE189-'Daily Weigth (g)'!AF189+'Water add (ml)'!AD189&lt;=0,"",'Daily Weigth (g)'!AE189-'Daily Weigth (g)'!AF189+'Water add (ml)'!AD189))</f>
        <v>62</v>
      </c>
      <c r="AF189" s="85">
        <f>+IF('Daily Weigth (g)'!AG189="","",IF('Daily Weigth (g)'!AF189-'Daily Weigth (g)'!AG189+'Water add (ml)'!AE189&lt;=0,"",'Daily Weigth (g)'!AF189-'Daily Weigth (g)'!AG189+'Water add (ml)'!AE189))</f>
        <v>41</v>
      </c>
      <c r="AG189" s="85">
        <f t="shared" si="1"/>
        <v>5492</v>
      </c>
    </row>
    <row r="190" ht="12.75" customHeight="1">
      <c r="A190" s="85">
        <v>904.0</v>
      </c>
      <c r="B190" s="87" t="s">
        <v>93</v>
      </c>
      <c r="C190" s="85" t="s">
        <v>383</v>
      </c>
      <c r="D190" s="85"/>
      <c r="E190" s="96">
        <f>+IF('Daily Weigth (g)'!F190="","",IF('Daily Weigth (g)'!E190-'Daily Weigth (g)'!F190+'Water add (ml)'!D190&lt;=0,"",'Daily Weigth (g)'!E190-'Daily Weigth (g)'!F190+'Water add (ml)'!D190))</f>
        <v>112</v>
      </c>
      <c r="F190" s="96">
        <f>+IF('Daily Weigth (g)'!G190="","",IF('Daily Weigth (g)'!F190-'Daily Weigth (g)'!G190+'Water add (ml)'!E190&lt;=0,"",'Daily Weigth (g)'!F190-'Daily Weigth (g)'!G190+'Water add (ml)'!E190))</f>
        <v>149</v>
      </c>
      <c r="G190" s="96">
        <f>+IF('Daily Weigth (g)'!H190="","",IF('Daily Weigth (g)'!G190-'Daily Weigth (g)'!H190+'Water add (ml)'!F190&lt;=0,"",'Daily Weigth (g)'!G190-'Daily Weigth (g)'!H190+'Water add (ml)'!F190))</f>
        <v>216</v>
      </c>
      <c r="H190" s="96">
        <f>+IF('Daily Weigth (g)'!I190="","",IF('Daily Weigth (g)'!H190-'Daily Weigth (g)'!I190+'Water add (ml)'!G190&lt;=0,"",'Daily Weigth (g)'!H190-'Daily Weigth (g)'!I190+'Water add (ml)'!G190))</f>
        <v>147</v>
      </c>
      <c r="I190" s="96">
        <f>+IF('Daily Weigth (g)'!J190="","",IF('Daily Weigth (g)'!I190-'Daily Weigth (g)'!J190+'Water add (ml)'!H190&lt;=0,"",'Daily Weigth (g)'!I190-'Daily Weigth (g)'!J190+'Water add (ml)'!H190))</f>
        <v>95</v>
      </c>
      <c r="J190" s="85" t="str">
        <f>+IF('Daily Weigth (g)'!K190="","",IF('Daily Weigth (g)'!J190-'Daily Weigth (g)'!K190+'Water add (ml)'!I190&lt;=0,"",'Daily Weigth (g)'!J190-'Daily Weigth (g)'!K190+'Water add (ml)'!I190))</f>
        <v/>
      </c>
      <c r="K190" s="85" t="str">
        <f>+IF('Daily Weigth (g)'!L190="","",IF('Daily Weigth (g)'!K190-'Daily Weigth (g)'!L190+'Water add (ml)'!J190&lt;=0,"",'Daily Weigth (g)'!K190-'Daily Weigth (g)'!L190+'Water add (ml)'!J190))</f>
        <v/>
      </c>
      <c r="L190" s="85" t="str">
        <f>+IF('Daily Weigth (g)'!M190="","",IF('Daily Weigth (g)'!L190-'Daily Weigth (g)'!M190+'Water add (ml)'!K190&lt;=0,"",'Daily Weigth (g)'!L190-'Daily Weigth (g)'!M190+'Water add (ml)'!K190))</f>
        <v/>
      </c>
      <c r="M190" s="85" t="str">
        <f>+IF('Daily Weigth (g)'!N190="","",IF('Daily Weigth (g)'!M190-'Daily Weigth (g)'!N190+'Water add (ml)'!L190&lt;=0,"",'Daily Weigth (g)'!M190-'Daily Weigth (g)'!N190+'Water add (ml)'!L190))</f>
        <v/>
      </c>
      <c r="N190" s="85" t="str">
        <f>+IF('Daily Weigth (g)'!O190="","",IF('Daily Weigth (g)'!N190-'Daily Weigth (g)'!O190+'Water add (ml)'!M190&lt;=0,"",'Daily Weigth (g)'!N190-'Daily Weigth (g)'!O190+'Water add (ml)'!M190))</f>
        <v/>
      </c>
      <c r="O190" s="85" t="str">
        <f>+IF('Daily Weigth (g)'!P190="","",IF('Daily Weigth (g)'!O190-'Daily Weigth (g)'!P190+'Water add (ml)'!N190&lt;=0,"",'Daily Weigth (g)'!O190-'Daily Weigth (g)'!P190+'Water add (ml)'!N190))</f>
        <v/>
      </c>
      <c r="P190" s="85" t="str">
        <f>+IF('Daily Weigth (g)'!Q190="","",IF('Daily Weigth (g)'!P190-'Daily Weigth (g)'!Q190+'Water add (ml)'!O190&lt;=0,"",'Daily Weigth (g)'!P190-'Daily Weigth (g)'!Q190+'Water add (ml)'!O190))</f>
        <v/>
      </c>
      <c r="Q190" s="85" t="str">
        <f>+IF('Daily Weigth (g)'!R190="","",IF('Daily Weigth (g)'!Q190-'Daily Weigth (g)'!R190+'Water add (ml)'!P190&lt;=0,"",'Daily Weigth (g)'!Q190-'Daily Weigth (g)'!R190+'Water add (ml)'!P190))</f>
        <v/>
      </c>
      <c r="R190" s="85" t="str">
        <f>+IF('Daily Weigth (g)'!S190="","",IF('Daily Weigth (g)'!R190-'Daily Weigth (g)'!S190+'Water add (ml)'!Q190&lt;=0,"",'Daily Weigth (g)'!R190-'Daily Weigth (g)'!S190+'Water add (ml)'!Q190))</f>
        <v/>
      </c>
      <c r="S190" s="85" t="str">
        <f>+IF('Daily Weigth (g)'!T190="","",IF('Daily Weigth (g)'!S190-'Daily Weigth (g)'!T190+'Water add (ml)'!R190&lt;=0,"",'Daily Weigth (g)'!S190-'Daily Weigth (g)'!T190+'Water add (ml)'!R190))</f>
        <v/>
      </c>
      <c r="T190" s="85" t="str">
        <f>+IF('Daily Weigth (g)'!U190="","",IF('Daily Weigth (g)'!T190-'Daily Weigth (g)'!U190+'Water add (ml)'!S190&lt;=0,"",'Daily Weigth (g)'!T190-'Daily Weigth (g)'!U190+'Water add (ml)'!S190))</f>
        <v/>
      </c>
      <c r="U190" s="85" t="str">
        <f>+IF('Daily Weigth (g)'!V190="","",IF('Daily Weigth (g)'!U190-'Daily Weigth (g)'!V190+'Water add (ml)'!T190&lt;=0,"",'Daily Weigth (g)'!U190-'Daily Weigth (g)'!V190+'Water add (ml)'!T190))</f>
        <v/>
      </c>
      <c r="V190" s="85" t="str">
        <f>+IF('Daily Weigth (g)'!W190="","",IF('Daily Weigth (g)'!V190-'Daily Weigth (g)'!W190+'Water add (ml)'!U190&lt;=0,"",'Daily Weigth (g)'!V190-'Daily Weigth (g)'!W190+'Water add (ml)'!U190))</f>
        <v/>
      </c>
      <c r="W190" s="85" t="str">
        <f>+IF('Daily Weigth (g)'!X190="","",IF('Daily Weigth (g)'!W190-'Daily Weigth (g)'!X190+'Water add (ml)'!V190&lt;=0,"",'Daily Weigth (g)'!W190-'Daily Weigth (g)'!X190+'Water add (ml)'!V190))</f>
        <v/>
      </c>
      <c r="X190" s="85" t="str">
        <f>+IF('Daily Weigth (g)'!Y190="","",IF('Daily Weigth (g)'!X190-'Daily Weigth (g)'!Y190+'Water add (ml)'!W190&lt;=0,"",'Daily Weigth (g)'!X190-'Daily Weigth (g)'!Y190+'Water add (ml)'!W190))</f>
        <v/>
      </c>
      <c r="Y190" s="85" t="str">
        <f>+IF('Daily Weigth (g)'!Z190="","",IF('Daily Weigth (g)'!Y190-'Daily Weigth (g)'!Z190+'Water add (ml)'!X190&lt;=0,"",'Daily Weigth (g)'!Y190-'Daily Weigth (g)'!Z190+'Water add (ml)'!X190))</f>
        <v/>
      </c>
      <c r="Z190" s="85" t="str">
        <f>+IF('Daily Weigth (g)'!AA190="","",IF('Daily Weigth (g)'!Z190-'Daily Weigth (g)'!AA190+'Water add (ml)'!Y190&lt;=0,"",'Daily Weigth (g)'!Z190-'Daily Weigth (g)'!AA190+'Water add (ml)'!Y190))</f>
        <v/>
      </c>
      <c r="AA190" s="85" t="str">
        <f>+IF('Daily Weigth (g)'!AB190="","",IF('Daily Weigth (g)'!AA190-'Daily Weigth (g)'!AB190+'Water add (ml)'!Z190&lt;=0,"",'Daily Weigth (g)'!AA190-'Daily Weigth (g)'!AB190+'Water add (ml)'!Z190))</f>
        <v/>
      </c>
      <c r="AB190" s="85" t="str">
        <f>+IF('Daily Weigth (g)'!AC190="","",IF('Daily Weigth (g)'!AB190-'Daily Weigth (g)'!AC190+'Water add (ml)'!AA190&lt;=0,"",'Daily Weigth (g)'!AB190-'Daily Weigth (g)'!AC190+'Water add (ml)'!AA190))</f>
        <v/>
      </c>
      <c r="AC190" s="85" t="str">
        <f>+IF('Daily Weigth (g)'!AD190="","",IF('Daily Weigth (g)'!AC190-'Daily Weigth (g)'!AD190+'Water add (ml)'!AB190&lt;=0,"",'Daily Weigth (g)'!AC190-'Daily Weigth (g)'!AD190+'Water add (ml)'!AB190))</f>
        <v/>
      </c>
      <c r="AD190" s="85" t="str">
        <f>+IF('Daily Weigth (g)'!AE190="","",IF('Daily Weigth (g)'!AD190-'Daily Weigth (g)'!AE190+'Water add (ml)'!AC190&lt;=0,"",'Daily Weigth (g)'!AD190-'Daily Weigth (g)'!AE190+'Water add (ml)'!AC190))</f>
        <v/>
      </c>
      <c r="AE190" s="85" t="str">
        <f>+IF('Daily Weigth (g)'!AF190="","",IF('Daily Weigth (g)'!AE190-'Daily Weigth (g)'!AF190+'Water add (ml)'!AD190&lt;=0,"",'Daily Weigth (g)'!AE190-'Daily Weigth (g)'!AF190+'Water add (ml)'!AD190))</f>
        <v/>
      </c>
      <c r="AF190" s="85" t="str">
        <f>+IF('Daily Weigth (g)'!AG190="","",IF('Daily Weigth (g)'!AF190-'Daily Weigth (g)'!AG190+'Water add (ml)'!AE190&lt;=0,"",'Daily Weigth (g)'!AF190-'Daily Weigth (g)'!AG190+'Water add (ml)'!AE190))</f>
        <v/>
      </c>
      <c r="AG190" s="85">
        <f t="shared" si="1"/>
        <v>719</v>
      </c>
    </row>
    <row r="191" ht="12.75" customHeight="1">
      <c r="A191" s="85">
        <v>905.0</v>
      </c>
      <c r="B191" s="87" t="s">
        <v>93</v>
      </c>
      <c r="C191" s="90" t="s">
        <v>12</v>
      </c>
      <c r="D191" s="85"/>
      <c r="E191" s="96">
        <f>+IF('Daily Weigth (g)'!F191="","",IF('Daily Weigth (g)'!E191-'Daily Weigth (g)'!F191+'Water add (ml)'!D191&lt;=0,"",'Daily Weigth (g)'!E191-'Daily Weigth (g)'!F191+'Water add (ml)'!D191))</f>
        <v>98</v>
      </c>
      <c r="F191" s="96">
        <f>+IF('Daily Weigth (g)'!G191="","",IF('Daily Weigth (g)'!F191-'Daily Weigth (g)'!G191+'Water add (ml)'!E191&lt;=0,"",'Daily Weigth (g)'!F191-'Daily Weigth (g)'!G191+'Water add (ml)'!E191))</f>
        <v>114</v>
      </c>
      <c r="G191" s="96">
        <f>+IF('Daily Weigth (g)'!H191="","",IF('Daily Weigth (g)'!G191-'Daily Weigth (g)'!H191+'Water add (ml)'!F191&lt;=0,"",'Daily Weigth (g)'!G191-'Daily Weigth (g)'!H191+'Water add (ml)'!F191))</f>
        <v>236</v>
      </c>
      <c r="H191" s="96">
        <f>+IF('Daily Weigth (g)'!I191="","",IF('Daily Weigth (g)'!H191-'Daily Weigth (g)'!I191+'Water add (ml)'!G191&lt;=0,"",'Daily Weigth (g)'!H191-'Daily Weigth (g)'!I191+'Water add (ml)'!G191))</f>
        <v>95</v>
      </c>
      <c r="I191" s="96">
        <f>+IF('Daily Weigth (g)'!J191="","",IF('Daily Weigth (g)'!I191-'Daily Weigth (g)'!J191+'Water add (ml)'!H191&lt;=0,"",'Daily Weigth (g)'!I191-'Daily Weigth (g)'!J191+'Water add (ml)'!H191))</f>
        <v>87</v>
      </c>
      <c r="J191" s="85">
        <f>+IF('Daily Weigth (g)'!K191="","",IF('Daily Weigth (g)'!J191-'Daily Weigth (g)'!K191+'Water add (ml)'!I191&lt;=0,"",'Daily Weigth (g)'!J191-'Daily Weigth (g)'!K191+'Water add (ml)'!I191))</f>
        <v>115</v>
      </c>
      <c r="K191" s="85">
        <f>+IF('Daily Weigth (g)'!L191="","",IF('Daily Weigth (g)'!K191-'Daily Weigth (g)'!L191+'Water add (ml)'!J191&lt;=0,"",'Daily Weigth (g)'!K191-'Daily Weigth (g)'!L191+'Water add (ml)'!J191))</f>
        <v>110</v>
      </c>
      <c r="L191" s="85">
        <f>+IF('Daily Weigth (g)'!M191="","",IF('Daily Weigth (g)'!L191-'Daily Weigth (g)'!M191+'Water add (ml)'!K191&lt;=0,"",'Daily Weigth (g)'!L191-'Daily Weigth (g)'!M191+'Water add (ml)'!K191))</f>
        <v>161</v>
      </c>
      <c r="M191" s="85">
        <f>+IF('Daily Weigth (g)'!N191="","",IF('Daily Weigth (g)'!M191-'Daily Weigth (g)'!N191+'Water add (ml)'!L191&lt;=0,"",'Daily Weigth (g)'!M191-'Daily Weigth (g)'!N191+'Water add (ml)'!L191))</f>
        <v>243</v>
      </c>
      <c r="N191" s="85">
        <f>+IF('Daily Weigth (g)'!O191="","",IF('Daily Weigth (g)'!N191-'Daily Weigth (g)'!O191+'Water add (ml)'!M191&lt;=0,"",'Daily Weigth (g)'!N191-'Daily Weigth (g)'!O191+'Water add (ml)'!M191))</f>
        <v>125</v>
      </c>
      <c r="O191" s="85">
        <f>+IF('Daily Weigth (g)'!P191="","",IF('Daily Weigth (g)'!O191-'Daily Weigth (g)'!P191+'Water add (ml)'!N191&lt;=0,"",'Daily Weigth (g)'!O191-'Daily Weigth (g)'!P191+'Water add (ml)'!N191))</f>
        <v>446</v>
      </c>
      <c r="P191" s="85">
        <f>+IF('Daily Weigth (g)'!Q191="","",IF('Daily Weigth (g)'!P191-'Daily Weigth (g)'!Q191+'Water add (ml)'!O191&lt;=0,"",'Daily Weigth (g)'!P191-'Daily Weigth (g)'!Q191+'Water add (ml)'!O191))</f>
        <v>479</v>
      </c>
      <c r="Q191" s="85">
        <f>+IF('Daily Weigth (g)'!R191="","",IF('Daily Weigth (g)'!Q191-'Daily Weigth (g)'!R191+'Water add (ml)'!P191&lt;=0,"",'Daily Weigth (g)'!Q191-'Daily Weigth (g)'!R191+'Water add (ml)'!P191))</f>
        <v>315</v>
      </c>
      <c r="R191" s="85">
        <f>+IF('Daily Weigth (g)'!S191="","",IF('Daily Weigth (g)'!R191-'Daily Weigth (g)'!S191+'Water add (ml)'!Q191&lt;=0,"",'Daily Weigth (g)'!R191-'Daily Weigth (g)'!S191+'Water add (ml)'!Q191))</f>
        <v>272</v>
      </c>
      <c r="S191" s="85">
        <f>+IF('Daily Weigth (g)'!T191="","",IF('Daily Weigth (g)'!S191-'Daily Weigth (g)'!T191+'Water add (ml)'!R191&lt;=0,"",'Daily Weigth (g)'!S191-'Daily Weigth (g)'!T191+'Water add (ml)'!R191))</f>
        <v>266</v>
      </c>
      <c r="T191" s="85">
        <f>+IF('Daily Weigth (g)'!U191="","",IF('Daily Weigth (g)'!T191-'Daily Weigth (g)'!U191+'Water add (ml)'!S191&lt;=0,"",'Daily Weigth (g)'!T191-'Daily Weigth (g)'!U191+'Water add (ml)'!S191))</f>
        <v>305</v>
      </c>
      <c r="U191" s="85">
        <f>+IF('Daily Weigth (g)'!V191="","",IF('Daily Weigth (g)'!U191-'Daily Weigth (g)'!V191+'Water add (ml)'!T191&lt;=0,"",'Daily Weigth (g)'!U191-'Daily Weigth (g)'!V191+'Water add (ml)'!T191))</f>
        <v>409</v>
      </c>
      <c r="V191" s="85">
        <f>+IF('Daily Weigth (g)'!W191="","",IF('Daily Weigth (g)'!V191-'Daily Weigth (g)'!W191+'Water add (ml)'!U191&lt;=0,"",'Daily Weigth (g)'!V191-'Daily Weigth (g)'!W191+'Water add (ml)'!U191))</f>
        <v>321</v>
      </c>
      <c r="W191" s="85">
        <f>+IF('Daily Weigth (g)'!X191="","",IF('Daily Weigth (g)'!W191-'Daily Weigth (g)'!X191+'Water add (ml)'!V191&lt;=0,"",'Daily Weigth (g)'!W191-'Daily Weigth (g)'!X191+'Water add (ml)'!V191))</f>
        <v>98</v>
      </c>
      <c r="X191" s="85">
        <f>+IF('Daily Weigth (g)'!Y191="","",IF('Daily Weigth (g)'!X191-'Daily Weigth (g)'!Y191+'Water add (ml)'!W191&lt;=0,"",'Daily Weigth (g)'!X191-'Daily Weigth (g)'!Y191+'Water add (ml)'!W191))</f>
        <v>84</v>
      </c>
      <c r="Y191" s="85">
        <f>+IF('Daily Weigth (g)'!Z191="","",IF('Daily Weigth (g)'!Y191-'Daily Weigth (g)'!Z191+'Water add (ml)'!X191&lt;=0,"",'Daily Weigth (g)'!Y191-'Daily Weigth (g)'!Z191+'Water add (ml)'!X191))</f>
        <v>126</v>
      </c>
      <c r="Z191" s="85">
        <f>+IF('Daily Weigth (g)'!AA191="","",IF('Daily Weigth (g)'!Z191-'Daily Weigth (g)'!AA191+'Water add (ml)'!Y191&lt;=0,"",'Daily Weigth (g)'!Z191-'Daily Weigth (g)'!AA191+'Water add (ml)'!Y191))</f>
        <v>63</v>
      </c>
      <c r="AA191" s="85">
        <f>+IF('Daily Weigth (g)'!AB191="","",IF('Daily Weigth (g)'!AA191-'Daily Weigth (g)'!AB191+'Water add (ml)'!Z191&lt;=0,"",'Daily Weigth (g)'!AA191-'Daily Weigth (g)'!AB191+'Water add (ml)'!Z191))</f>
        <v>65</v>
      </c>
      <c r="AB191" s="85">
        <f>+IF('Daily Weigth (g)'!AC191="","",IF('Daily Weigth (g)'!AB191-'Daily Weigth (g)'!AC191+'Water add (ml)'!AA191&lt;=0,"",'Daily Weigth (g)'!AB191-'Daily Weigth (g)'!AC191+'Water add (ml)'!AA191))</f>
        <v>53</v>
      </c>
      <c r="AC191" s="85">
        <f>+IF('Daily Weigth (g)'!AD191="","",IF('Daily Weigth (g)'!AC191-'Daily Weigth (g)'!AD191+'Water add (ml)'!AB191&lt;=0,"",'Daily Weigth (g)'!AC191-'Daily Weigth (g)'!AD191+'Water add (ml)'!AB191))</f>
        <v>60</v>
      </c>
      <c r="AD191" s="85">
        <f>+IF('Daily Weigth (g)'!AE191="","",IF('Daily Weigth (g)'!AD191-'Daily Weigth (g)'!AE191+'Water add (ml)'!AC191&lt;=0,"",'Daily Weigth (g)'!AD191-'Daily Weigth (g)'!AE191+'Water add (ml)'!AC191))</f>
        <v>43</v>
      </c>
      <c r="AE191" s="85">
        <f>+IF('Daily Weigth (g)'!AF191="","",IF('Daily Weigth (g)'!AE191-'Daily Weigth (g)'!AF191+'Water add (ml)'!AD191&lt;=0,"",'Daily Weigth (g)'!AE191-'Daily Weigth (g)'!AF191+'Water add (ml)'!AD191))</f>
        <v>62</v>
      </c>
      <c r="AF191" s="85">
        <f>+IF('Daily Weigth (g)'!AG191="","",IF('Daily Weigth (g)'!AF191-'Daily Weigth (g)'!AG191+'Water add (ml)'!AE191&lt;=0,"",'Daily Weigth (g)'!AF191-'Daily Weigth (g)'!AG191+'Water add (ml)'!AE191))</f>
        <v>30</v>
      </c>
      <c r="AG191" s="85">
        <f t="shared" si="1"/>
        <v>4881</v>
      </c>
    </row>
    <row r="192" ht="12.75" customHeight="1">
      <c r="A192" s="85">
        <v>906.0</v>
      </c>
      <c r="B192" s="87" t="s">
        <v>93</v>
      </c>
      <c r="C192" s="90" t="s">
        <v>12</v>
      </c>
      <c r="D192" s="85"/>
      <c r="E192" s="96">
        <f>+IF('Daily Weigth (g)'!F192="","",IF('Daily Weigth (g)'!E192-'Daily Weigth (g)'!F192+'Water add (ml)'!D192&lt;=0,"",'Daily Weigth (g)'!E192-'Daily Weigth (g)'!F192+'Water add (ml)'!D192))</f>
        <v>100</v>
      </c>
      <c r="F192" s="96">
        <f>+IF('Daily Weigth (g)'!G192="","",IF('Daily Weigth (g)'!F192-'Daily Weigth (g)'!G192+'Water add (ml)'!E192&lt;=0,"",'Daily Weigth (g)'!F192-'Daily Weigth (g)'!G192+'Water add (ml)'!E192))</f>
        <v>126</v>
      </c>
      <c r="G192" s="96">
        <f>+IF('Daily Weigth (g)'!H192="","",IF('Daily Weigth (g)'!G192-'Daily Weigth (g)'!H192+'Water add (ml)'!F192&lt;=0,"",'Daily Weigth (g)'!G192-'Daily Weigth (g)'!H192+'Water add (ml)'!F192))</f>
        <v>251</v>
      </c>
      <c r="H192" s="96">
        <f>+IF('Daily Weigth (g)'!I192="","",IF('Daily Weigth (g)'!H192-'Daily Weigth (g)'!I192+'Water add (ml)'!G192&lt;=0,"",'Daily Weigth (g)'!H192-'Daily Weigth (g)'!I192+'Water add (ml)'!G192))</f>
        <v>113</v>
      </c>
      <c r="I192" s="96">
        <f>+IF('Daily Weigth (g)'!J192="","",IF('Daily Weigth (g)'!I192-'Daily Weigth (g)'!J192+'Water add (ml)'!H192&lt;=0,"",'Daily Weigth (g)'!I192-'Daily Weigth (g)'!J192+'Water add (ml)'!H192))</f>
        <v>101</v>
      </c>
      <c r="J192" s="85">
        <f>+IF('Daily Weigth (g)'!K192="","",IF('Daily Weigth (g)'!J192-'Daily Weigth (g)'!K192+'Water add (ml)'!I192&lt;=0,"",'Daily Weigth (g)'!J192-'Daily Weigth (g)'!K192+'Water add (ml)'!I192))</f>
        <v>121</v>
      </c>
      <c r="K192" s="85">
        <f>+IF('Daily Weigth (g)'!L192="","",IF('Daily Weigth (g)'!K192-'Daily Weigth (g)'!L192+'Water add (ml)'!J192&lt;=0,"",'Daily Weigth (g)'!K192-'Daily Weigth (g)'!L192+'Water add (ml)'!J192))</f>
        <v>172</v>
      </c>
      <c r="L192" s="85">
        <f>+IF('Daily Weigth (g)'!M192="","",IF('Daily Weigth (g)'!L192-'Daily Weigth (g)'!M192+'Water add (ml)'!K192&lt;=0,"",'Daily Weigth (g)'!L192-'Daily Weigth (g)'!M192+'Water add (ml)'!K192))</f>
        <v>188</v>
      </c>
      <c r="M192" s="85">
        <f>+IF('Daily Weigth (g)'!N192="","",IF('Daily Weigth (g)'!M192-'Daily Weigth (g)'!N192+'Water add (ml)'!L192&lt;=0,"",'Daily Weigth (g)'!M192-'Daily Weigth (g)'!N192+'Water add (ml)'!L192))</f>
        <v>292</v>
      </c>
      <c r="N192" s="85">
        <f>+IF('Daily Weigth (g)'!O192="","",IF('Daily Weigth (g)'!N192-'Daily Weigth (g)'!O192+'Water add (ml)'!M192&lt;=0,"",'Daily Weigth (g)'!N192-'Daily Weigth (g)'!O192+'Water add (ml)'!M192))</f>
        <v>148</v>
      </c>
      <c r="O192" s="85">
        <f>+IF('Daily Weigth (g)'!P192="","",IF('Daily Weigth (g)'!O192-'Daily Weigth (g)'!P192+'Water add (ml)'!N192&lt;=0,"",'Daily Weigth (g)'!O192-'Daily Weigth (g)'!P192+'Water add (ml)'!N192))</f>
        <v>558</v>
      </c>
      <c r="P192" s="85">
        <f>+IF('Daily Weigth (g)'!Q192="","",IF('Daily Weigth (g)'!P192-'Daily Weigth (g)'!Q192+'Water add (ml)'!O192&lt;=0,"",'Daily Weigth (g)'!P192-'Daily Weigth (g)'!Q192+'Water add (ml)'!O192))</f>
        <v>546</v>
      </c>
      <c r="Q192" s="85">
        <f>+IF('Daily Weigth (g)'!R192="","",IF('Daily Weigth (g)'!Q192-'Daily Weigth (g)'!R192+'Water add (ml)'!P192&lt;=0,"",'Daily Weigth (g)'!Q192-'Daily Weigth (g)'!R192+'Water add (ml)'!P192))</f>
        <v>359</v>
      </c>
      <c r="R192" s="85">
        <f>+IF('Daily Weigth (g)'!S192="","",IF('Daily Weigth (g)'!R192-'Daily Weigth (g)'!S192+'Water add (ml)'!Q192&lt;=0,"",'Daily Weigth (g)'!R192-'Daily Weigth (g)'!S192+'Water add (ml)'!Q192))</f>
        <v>248</v>
      </c>
      <c r="S192" s="85">
        <f>+IF('Daily Weigth (g)'!T192="","",IF('Daily Weigth (g)'!S192-'Daily Weigth (g)'!T192+'Water add (ml)'!R192&lt;=0,"",'Daily Weigth (g)'!S192-'Daily Weigth (g)'!T192+'Water add (ml)'!R192))</f>
        <v>221</v>
      </c>
      <c r="T192" s="85">
        <f>+IF('Daily Weigth (g)'!U192="","",IF('Daily Weigth (g)'!T192-'Daily Weigth (g)'!U192+'Water add (ml)'!S192&lt;=0,"",'Daily Weigth (g)'!T192-'Daily Weigth (g)'!U192+'Water add (ml)'!S192))</f>
        <v>257</v>
      </c>
      <c r="U192" s="85">
        <f>+IF('Daily Weigth (g)'!V192="","",IF('Daily Weigth (g)'!U192-'Daily Weigth (g)'!V192+'Water add (ml)'!T192&lt;=0,"",'Daily Weigth (g)'!U192-'Daily Weigth (g)'!V192+'Water add (ml)'!T192))</f>
        <v>304</v>
      </c>
      <c r="V192" s="85">
        <f>+IF('Daily Weigth (g)'!W192="","",IF('Daily Weigth (g)'!V192-'Daily Weigth (g)'!W192+'Water add (ml)'!U192&lt;=0,"",'Daily Weigth (g)'!V192-'Daily Weigth (g)'!W192+'Water add (ml)'!U192))</f>
        <v>272</v>
      </c>
      <c r="W192" s="85">
        <f>+IF('Daily Weigth (g)'!X192="","",IF('Daily Weigth (g)'!W192-'Daily Weigth (g)'!X192+'Water add (ml)'!V192&lt;=0,"",'Daily Weigth (g)'!W192-'Daily Weigth (g)'!X192+'Water add (ml)'!V192))</f>
        <v>75</v>
      </c>
      <c r="X192" s="85">
        <f>+IF('Daily Weigth (g)'!Y192="","",IF('Daily Weigth (g)'!X192-'Daily Weigth (g)'!Y192+'Water add (ml)'!W192&lt;=0,"",'Daily Weigth (g)'!X192-'Daily Weigth (g)'!Y192+'Water add (ml)'!W192))</f>
        <v>60</v>
      </c>
      <c r="Y192" s="85">
        <f>+IF('Daily Weigth (g)'!Z192="","",IF('Daily Weigth (g)'!Y192-'Daily Weigth (g)'!Z192+'Water add (ml)'!X192&lt;=0,"",'Daily Weigth (g)'!Y192-'Daily Weigth (g)'!Z192+'Water add (ml)'!X192))</f>
        <v>87</v>
      </c>
      <c r="Z192" s="85">
        <f>+IF('Daily Weigth (g)'!AA192="","",IF('Daily Weigth (g)'!Z192-'Daily Weigth (g)'!AA192+'Water add (ml)'!Y192&lt;=0,"",'Daily Weigth (g)'!Z192-'Daily Weigth (g)'!AA192+'Water add (ml)'!Y192))</f>
        <v>40</v>
      </c>
      <c r="AA192" s="85">
        <f>+IF('Daily Weigth (g)'!AB192="","",IF('Daily Weigth (g)'!AA192-'Daily Weigth (g)'!AB192+'Water add (ml)'!Z192&lt;=0,"",'Daily Weigth (g)'!AA192-'Daily Weigth (g)'!AB192+'Water add (ml)'!Z192))</f>
        <v>41</v>
      </c>
      <c r="AB192" s="85">
        <f>+IF('Daily Weigth (g)'!AC192="","",IF('Daily Weigth (g)'!AB192-'Daily Weigth (g)'!AC192+'Water add (ml)'!AA192&lt;=0,"",'Daily Weigth (g)'!AB192-'Daily Weigth (g)'!AC192+'Water add (ml)'!AA192))</f>
        <v>51</v>
      </c>
      <c r="AC192" s="85">
        <f>+IF('Daily Weigth (g)'!AD192="","",IF('Daily Weigth (g)'!AC192-'Daily Weigth (g)'!AD192+'Water add (ml)'!AB192&lt;=0,"",'Daily Weigth (g)'!AC192-'Daily Weigth (g)'!AD192+'Water add (ml)'!AB192))</f>
        <v>51</v>
      </c>
      <c r="AD192" s="85">
        <f>+IF('Daily Weigth (g)'!AE192="","",IF('Daily Weigth (g)'!AD192-'Daily Weigth (g)'!AE192+'Water add (ml)'!AC192&lt;=0,"",'Daily Weigth (g)'!AD192-'Daily Weigth (g)'!AE192+'Water add (ml)'!AC192))</f>
        <v>33</v>
      </c>
      <c r="AE192" s="85">
        <f>+IF('Daily Weigth (g)'!AF192="","",IF('Daily Weigth (g)'!AE192-'Daily Weigth (g)'!AF192+'Water add (ml)'!AD192&lt;=0,"",'Daily Weigth (g)'!AE192-'Daily Weigth (g)'!AF192+'Water add (ml)'!AD192))</f>
        <v>73</v>
      </c>
      <c r="AF192" s="85">
        <f>+IF('Daily Weigth (g)'!AG192="","",IF('Daily Weigth (g)'!AF192-'Daily Weigth (g)'!AG192+'Water add (ml)'!AE192&lt;=0,"",'Daily Weigth (g)'!AF192-'Daily Weigth (g)'!AG192+'Water add (ml)'!AE192))</f>
        <v>36</v>
      </c>
      <c r="AG192" s="85">
        <f t="shared" si="1"/>
        <v>4924</v>
      </c>
    </row>
    <row r="193" ht="12.75" customHeight="1">
      <c r="A193" s="85">
        <v>907.0</v>
      </c>
      <c r="B193" s="87" t="s">
        <v>93</v>
      </c>
      <c r="C193" s="88" t="s">
        <v>241</v>
      </c>
      <c r="D193" s="85"/>
      <c r="E193" s="96">
        <f>+IF('Daily Weigth (g)'!F193="","",IF('Daily Weigth (g)'!E193-'Daily Weigth (g)'!F193+'Water add (ml)'!D193&lt;=0,"",'Daily Weigth (g)'!E193-'Daily Weigth (g)'!F193+'Water add (ml)'!D193))</f>
        <v>181</v>
      </c>
      <c r="F193" s="96">
        <f>+IF('Daily Weigth (g)'!G193="","",IF('Daily Weigth (g)'!F193-'Daily Weigth (g)'!G193+'Water add (ml)'!E193&lt;=0,"",'Daily Weigth (g)'!F193-'Daily Weigth (g)'!G193+'Water add (ml)'!E193))</f>
        <v>89</v>
      </c>
      <c r="G193" s="96">
        <f>+IF('Daily Weigth (g)'!H193="","",IF('Daily Weigth (g)'!G193-'Daily Weigth (g)'!H193+'Water add (ml)'!F193&lt;=0,"",'Daily Weigth (g)'!G193-'Daily Weigth (g)'!H193+'Water add (ml)'!F193))</f>
        <v>266</v>
      </c>
      <c r="H193" s="96">
        <f>+IF('Daily Weigth (g)'!I193="","",IF('Daily Weigth (g)'!H193-'Daily Weigth (g)'!I193+'Water add (ml)'!G193&lt;=0,"",'Daily Weigth (g)'!H193-'Daily Weigth (g)'!I193+'Water add (ml)'!G193))</f>
        <v>163</v>
      </c>
      <c r="I193" s="96">
        <f>+IF('Daily Weigth (g)'!J193="","",IF('Daily Weigth (g)'!I193-'Daily Weigth (g)'!J193+'Water add (ml)'!H193&lt;=0,"",'Daily Weigth (g)'!I193-'Daily Weigth (g)'!J193+'Water add (ml)'!H193))</f>
        <v>121</v>
      </c>
      <c r="J193" s="85">
        <f>+IF('Daily Weigth (g)'!K193="","",IF('Daily Weigth (g)'!J193-'Daily Weigth (g)'!K193+'Water add (ml)'!I193&lt;=0,"",'Daily Weigth (g)'!J193-'Daily Weigth (g)'!K193+'Water add (ml)'!I193))</f>
        <v>139</v>
      </c>
      <c r="K193" s="85">
        <f>+IF('Daily Weigth (g)'!L193="","",IF('Daily Weigth (g)'!K193-'Daily Weigth (g)'!L193+'Water add (ml)'!J193&lt;=0,"",'Daily Weigth (g)'!K193-'Daily Weigth (g)'!L193+'Water add (ml)'!J193))</f>
        <v>176</v>
      </c>
      <c r="L193" s="85">
        <f>+IF('Daily Weigth (g)'!M193="","",IF('Daily Weigth (g)'!L193-'Daily Weigth (g)'!M193+'Water add (ml)'!K193&lt;=0,"",'Daily Weigth (g)'!L193-'Daily Weigth (g)'!M193+'Water add (ml)'!K193))</f>
        <v>208</v>
      </c>
      <c r="M193" s="85">
        <f>+IF('Daily Weigth (g)'!N193="","",IF('Daily Weigth (g)'!M193-'Daily Weigth (g)'!N193+'Water add (ml)'!L193&lt;=0,"",'Daily Weigth (g)'!M193-'Daily Weigth (g)'!N193+'Water add (ml)'!L193))</f>
        <v>353</v>
      </c>
      <c r="N193" s="85">
        <f>+IF('Daily Weigth (g)'!O193="","",IF('Daily Weigth (g)'!N193-'Daily Weigth (g)'!O193+'Water add (ml)'!M193&lt;=0,"",'Daily Weigth (g)'!N193-'Daily Weigth (g)'!O193+'Water add (ml)'!M193))</f>
        <v>196</v>
      </c>
      <c r="O193" s="85">
        <f>+IF('Daily Weigth (g)'!P193="","",IF('Daily Weigth (g)'!O193-'Daily Weigth (g)'!P193+'Water add (ml)'!N193&lt;=0,"",'Daily Weigth (g)'!O193-'Daily Weigth (g)'!P193+'Water add (ml)'!N193))</f>
        <v>719</v>
      </c>
      <c r="P193" s="85">
        <f>+IF('Daily Weigth (g)'!Q193="","",IF('Daily Weigth (g)'!P193-'Daily Weigth (g)'!Q193+'Water add (ml)'!O193&lt;=0,"",'Daily Weigth (g)'!P193-'Daily Weigth (g)'!Q193+'Water add (ml)'!O193))</f>
        <v>737</v>
      </c>
      <c r="Q193" s="85">
        <f>+IF('Daily Weigth (g)'!R193="","",IF('Daily Weigth (g)'!Q193-'Daily Weigth (g)'!R193+'Water add (ml)'!P193&lt;=0,"",'Daily Weigth (g)'!Q193-'Daily Weigth (g)'!R193+'Water add (ml)'!P193))</f>
        <v>485</v>
      </c>
      <c r="R193" s="85">
        <f>+IF('Daily Weigth (g)'!S193="","",IF('Daily Weigth (g)'!R193-'Daily Weigth (g)'!S193+'Water add (ml)'!Q193&lt;=0,"",'Daily Weigth (g)'!R193-'Daily Weigth (g)'!S193+'Water add (ml)'!Q193))</f>
        <v>420</v>
      </c>
      <c r="S193" s="85">
        <f>+IF('Daily Weigth (g)'!T193="","",IF('Daily Weigth (g)'!S193-'Daily Weigth (g)'!T193+'Water add (ml)'!R193&lt;=0,"",'Daily Weigth (g)'!S193-'Daily Weigth (g)'!T193+'Water add (ml)'!R193))</f>
        <v>419</v>
      </c>
      <c r="T193" s="85">
        <f>+IF('Daily Weigth (g)'!U193="","",IF('Daily Weigth (g)'!T193-'Daily Weigth (g)'!U193+'Water add (ml)'!S193&lt;=0,"",'Daily Weigth (g)'!T193-'Daily Weigth (g)'!U193+'Water add (ml)'!S193))</f>
        <v>512</v>
      </c>
      <c r="U193" s="85">
        <f>+IF('Daily Weigth (g)'!V193="","",IF('Daily Weigth (g)'!U193-'Daily Weigth (g)'!V193+'Water add (ml)'!T193&lt;=0,"",'Daily Weigth (g)'!U193-'Daily Weigth (g)'!V193+'Water add (ml)'!T193))</f>
        <v>819</v>
      </c>
      <c r="V193" s="85">
        <f>+IF('Daily Weigth (g)'!W193="","",IF('Daily Weigth (g)'!V193-'Daily Weigth (g)'!W193+'Water add (ml)'!U193&lt;=0,"",'Daily Weigth (g)'!V193-'Daily Weigth (g)'!W193+'Water add (ml)'!U193))</f>
        <v>865</v>
      </c>
      <c r="W193" s="85">
        <f>+IF('Daily Weigth (g)'!X193="","",IF('Daily Weigth (g)'!W193-'Daily Weigth (g)'!X193+'Water add (ml)'!V193&lt;=0,"",'Daily Weigth (g)'!W193-'Daily Weigth (g)'!X193+'Water add (ml)'!V193))</f>
        <v>348</v>
      </c>
      <c r="X193" s="85">
        <f>+IF('Daily Weigth (g)'!Y193="","",IF('Daily Weigth (g)'!X193-'Daily Weigth (g)'!Y193+'Water add (ml)'!W193&lt;=0,"",'Daily Weigth (g)'!X193-'Daily Weigth (g)'!Y193+'Water add (ml)'!W193))</f>
        <v>257</v>
      </c>
      <c r="Y193" s="85">
        <f>+IF('Daily Weigth (g)'!Z193="","",IF('Daily Weigth (g)'!Y193-'Daily Weigth (g)'!Z193+'Water add (ml)'!X193&lt;=0,"",'Daily Weigth (g)'!Y193-'Daily Weigth (g)'!Z193+'Water add (ml)'!X193))</f>
        <v>429</v>
      </c>
      <c r="Z193" s="85">
        <f>+IF('Daily Weigth (g)'!AA193="","",IF('Daily Weigth (g)'!Z193-'Daily Weigth (g)'!AA193+'Water add (ml)'!Y193&lt;=0,"",'Daily Weigth (g)'!Z193-'Daily Weigth (g)'!AA193+'Water add (ml)'!Y193))</f>
        <v>227</v>
      </c>
      <c r="AA193" s="85">
        <f>+IF('Daily Weigth (g)'!AB193="","",IF('Daily Weigth (g)'!AA193-'Daily Weigth (g)'!AB193+'Water add (ml)'!Z193&lt;=0,"",'Daily Weigth (g)'!AA193-'Daily Weigth (g)'!AB193+'Water add (ml)'!Z193))</f>
        <v>269</v>
      </c>
      <c r="AB193" s="85">
        <f>+IF('Daily Weigth (g)'!AC193="","",IF('Daily Weigth (g)'!AB193-'Daily Weigth (g)'!AC193+'Water add (ml)'!AA193&lt;=0,"",'Daily Weigth (g)'!AB193-'Daily Weigth (g)'!AC193+'Water add (ml)'!AA193))</f>
        <v>288</v>
      </c>
      <c r="AC193" s="85">
        <f>+IF('Daily Weigth (g)'!AD193="","",IF('Daily Weigth (g)'!AC193-'Daily Weigth (g)'!AD193+'Water add (ml)'!AB193&lt;=0,"",'Daily Weigth (g)'!AC193-'Daily Weigth (g)'!AD193+'Water add (ml)'!AB193))</f>
        <v>365</v>
      </c>
      <c r="AD193" s="85">
        <f>+IF('Daily Weigth (g)'!AE193="","",IF('Daily Weigth (g)'!AD193-'Daily Weigth (g)'!AE193+'Water add (ml)'!AC193&lt;=0,"",'Daily Weigth (g)'!AD193-'Daily Weigth (g)'!AE193+'Water add (ml)'!AC193))</f>
        <v>249</v>
      </c>
      <c r="AE193" s="85">
        <f>+IF('Daily Weigth (g)'!AF193="","",IF('Daily Weigth (g)'!AE193-'Daily Weigth (g)'!AF193+'Water add (ml)'!AD193&lt;=0,"",'Daily Weigth (g)'!AE193-'Daily Weigth (g)'!AF193+'Water add (ml)'!AD193))</f>
        <v>591</v>
      </c>
      <c r="AF193" s="85">
        <f>+IF('Daily Weigth (g)'!AG193="","",IF('Daily Weigth (g)'!AF193-'Daily Weigth (g)'!AG193+'Water add (ml)'!AE193&lt;=0,"",'Daily Weigth (g)'!AF193-'Daily Weigth (g)'!AG193+'Water add (ml)'!AE193))</f>
        <v>297</v>
      </c>
      <c r="AG193" s="85">
        <f t="shared" si="1"/>
        <v>10188</v>
      </c>
    </row>
    <row r="194" ht="12.75" customHeight="1">
      <c r="A194" s="85">
        <v>908.0</v>
      </c>
      <c r="B194" s="87" t="s">
        <v>93</v>
      </c>
      <c r="C194" s="88" t="s">
        <v>241</v>
      </c>
      <c r="D194" s="85"/>
      <c r="E194" s="96">
        <f>+IF('Daily Weigth (g)'!F194="","",IF('Daily Weigth (g)'!E194-'Daily Weigth (g)'!F194+'Water add (ml)'!D194&lt;=0,"",'Daily Weigth (g)'!E194-'Daily Weigth (g)'!F194+'Water add (ml)'!D194))</f>
        <v>99</v>
      </c>
      <c r="F194" s="96">
        <f>+IF('Daily Weigth (g)'!G194="","",IF('Daily Weigth (g)'!F194-'Daily Weigth (g)'!G194+'Water add (ml)'!E194&lt;=0,"",'Daily Weigth (g)'!F194-'Daily Weigth (g)'!G194+'Water add (ml)'!E194))</f>
        <v>105</v>
      </c>
      <c r="G194" s="96">
        <f>+IF('Daily Weigth (g)'!H194="","",IF('Daily Weigth (g)'!G194-'Daily Weigth (g)'!H194+'Water add (ml)'!F194&lt;=0,"",'Daily Weigth (g)'!G194-'Daily Weigth (g)'!H194+'Water add (ml)'!F194))</f>
        <v>230</v>
      </c>
      <c r="H194" s="96">
        <f>+IF('Daily Weigth (g)'!I194="","",IF('Daily Weigth (g)'!H194-'Daily Weigth (g)'!I194+'Water add (ml)'!G194&lt;=0,"",'Daily Weigth (g)'!H194-'Daily Weigth (g)'!I194+'Water add (ml)'!G194))</f>
        <v>117</v>
      </c>
      <c r="I194" s="96">
        <f>+IF('Daily Weigth (g)'!J194="","",IF('Daily Weigth (g)'!I194-'Daily Weigth (g)'!J194+'Water add (ml)'!H194&lt;=0,"",'Daily Weigth (g)'!I194-'Daily Weigth (g)'!J194+'Water add (ml)'!H194))</f>
        <v>83</v>
      </c>
      <c r="J194" s="85">
        <f>+IF('Daily Weigth (g)'!K194="","",IF('Daily Weigth (g)'!J194-'Daily Weigth (g)'!K194+'Water add (ml)'!I194&lt;=0,"",'Daily Weigth (g)'!J194-'Daily Weigth (g)'!K194+'Water add (ml)'!I194))</f>
        <v>105</v>
      </c>
      <c r="K194" s="85">
        <f>+IF('Daily Weigth (g)'!L194="","",IF('Daily Weigth (g)'!K194-'Daily Weigth (g)'!L194+'Water add (ml)'!J194&lt;=0,"",'Daily Weigth (g)'!K194-'Daily Weigth (g)'!L194+'Water add (ml)'!J194))</f>
        <v>166</v>
      </c>
      <c r="L194" s="85">
        <f>+IF('Daily Weigth (g)'!M194="","",IF('Daily Weigth (g)'!L194-'Daily Weigth (g)'!M194+'Water add (ml)'!K194&lt;=0,"",'Daily Weigth (g)'!L194-'Daily Weigth (g)'!M194+'Water add (ml)'!K194))</f>
        <v>192</v>
      </c>
      <c r="M194" s="85">
        <f>+IF('Daily Weigth (g)'!N194="","",IF('Daily Weigth (g)'!M194-'Daily Weigth (g)'!N194+'Water add (ml)'!L194&lt;=0,"",'Daily Weigth (g)'!M194-'Daily Weigth (g)'!N194+'Water add (ml)'!L194))</f>
        <v>320</v>
      </c>
      <c r="N194" s="85">
        <f>+IF('Daily Weigth (g)'!O194="","",IF('Daily Weigth (g)'!N194-'Daily Weigth (g)'!O194+'Water add (ml)'!M194&lt;=0,"",'Daily Weigth (g)'!N194-'Daily Weigth (g)'!O194+'Water add (ml)'!M194))</f>
        <v>182</v>
      </c>
      <c r="O194" s="85">
        <f>+IF('Daily Weigth (g)'!P194="","",IF('Daily Weigth (g)'!O194-'Daily Weigth (g)'!P194+'Water add (ml)'!N194&lt;=0,"",'Daily Weigth (g)'!O194-'Daily Weigth (g)'!P194+'Water add (ml)'!N194))</f>
        <v>712</v>
      </c>
      <c r="P194" s="85">
        <f>+IF('Daily Weigth (g)'!Q194="","",IF('Daily Weigth (g)'!P194-'Daily Weigth (g)'!Q194+'Water add (ml)'!O194&lt;=0,"",'Daily Weigth (g)'!P194-'Daily Weigth (g)'!Q194+'Water add (ml)'!O194))</f>
        <v>693</v>
      </c>
      <c r="Q194" s="85">
        <f>+IF('Daily Weigth (g)'!R194="","",IF('Daily Weigth (g)'!Q194-'Daily Weigth (g)'!R194+'Water add (ml)'!P194&lt;=0,"",'Daily Weigth (g)'!Q194-'Daily Weigth (g)'!R194+'Water add (ml)'!P194))</f>
        <v>513</v>
      </c>
      <c r="R194" s="85">
        <f>+IF('Daily Weigth (g)'!S194="","",IF('Daily Weigth (g)'!R194-'Daily Weigth (g)'!S194+'Water add (ml)'!Q194&lt;=0,"",'Daily Weigth (g)'!R194-'Daily Weigth (g)'!S194+'Water add (ml)'!Q194))</f>
        <v>356</v>
      </c>
      <c r="S194" s="85">
        <f>+IF('Daily Weigth (g)'!T194="","",IF('Daily Weigth (g)'!S194-'Daily Weigth (g)'!T194+'Water add (ml)'!R194&lt;=0,"",'Daily Weigth (g)'!S194-'Daily Weigth (g)'!T194+'Water add (ml)'!R194))</f>
        <v>397</v>
      </c>
      <c r="T194" s="85">
        <f>+IF('Daily Weigth (g)'!U194="","",IF('Daily Weigth (g)'!T194-'Daily Weigth (g)'!U194+'Water add (ml)'!S194&lt;=0,"",'Daily Weigth (g)'!T194-'Daily Weigth (g)'!U194+'Water add (ml)'!S194))</f>
        <v>498</v>
      </c>
      <c r="U194" s="85">
        <f>+IF('Daily Weigth (g)'!V194="","",IF('Daily Weigth (g)'!U194-'Daily Weigth (g)'!V194+'Water add (ml)'!T194&lt;=0,"",'Daily Weigth (g)'!U194-'Daily Weigth (g)'!V194+'Water add (ml)'!T194))</f>
        <v>710</v>
      </c>
      <c r="V194" s="85">
        <f>+IF('Daily Weigth (g)'!W194="","",IF('Daily Weigth (g)'!V194-'Daily Weigth (g)'!W194+'Water add (ml)'!U194&lt;=0,"",'Daily Weigth (g)'!V194-'Daily Weigth (g)'!W194+'Water add (ml)'!U194))</f>
        <v>784</v>
      </c>
      <c r="W194" s="85">
        <f>+IF('Daily Weigth (g)'!X194="","",IF('Daily Weigth (g)'!W194-'Daily Weigth (g)'!X194+'Water add (ml)'!V194&lt;=0,"",'Daily Weigth (g)'!W194-'Daily Weigth (g)'!X194+'Water add (ml)'!V194))</f>
        <v>349</v>
      </c>
      <c r="X194" s="85">
        <f>+IF('Daily Weigth (g)'!Y194="","",IF('Daily Weigth (g)'!X194-'Daily Weigth (g)'!Y194+'Water add (ml)'!W194&lt;=0,"",'Daily Weigth (g)'!X194-'Daily Weigth (g)'!Y194+'Water add (ml)'!W194))</f>
        <v>243</v>
      </c>
      <c r="Y194" s="85">
        <f>+IF('Daily Weigth (g)'!Z194="","",IF('Daily Weigth (g)'!Y194-'Daily Weigth (g)'!Z194+'Water add (ml)'!X194&lt;=0,"",'Daily Weigth (g)'!Y194-'Daily Weigth (g)'!Z194+'Water add (ml)'!X194))</f>
        <v>504</v>
      </c>
      <c r="Z194" s="85">
        <f>+IF('Daily Weigth (g)'!AA194="","",IF('Daily Weigth (g)'!Z194-'Daily Weigth (g)'!AA194+'Water add (ml)'!Y194&lt;=0,"",'Daily Weigth (g)'!Z194-'Daily Weigth (g)'!AA194+'Water add (ml)'!Y194))</f>
        <v>228</v>
      </c>
      <c r="AA194" s="85">
        <f>+IF('Daily Weigth (g)'!AB194="","",IF('Daily Weigth (g)'!AA194-'Daily Weigth (g)'!AB194+'Water add (ml)'!Z194&lt;=0,"",'Daily Weigth (g)'!AA194-'Daily Weigth (g)'!AB194+'Water add (ml)'!Z194))</f>
        <v>285</v>
      </c>
      <c r="AB194" s="85">
        <f>+IF('Daily Weigth (g)'!AC194="","",IF('Daily Weigth (g)'!AB194-'Daily Weigth (g)'!AC194+'Water add (ml)'!AA194&lt;=0,"",'Daily Weigth (g)'!AB194-'Daily Weigth (g)'!AC194+'Water add (ml)'!AA194))</f>
        <v>308</v>
      </c>
      <c r="AC194" s="85">
        <f>+IF('Daily Weigth (g)'!AD194="","",IF('Daily Weigth (g)'!AC194-'Daily Weigth (g)'!AD194+'Water add (ml)'!AB194&lt;=0,"",'Daily Weigth (g)'!AC194-'Daily Weigth (g)'!AD194+'Water add (ml)'!AB194))</f>
        <v>439</v>
      </c>
      <c r="AD194" s="85">
        <f>+IF('Daily Weigth (g)'!AE194="","",IF('Daily Weigth (g)'!AD194-'Daily Weigth (g)'!AE194+'Water add (ml)'!AC194&lt;=0,"",'Daily Weigth (g)'!AD194-'Daily Weigth (g)'!AE194+'Water add (ml)'!AC194))</f>
        <v>269</v>
      </c>
      <c r="AE194" s="85">
        <f>+IF('Daily Weigth (g)'!AF194="","",IF('Daily Weigth (g)'!AE194-'Daily Weigth (g)'!AF194+'Water add (ml)'!AD194&lt;=0,"",'Daily Weigth (g)'!AE194-'Daily Weigth (g)'!AF194+'Water add (ml)'!AD194))</f>
        <v>747</v>
      </c>
      <c r="AF194" s="85">
        <f>+IF('Daily Weigth (g)'!AG194="","",IF('Daily Weigth (g)'!AF194-'Daily Weigth (g)'!AG194+'Water add (ml)'!AE194&lt;=0,"",'Daily Weigth (g)'!AF194-'Daily Weigth (g)'!AG194+'Water add (ml)'!AE194))</f>
        <v>411</v>
      </c>
      <c r="AG194" s="85">
        <f t="shared" si="1"/>
        <v>10045</v>
      </c>
    </row>
    <row r="195" ht="12.75" customHeight="1">
      <c r="A195" s="85">
        <v>909.0</v>
      </c>
      <c r="B195" s="87" t="s">
        <v>93</v>
      </c>
      <c r="C195" s="85" t="s">
        <v>383</v>
      </c>
      <c r="D195" s="85"/>
      <c r="E195" s="96">
        <f>+IF('Daily Weigth (g)'!F195="","",IF('Daily Weigth (g)'!E195-'Daily Weigth (g)'!F195+'Water add (ml)'!D195&lt;=0,"",'Daily Weigth (g)'!E195-'Daily Weigth (g)'!F195+'Water add (ml)'!D195))</f>
        <v>170</v>
      </c>
      <c r="F195" s="96">
        <f>+IF('Daily Weigth (g)'!G195="","",IF('Daily Weigth (g)'!F195-'Daily Weigth (g)'!G195+'Water add (ml)'!E195&lt;=0,"",'Daily Weigth (g)'!F195-'Daily Weigth (g)'!G195+'Water add (ml)'!E195))</f>
        <v>104</v>
      </c>
      <c r="G195" s="96">
        <f>+IF('Daily Weigth (g)'!H195="","",IF('Daily Weigth (g)'!G195-'Daily Weigth (g)'!H195+'Water add (ml)'!F195&lt;=0,"",'Daily Weigth (g)'!G195-'Daily Weigth (g)'!H195+'Water add (ml)'!F195))</f>
        <v>304</v>
      </c>
      <c r="H195" s="96">
        <f>+IF('Daily Weigth (g)'!I195="","",IF('Daily Weigth (g)'!H195-'Daily Weigth (g)'!I195+'Water add (ml)'!G195&lt;=0,"",'Daily Weigth (g)'!H195-'Daily Weigth (g)'!I195+'Water add (ml)'!G195))</f>
        <v>141</v>
      </c>
      <c r="I195" s="96">
        <f>+IF('Daily Weigth (g)'!J195="","",IF('Daily Weigth (g)'!I195-'Daily Weigth (g)'!J195+'Water add (ml)'!H195&lt;=0,"",'Daily Weigth (g)'!I195-'Daily Weigth (g)'!J195+'Water add (ml)'!H195))</f>
        <v>121</v>
      </c>
      <c r="J195" s="85" t="str">
        <f>+IF('Daily Weigth (g)'!K195="","",IF('Daily Weigth (g)'!J195-'Daily Weigth (g)'!K195+'Water add (ml)'!I195&lt;=0,"",'Daily Weigth (g)'!J195-'Daily Weigth (g)'!K195+'Water add (ml)'!I195))</f>
        <v/>
      </c>
      <c r="K195" s="85" t="str">
        <f>+IF('Daily Weigth (g)'!L195="","",IF('Daily Weigth (g)'!K195-'Daily Weigth (g)'!L195+'Water add (ml)'!J195&lt;=0,"",'Daily Weigth (g)'!K195-'Daily Weigth (g)'!L195+'Water add (ml)'!J195))</f>
        <v/>
      </c>
      <c r="L195" s="85" t="str">
        <f>+IF('Daily Weigth (g)'!M195="","",IF('Daily Weigth (g)'!L195-'Daily Weigth (g)'!M195+'Water add (ml)'!K195&lt;=0,"",'Daily Weigth (g)'!L195-'Daily Weigth (g)'!M195+'Water add (ml)'!K195))</f>
        <v/>
      </c>
      <c r="M195" s="85" t="str">
        <f>+IF('Daily Weigth (g)'!N195="","",IF('Daily Weigth (g)'!M195-'Daily Weigth (g)'!N195+'Water add (ml)'!L195&lt;=0,"",'Daily Weigth (g)'!M195-'Daily Weigth (g)'!N195+'Water add (ml)'!L195))</f>
        <v/>
      </c>
      <c r="N195" s="85" t="str">
        <f>+IF('Daily Weigth (g)'!O195="","",IF('Daily Weigth (g)'!N195-'Daily Weigth (g)'!O195+'Water add (ml)'!M195&lt;=0,"",'Daily Weigth (g)'!N195-'Daily Weigth (g)'!O195+'Water add (ml)'!M195))</f>
        <v/>
      </c>
      <c r="O195" s="85" t="str">
        <f>+IF('Daily Weigth (g)'!P195="","",IF('Daily Weigth (g)'!O195-'Daily Weigth (g)'!P195+'Water add (ml)'!N195&lt;=0,"",'Daily Weigth (g)'!O195-'Daily Weigth (g)'!P195+'Water add (ml)'!N195))</f>
        <v/>
      </c>
      <c r="P195" s="85" t="str">
        <f>+IF('Daily Weigth (g)'!Q195="","",IF('Daily Weigth (g)'!P195-'Daily Weigth (g)'!Q195+'Water add (ml)'!O195&lt;=0,"",'Daily Weigth (g)'!P195-'Daily Weigth (g)'!Q195+'Water add (ml)'!O195))</f>
        <v/>
      </c>
      <c r="Q195" s="85" t="str">
        <f>+IF('Daily Weigth (g)'!R195="","",IF('Daily Weigth (g)'!Q195-'Daily Weigth (g)'!R195+'Water add (ml)'!P195&lt;=0,"",'Daily Weigth (g)'!Q195-'Daily Weigth (g)'!R195+'Water add (ml)'!P195))</f>
        <v/>
      </c>
      <c r="R195" s="85" t="str">
        <f>+IF('Daily Weigth (g)'!S195="","",IF('Daily Weigth (g)'!R195-'Daily Weigth (g)'!S195+'Water add (ml)'!Q195&lt;=0,"",'Daily Weigth (g)'!R195-'Daily Weigth (g)'!S195+'Water add (ml)'!Q195))</f>
        <v/>
      </c>
      <c r="S195" s="85" t="str">
        <f>+IF('Daily Weigth (g)'!T195="","",IF('Daily Weigth (g)'!S195-'Daily Weigth (g)'!T195+'Water add (ml)'!R195&lt;=0,"",'Daily Weigth (g)'!S195-'Daily Weigth (g)'!T195+'Water add (ml)'!R195))</f>
        <v/>
      </c>
      <c r="T195" s="85" t="str">
        <f>+IF('Daily Weigth (g)'!U195="","",IF('Daily Weigth (g)'!T195-'Daily Weigth (g)'!U195+'Water add (ml)'!S195&lt;=0,"",'Daily Weigth (g)'!T195-'Daily Weigth (g)'!U195+'Water add (ml)'!S195))</f>
        <v/>
      </c>
      <c r="U195" s="85" t="str">
        <f>+IF('Daily Weigth (g)'!V195="","",IF('Daily Weigth (g)'!U195-'Daily Weigth (g)'!V195+'Water add (ml)'!T195&lt;=0,"",'Daily Weigth (g)'!U195-'Daily Weigth (g)'!V195+'Water add (ml)'!T195))</f>
        <v/>
      </c>
      <c r="V195" s="85" t="str">
        <f>+IF('Daily Weigth (g)'!W195="","",IF('Daily Weigth (g)'!V195-'Daily Weigth (g)'!W195+'Water add (ml)'!U195&lt;=0,"",'Daily Weigth (g)'!V195-'Daily Weigth (g)'!W195+'Water add (ml)'!U195))</f>
        <v/>
      </c>
      <c r="W195" s="85" t="str">
        <f>+IF('Daily Weigth (g)'!X195="","",IF('Daily Weigth (g)'!W195-'Daily Weigth (g)'!X195+'Water add (ml)'!V195&lt;=0,"",'Daily Weigth (g)'!W195-'Daily Weigth (g)'!X195+'Water add (ml)'!V195))</f>
        <v/>
      </c>
      <c r="X195" s="85" t="str">
        <f>+IF('Daily Weigth (g)'!Y195="","",IF('Daily Weigth (g)'!X195-'Daily Weigth (g)'!Y195+'Water add (ml)'!W195&lt;=0,"",'Daily Weigth (g)'!X195-'Daily Weigth (g)'!Y195+'Water add (ml)'!W195))</f>
        <v/>
      </c>
      <c r="Y195" s="85" t="str">
        <f>+IF('Daily Weigth (g)'!Z195="","",IF('Daily Weigth (g)'!Y195-'Daily Weigth (g)'!Z195+'Water add (ml)'!X195&lt;=0,"",'Daily Weigth (g)'!Y195-'Daily Weigth (g)'!Z195+'Water add (ml)'!X195))</f>
        <v/>
      </c>
      <c r="Z195" s="85" t="str">
        <f>+IF('Daily Weigth (g)'!AA195="","",IF('Daily Weigth (g)'!Z195-'Daily Weigth (g)'!AA195+'Water add (ml)'!Y195&lt;=0,"",'Daily Weigth (g)'!Z195-'Daily Weigth (g)'!AA195+'Water add (ml)'!Y195))</f>
        <v/>
      </c>
      <c r="AA195" s="85" t="str">
        <f>+IF('Daily Weigth (g)'!AB195="","",IF('Daily Weigth (g)'!AA195-'Daily Weigth (g)'!AB195+'Water add (ml)'!Z195&lt;=0,"",'Daily Weigth (g)'!AA195-'Daily Weigth (g)'!AB195+'Water add (ml)'!Z195))</f>
        <v/>
      </c>
      <c r="AB195" s="85" t="str">
        <f>+IF('Daily Weigth (g)'!AC195="","",IF('Daily Weigth (g)'!AB195-'Daily Weigth (g)'!AC195+'Water add (ml)'!AA195&lt;=0,"",'Daily Weigth (g)'!AB195-'Daily Weigth (g)'!AC195+'Water add (ml)'!AA195))</f>
        <v/>
      </c>
      <c r="AC195" s="85" t="str">
        <f>+IF('Daily Weigth (g)'!AD195="","",IF('Daily Weigth (g)'!AC195-'Daily Weigth (g)'!AD195+'Water add (ml)'!AB195&lt;=0,"",'Daily Weigth (g)'!AC195-'Daily Weigth (g)'!AD195+'Water add (ml)'!AB195))</f>
        <v/>
      </c>
      <c r="AD195" s="85" t="str">
        <f>+IF('Daily Weigth (g)'!AE195="","",IF('Daily Weigth (g)'!AD195-'Daily Weigth (g)'!AE195+'Water add (ml)'!AC195&lt;=0,"",'Daily Weigth (g)'!AD195-'Daily Weigth (g)'!AE195+'Water add (ml)'!AC195))</f>
        <v/>
      </c>
      <c r="AE195" s="85" t="str">
        <f>+IF('Daily Weigth (g)'!AF195="","",IF('Daily Weigth (g)'!AE195-'Daily Weigth (g)'!AF195+'Water add (ml)'!AD195&lt;=0,"",'Daily Weigth (g)'!AE195-'Daily Weigth (g)'!AF195+'Water add (ml)'!AD195))</f>
        <v/>
      </c>
      <c r="AF195" s="85" t="str">
        <f>+IF('Daily Weigth (g)'!AG195="","",IF('Daily Weigth (g)'!AF195-'Daily Weigth (g)'!AG195+'Water add (ml)'!AE195&lt;=0,"",'Daily Weigth (g)'!AF195-'Daily Weigth (g)'!AG195+'Water add (ml)'!AE195))</f>
        <v/>
      </c>
      <c r="AG195" s="85">
        <f t="shared" si="1"/>
        <v>840</v>
      </c>
    </row>
    <row r="196" ht="12.75" customHeight="1">
      <c r="A196" s="85">
        <v>910.0</v>
      </c>
      <c r="B196" s="87" t="s">
        <v>93</v>
      </c>
      <c r="C196" s="90" t="s">
        <v>12</v>
      </c>
      <c r="D196" s="85"/>
      <c r="E196" s="96">
        <f>+IF('Daily Weigth (g)'!F196="","",IF('Daily Weigth (g)'!E196-'Daily Weigth (g)'!F196+'Water add (ml)'!D196&lt;=0,"",'Daily Weigth (g)'!E196-'Daily Weigth (g)'!F196+'Water add (ml)'!D196))</f>
        <v>105</v>
      </c>
      <c r="F196" s="96">
        <f>+IF('Daily Weigth (g)'!G196="","",IF('Daily Weigth (g)'!F196-'Daily Weigth (g)'!G196+'Water add (ml)'!E196&lt;=0,"",'Daily Weigth (g)'!F196-'Daily Weigth (g)'!G196+'Water add (ml)'!E196))</f>
        <v>9</v>
      </c>
      <c r="G196" s="96">
        <f>+IF('Daily Weigth (g)'!H196="","",IF('Daily Weigth (g)'!G196-'Daily Weigth (g)'!H196+'Water add (ml)'!F196&lt;=0,"",'Daily Weigth (g)'!G196-'Daily Weigth (g)'!H196+'Water add (ml)'!F196))</f>
        <v>114</v>
      </c>
      <c r="H196" s="96">
        <f>+IF('Daily Weigth (g)'!I196="","",IF('Daily Weigth (g)'!H196-'Daily Weigth (g)'!I196+'Water add (ml)'!G196&lt;=0,"",'Daily Weigth (g)'!H196-'Daily Weigth (g)'!I196+'Water add (ml)'!G196))</f>
        <v>67</v>
      </c>
      <c r="I196" s="96">
        <f>+IF('Daily Weigth (g)'!J196="","",IF('Daily Weigth (g)'!I196-'Daily Weigth (g)'!J196+'Water add (ml)'!H196&lt;=0,"",'Daily Weigth (g)'!I196-'Daily Weigth (g)'!J196+'Water add (ml)'!H196))</f>
        <v>52</v>
      </c>
      <c r="J196" s="85">
        <f>+IF('Daily Weigth (g)'!K196="","",IF('Daily Weigth (g)'!J196-'Daily Weigth (g)'!K196+'Water add (ml)'!I196&lt;=0,"",'Daily Weigth (g)'!J196-'Daily Weigth (g)'!K196+'Water add (ml)'!I196))</f>
        <v>26</v>
      </c>
      <c r="K196" s="85">
        <f>+IF('Daily Weigth (g)'!L196="","",IF('Daily Weigth (g)'!K196-'Daily Weigth (g)'!L196+'Water add (ml)'!J196&lt;=0,"",'Daily Weigth (g)'!K196-'Daily Weigth (g)'!L196+'Water add (ml)'!J196))</f>
        <v>106</v>
      </c>
      <c r="L196" s="85">
        <f>+IF('Daily Weigth (g)'!M196="","",IF('Daily Weigth (g)'!L196-'Daily Weigth (g)'!M196+'Water add (ml)'!K196&lt;=0,"",'Daily Weigth (g)'!L196-'Daily Weigth (g)'!M196+'Water add (ml)'!K196))</f>
        <v>87</v>
      </c>
      <c r="M196" s="85">
        <f>+IF('Daily Weigth (g)'!N196="","",IF('Daily Weigth (g)'!M196-'Daily Weigth (g)'!N196+'Water add (ml)'!L196&lt;=0,"",'Daily Weigth (g)'!M196-'Daily Weigth (g)'!N196+'Water add (ml)'!L196))</f>
        <v>152</v>
      </c>
      <c r="N196" s="85">
        <f>+IF('Daily Weigth (g)'!O196="","",IF('Daily Weigth (g)'!N196-'Daily Weigth (g)'!O196+'Water add (ml)'!M196&lt;=0,"",'Daily Weigth (g)'!N196-'Daily Weigth (g)'!O196+'Water add (ml)'!M196))</f>
        <v>52</v>
      </c>
      <c r="O196" s="85">
        <f>+IF('Daily Weigth (g)'!P196="","",IF('Daily Weigth (g)'!O196-'Daily Weigth (g)'!P196+'Water add (ml)'!N196&lt;=0,"",'Daily Weigth (g)'!O196-'Daily Weigth (g)'!P196+'Water add (ml)'!N196))</f>
        <v>284</v>
      </c>
      <c r="P196" s="85">
        <f>+IF('Daily Weigth (g)'!Q196="","",IF('Daily Weigth (g)'!P196-'Daily Weigth (g)'!Q196+'Water add (ml)'!O196&lt;=0,"",'Daily Weigth (g)'!P196-'Daily Weigth (g)'!Q196+'Water add (ml)'!O196))</f>
        <v>315</v>
      </c>
      <c r="Q196" s="85">
        <f>+IF('Daily Weigth (g)'!R196="","",IF('Daily Weigth (g)'!Q196-'Daily Weigth (g)'!R196+'Water add (ml)'!P196&lt;=0,"",'Daily Weigth (g)'!Q196-'Daily Weigth (g)'!R196+'Water add (ml)'!P196))</f>
        <v>198</v>
      </c>
      <c r="R196" s="85">
        <f>+IF('Daily Weigth (g)'!S196="","",IF('Daily Weigth (g)'!R196-'Daily Weigth (g)'!S196+'Water add (ml)'!Q196&lt;=0,"",'Daily Weigth (g)'!R196-'Daily Weigth (g)'!S196+'Water add (ml)'!Q196))</f>
        <v>136</v>
      </c>
      <c r="S196" s="85">
        <f>+IF('Daily Weigth (g)'!T196="","",IF('Daily Weigth (g)'!S196-'Daily Weigth (g)'!T196+'Water add (ml)'!R196&lt;=0,"",'Daily Weigth (g)'!S196-'Daily Weigth (g)'!T196+'Water add (ml)'!R196))</f>
        <v>184</v>
      </c>
      <c r="T196" s="85">
        <f>+IF('Daily Weigth (g)'!U196="","",IF('Daily Weigth (g)'!T196-'Daily Weigth (g)'!U196+'Water add (ml)'!S196&lt;=0,"",'Daily Weigth (g)'!T196-'Daily Weigth (g)'!U196+'Water add (ml)'!S196))</f>
        <v>224</v>
      </c>
      <c r="U196" s="85">
        <f>+IF('Daily Weigth (g)'!V196="","",IF('Daily Weigth (g)'!U196-'Daily Weigth (g)'!V196+'Water add (ml)'!T196&lt;=0,"",'Daily Weigth (g)'!U196-'Daily Weigth (g)'!V196+'Water add (ml)'!T196))</f>
        <v>312</v>
      </c>
      <c r="V196" s="85">
        <f>+IF('Daily Weigth (g)'!W196="","",IF('Daily Weigth (g)'!V196-'Daily Weigth (g)'!W196+'Water add (ml)'!U196&lt;=0,"",'Daily Weigth (g)'!V196-'Daily Weigth (g)'!W196+'Water add (ml)'!U196))</f>
        <v>310</v>
      </c>
      <c r="W196" s="85">
        <f>+IF('Daily Weigth (g)'!X196="","",IF('Daily Weigth (g)'!W196-'Daily Weigth (g)'!X196+'Water add (ml)'!V196&lt;=0,"",'Daily Weigth (g)'!W196-'Daily Weigth (g)'!X196+'Water add (ml)'!V196))</f>
        <v>124</v>
      </c>
      <c r="X196" s="85">
        <f>+IF('Daily Weigth (g)'!Y196="","",IF('Daily Weigth (g)'!X196-'Daily Weigth (g)'!Y196+'Water add (ml)'!W196&lt;=0,"",'Daily Weigth (g)'!X196-'Daily Weigth (g)'!Y196+'Water add (ml)'!W196))</f>
        <v>79</v>
      </c>
      <c r="Y196" s="85">
        <f>+IF('Daily Weigth (g)'!Z196="","",IF('Daily Weigth (g)'!Y196-'Daily Weigth (g)'!Z196+'Water add (ml)'!X196&lt;=0,"",'Daily Weigth (g)'!Y196-'Daily Weigth (g)'!Z196+'Water add (ml)'!X196))</f>
        <v>128</v>
      </c>
      <c r="Z196" s="85">
        <f>+IF('Daily Weigth (g)'!AA196="","",IF('Daily Weigth (g)'!Z196-'Daily Weigth (g)'!AA196+'Water add (ml)'!Y196&lt;=0,"",'Daily Weigth (g)'!Z196-'Daily Weigth (g)'!AA196+'Water add (ml)'!Y196))</f>
        <v>62</v>
      </c>
      <c r="AA196" s="85">
        <f>+IF('Daily Weigth (g)'!AB196="","",IF('Daily Weigth (g)'!AA196-'Daily Weigth (g)'!AB196+'Water add (ml)'!Z196&lt;=0,"",'Daily Weigth (g)'!AA196-'Daily Weigth (g)'!AB196+'Water add (ml)'!Z196))</f>
        <v>73</v>
      </c>
      <c r="AB196" s="85">
        <f>+IF('Daily Weigth (g)'!AC196="","",IF('Daily Weigth (g)'!AB196-'Daily Weigth (g)'!AC196+'Water add (ml)'!AA196&lt;=0,"",'Daily Weigth (g)'!AB196-'Daily Weigth (g)'!AC196+'Water add (ml)'!AA196))</f>
        <v>60</v>
      </c>
      <c r="AC196" s="85">
        <f>+IF('Daily Weigth (g)'!AD196="","",IF('Daily Weigth (g)'!AC196-'Daily Weigth (g)'!AD196+'Water add (ml)'!AB196&lt;=0,"",'Daily Weigth (g)'!AC196-'Daily Weigth (g)'!AD196+'Water add (ml)'!AB196))</f>
        <v>74</v>
      </c>
      <c r="AD196" s="85">
        <f>+IF('Daily Weigth (g)'!AE196="","",IF('Daily Weigth (g)'!AD196-'Daily Weigth (g)'!AE196+'Water add (ml)'!AC196&lt;=0,"",'Daily Weigth (g)'!AD196-'Daily Weigth (g)'!AE196+'Water add (ml)'!AC196))</f>
        <v>52</v>
      </c>
      <c r="AE196" s="85">
        <f>+IF('Daily Weigth (g)'!AF196="","",IF('Daily Weigth (g)'!AE196-'Daily Weigth (g)'!AF196+'Water add (ml)'!AD196&lt;=0,"",'Daily Weigth (g)'!AE196-'Daily Weigth (g)'!AF196+'Water add (ml)'!AD196))</f>
        <v>80</v>
      </c>
      <c r="AF196" s="85">
        <f>+IF('Daily Weigth (g)'!AG196="","",IF('Daily Weigth (g)'!AF196-'Daily Weigth (g)'!AG196+'Water add (ml)'!AE196&lt;=0,"",'Daily Weigth (g)'!AF196-'Daily Weigth (g)'!AG196+'Water add (ml)'!AE196))</f>
        <v>52</v>
      </c>
      <c r="AG196" s="85">
        <f t="shared" si="1"/>
        <v>3517</v>
      </c>
    </row>
    <row r="197" ht="12.75" customHeight="1">
      <c r="A197" s="85">
        <v>911.0</v>
      </c>
      <c r="B197" s="87" t="s">
        <v>191</v>
      </c>
      <c r="C197" s="88" t="s">
        <v>241</v>
      </c>
      <c r="D197" s="85"/>
      <c r="E197" s="96">
        <f>+IF('Daily Weigth (g)'!F197="","",IF('Daily Weigth (g)'!E197-'Daily Weigth (g)'!F197+'Water add (ml)'!D197&lt;=0,"",'Daily Weigth (g)'!E197-'Daily Weigth (g)'!F197+'Water add (ml)'!D197))</f>
        <v>203</v>
      </c>
      <c r="F197" s="96">
        <f>+IF('Daily Weigth (g)'!G197="","",IF('Daily Weigth (g)'!F197-'Daily Weigth (g)'!G197+'Water add (ml)'!E197&lt;=0,"",'Daily Weigth (g)'!F197-'Daily Weigth (g)'!G197+'Water add (ml)'!E197))</f>
        <v>127</v>
      </c>
      <c r="G197" s="96">
        <f>+IF('Daily Weigth (g)'!H197="","",IF('Daily Weigth (g)'!G197-'Daily Weigth (g)'!H197+'Water add (ml)'!F197&lt;=0,"",'Daily Weigth (g)'!G197-'Daily Weigth (g)'!H197+'Water add (ml)'!F197))</f>
        <v>394</v>
      </c>
      <c r="H197" s="96">
        <f>+IF('Daily Weigth (g)'!I197="","",IF('Daily Weigth (g)'!H197-'Daily Weigth (g)'!I197+'Water add (ml)'!G197&lt;=0,"",'Daily Weigth (g)'!H197-'Daily Weigth (g)'!I197+'Water add (ml)'!G197))</f>
        <v>150</v>
      </c>
      <c r="I197" s="96">
        <f>+IF('Daily Weigth (g)'!J197="","",IF('Daily Weigth (g)'!I197-'Daily Weigth (g)'!J197+'Water add (ml)'!H197&lt;=0,"",'Daily Weigth (g)'!I197-'Daily Weigth (g)'!J197+'Water add (ml)'!H197))</f>
        <v>120</v>
      </c>
      <c r="J197" s="85">
        <f>+IF('Daily Weigth (g)'!K197="","",IF('Daily Weigth (g)'!J197-'Daily Weigth (g)'!K197+'Water add (ml)'!I197&lt;=0,"",'Daily Weigth (g)'!J197-'Daily Weigth (g)'!K197+'Water add (ml)'!I197))</f>
        <v>148</v>
      </c>
      <c r="K197" s="85">
        <f>+IF('Daily Weigth (g)'!L197="","",IF('Daily Weigth (g)'!K197-'Daily Weigth (g)'!L197+'Water add (ml)'!J197&lt;=0,"",'Daily Weigth (g)'!K197-'Daily Weigth (g)'!L197+'Water add (ml)'!J197))</f>
        <v>228</v>
      </c>
      <c r="L197" s="85">
        <f>+IF('Daily Weigth (g)'!M197="","",IF('Daily Weigth (g)'!L197-'Daily Weigth (g)'!M197+'Water add (ml)'!K197&lt;=0,"",'Daily Weigth (g)'!L197-'Daily Weigth (g)'!M197+'Water add (ml)'!K197))</f>
        <v>285</v>
      </c>
      <c r="M197" s="85">
        <f>+IF('Daily Weigth (g)'!N197="","",IF('Daily Weigth (g)'!M197-'Daily Weigth (g)'!N197+'Water add (ml)'!L197&lt;=0,"",'Daily Weigth (g)'!M197-'Daily Weigth (g)'!N197+'Water add (ml)'!L197))</f>
        <v>418</v>
      </c>
      <c r="N197" s="85">
        <f>+IF('Daily Weigth (g)'!O197="","",IF('Daily Weigth (g)'!N197-'Daily Weigth (g)'!O197+'Water add (ml)'!M197&lt;=0,"",'Daily Weigth (g)'!N197-'Daily Weigth (g)'!O197+'Water add (ml)'!M197))</f>
        <v>176</v>
      </c>
      <c r="O197" s="85">
        <f>+IF('Daily Weigth (g)'!P197="","",IF('Daily Weigth (g)'!O197-'Daily Weigth (g)'!P197+'Water add (ml)'!N197&lt;=0,"",'Daily Weigth (g)'!O197-'Daily Weigth (g)'!P197+'Water add (ml)'!N197))</f>
        <v>617</v>
      </c>
      <c r="P197" s="85">
        <f>+IF('Daily Weigth (g)'!Q197="","",IF('Daily Weigth (g)'!P197-'Daily Weigth (g)'!Q197+'Water add (ml)'!O197&lt;=0,"",'Daily Weigth (g)'!P197-'Daily Weigth (g)'!Q197+'Water add (ml)'!O197))</f>
        <v>612</v>
      </c>
      <c r="Q197" s="85">
        <f>+IF('Daily Weigth (g)'!R197="","",IF('Daily Weigth (g)'!Q197-'Daily Weigth (g)'!R197+'Water add (ml)'!P197&lt;=0,"",'Daily Weigth (g)'!Q197-'Daily Weigth (g)'!R197+'Water add (ml)'!P197))</f>
        <v>359</v>
      </c>
      <c r="R197" s="85">
        <f>+IF('Daily Weigth (g)'!S197="","",IF('Daily Weigth (g)'!R197-'Daily Weigth (g)'!S197+'Water add (ml)'!Q197&lt;=0,"",'Daily Weigth (g)'!R197-'Daily Weigth (g)'!S197+'Water add (ml)'!Q197))</f>
        <v>258</v>
      </c>
      <c r="S197" s="85">
        <f>+IF('Daily Weigth (g)'!T197="","",IF('Daily Weigth (g)'!S197-'Daily Weigth (g)'!T197+'Water add (ml)'!R197&lt;=0,"",'Daily Weigth (g)'!S197-'Daily Weigth (g)'!T197+'Water add (ml)'!R197))</f>
        <v>299</v>
      </c>
      <c r="T197" s="85">
        <f>+IF('Daily Weigth (g)'!U197="","",IF('Daily Weigth (g)'!T197-'Daily Weigth (g)'!U197+'Water add (ml)'!S197&lt;=0,"",'Daily Weigth (g)'!T197-'Daily Weigth (g)'!U197+'Water add (ml)'!S197))</f>
        <v>325</v>
      </c>
      <c r="U197" s="85">
        <f>+IF('Daily Weigth (g)'!V197="","",IF('Daily Weigth (g)'!U197-'Daily Weigth (g)'!V197+'Water add (ml)'!T197&lt;=0,"",'Daily Weigth (g)'!U197-'Daily Weigth (g)'!V197+'Water add (ml)'!T197))</f>
        <v>563</v>
      </c>
      <c r="V197" s="85">
        <f>+IF('Daily Weigth (g)'!W197="","",IF('Daily Weigth (g)'!V197-'Daily Weigth (g)'!W197+'Water add (ml)'!U197&lt;=0,"",'Daily Weigth (g)'!V197-'Daily Weigth (g)'!W197+'Water add (ml)'!U197))</f>
        <v>646</v>
      </c>
      <c r="W197" s="85">
        <f>+IF('Daily Weigth (g)'!X197="","",IF('Daily Weigth (g)'!W197-'Daily Weigth (g)'!X197+'Water add (ml)'!V197&lt;=0,"",'Daily Weigth (g)'!W197-'Daily Weigth (g)'!X197+'Water add (ml)'!V197))</f>
        <v>273</v>
      </c>
      <c r="X197" s="85">
        <f>+IF('Daily Weigth (g)'!Y197="","",IF('Daily Weigth (g)'!X197-'Daily Weigth (g)'!Y197+'Water add (ml)'!W197&lt;=0,"",'Daily Weigth (g)'!X197-'Daily Weigth (g)'!Y197+'Water add (ml)'!W197))</f>
        <v>215</v>
      </c>
      <c r="Y197" s="85">
        <f>+IF('Daily Weigth (g)'!Z197="","",IF('Daily Weigth (g)'!Y197-'Daily Weigth (g)'!Z197+'Water add (ml)'!X197&lt;=0,"",'Daily Weigth (g)'!Y197-'Daily Weigth (g)'!Z197+'Water add (ml)'!X197))</f>
        <v>357</v>
      </c>
      <c r="Z197" s="85">
        <f>+IF('Daily Weigth (g)'!AA197="","",IF('Daily Weigth (g)'!Z197-'Daily Weigth (g)'!AA197+'Water add (ml)'!Y197&lt;=0,"",'Daily Weigth (g)'!Z197-'Daily Weigth (g)'!AA197+'Water add (ml)'!Y197))</f>
        <v>145</v>
      </c>
      <c r="AA197" s="85">
        <f>+IF('Daily Weigth (g)'!AB197="","",IF('Daily Weigth (g)'!AA197-'Daily Weigth (g)'!AB197+'Water add (ml)'!Z197&lt;=0,"",'Daily Weigth (g)'!AA197-'Daily Weigth (g)'!AB197+'Water add (ml)'!Z197))</f>
        <v>168</v>
      </c>
      <c r="AB197" s="85">
        <f>+IF('Daily Weigth (g)'!AC197="","",IF('Daily Weigth (g)'!AB197-'Daily Weigth (g)'!AC197+'Water add (ml)'!AA197&lt;=0,"",'Daily Weigth (g)'!AB197-'Daily Weigth (g)'!AC197+'Water add (ml)'!AA197))</f>
        <v>224</v>
      </c>
      <c r="AC197" s="85">
        <f>+IF('Daily Weigth (g)'!AD197="","",IF('Daily Weigth (g)'!AC197-'Daily Weigth (g)'!AD197+'Water add (ml)'!AB197&lt;=0,"",'Daily Weigth (g)'!AC197-'Daily Weigth (g)'!AD197+'Water add (ml)'!AB197))</f>
        <v>247</v>
      </c>
      <c r="AD197" s="85">
        <f>+IF('Daily Weigth (g)'!AE197="","",IF('Daily Weigth (g)'!AD197-'Daily Weigth (g)'!AE197+'Water add (ml)'!AC197&lt;=0,"",'Daily Weigth (g)'!AD197-'Daily Weigth (g)'!AE197+'Water add (ml)'!AC197))</f>
        <v>206</v>
      </c>
      <c r="AE197" s="85">
        <f>+IF('Daily Weigth (g)'!AF197="","",IF('Daily Weigth (g)'!AE197-'Daily Weigth (g)'!AF197+'Water add (ml)'!AD197&lt;=0,"",'Daily Weigth (g)'!AE197-'Daily Weigth (g)'!AF197+'Water add (ml)'!AD197))</f>
        <v>447</v>
      </c>
      <c r="AF197" s="85">
        <f>+IF('Daily Weigth (g)'!AG197="","",IF('Daily Weigth (g)'!AF197-'Daily Weigth (g)'!AG197+'Water add (ml)'!AE197&lt;=0,"",'Daily Weigth (g)'!AF197-'Daily Weigth (g)'!AG197+'Water add (ml)'!AE197))</f>
        <v>351</v>
      </c>
      <c r="AG197" s="85">
        <f t="shared" si="1"/>
        <v>8561</v>
      </c>
    </row>
    <row r="198" ht="12.75" customHeight="1">
      <c r="A198" s="85">
        <v>912.0</v>
      </c>
      <c r="B198" s="87" t="s">
        <v>191</v>
      </c>
      <c r="C198" s="85" t="s">
        <v>383</v>
      </c>
      <c r="D198" s="85"/>
      <c r="E198" s="96">
        <f>+IF('Daily Weigth (g)'!F198="","",IF('Daily Weigth (g)'!E198-'Daily Weigth (g)'!F198+'Water add (ml)'!D198&lt;=0,"",'Daily Weigth (g)'!E198-'Daily Weigth (g)'!F198+'Water add (ml)'!D198))</f>
        <v>151</v>
      </c>
      <c r="F198" s="96">
        <f>+IF('Daily Weigth (g)'!G198="","",IF('Daily Weigth (g)'!F198-'Daily Weigth (g)'!G198+'Water add (ml)'!E198&lt;=0,"",'Daily Weigth (g)'!F198-'Daily Weigth (g)'!G198+'Water add (ml)'!E198))</f>
        <v>119</v>
      </c>
      <c r="G198" s="96">
        <f>+IF('Daily Weigth (g)'!H198="","",IF('Daily Weigth (g)'!G198-'Daily Weigth (g)'!H198+'Water add (ml)'!F198&lt;=0,"",'Daily Weigth (g)'!G198-'Daily Weigth (g)'!H198+'Water add (ml)'!F198))</f>
        <v>253</v>
      </c>
      <c r="H198" s="96">
        <f>+IF('Daily Weigth (g)'!I198="","",IF('Daily Weigth (g)'!H198-'Daily Weigth (g)'!I198+'Water add (ml)'!G198&lt;=0,"",'Daily Weigth (g)'!H198-'Daily Weigth (g)'!I198+'Water add (ml)'!G198))</f>
        <v>114</v>
      </c>
      <c r="I198" s="96">
        <f>+IF('Daily Weigth (g)'!J198="","",IF('Daily Weigth (g)'!I198-'Daily Weigth (g)'!J198+'Water add (ml)'!H198&lt;=0,"",'Daily Weigth (g)'!I198-'Daily Weigth (g)'!J198+'Water add (ml)'!H198))</f>
        <v>90</v>
      </c>
      <c r="J198" s="85" t="str">
        <f>+IF('Daily Weigth (g)'!K198="","",IF('Daily Weigth (g)'!J198-'Daily Weigth (g)'!K198+'Water add (ml)'!I198&lt;=0,"",'Daily Weigth (g)'!J198-'Daily Weigth (g)'!K198+'Water add (ml)'!I198))</f>
        <v/>
      </c>
      <c r="K198" s="85" t="str">
        <f>+IF('Daily Weigth (g)'!L198="","",IF('Daily Weigth (g)'!K198-'Daily Weigth (g)'!L198+'Water add (ml)'!J198&lt;=0,"",'Daily Weigth (g)'!K198-'Daily Weigth (g)'!L198+'Water add (ml)'!J198))</f>
        <v/>
      </c>
      <c r="L198" s="85" t="str">
        <f>+IF('Daily Weigth (g)'!M198="","",IF('Daily Weigth (g)'!L198-'Daily Weigth (g)'!M198+'Water add (ml)'!K198&lt;=0,"",'Daily Weigth (g)'!L198-'Daily Weigth (g)'!M198+'Water add (ml)'!K198))</f>
        <v/>
      </c>
      <c r="M198" s="85" t="str">
        <f>+IF('Daily Weigth (g)'!N198="","",IF('Daily Weigth (g)'!M198-'Daily Weigth (g)'!N198+'Water add (ml)'!L198&lt;=0,"",'Daily Weigth (g)'!M198-'Daily Weigth (g)'!N198+'Water add (ml)'!L198))</f>
        <v/>
      </c>
      <c r="N198" s="85" t="str">
        <f>+IF('Daily Weigth (g)'!O198="","",IF('Daily Weigth (g)'!N198-'Daily Weigth (g)'!O198+'Water add (ml)'!M198&lt;=0,"",'Daily Weigth (g)'!N198-'Daily Weigth (g)'!O198+'Water add (ml)'!M198))</f>
        <v/>
      </c>
      <c r="O198" s="85" t="str">
        <f>+IF('Daily Weigth (g)'!P198="","",IF('Daily Weigth (g)'!O198-'Daily Weigth (g)'!P198+'Water add (ml)'!N198&lt;=0,"",'Daily Weigth (g)'!O198-'Daily Weigth (g)'!P198+'Water add (ml)'!N198))</f>
        <v/>
      </c>
      <c r="P198" s="85" t="str">
        <f>+IF('Daily Weigth (g)'!Q198="","",IF('Daily Weigth (g)'!P198-'Daily Weigth (g)'!Q198+'Water add (ml)'!O198&lt;=0,"",'Daily Weigth (g)'!P198-'Daily Weigth (g)'!Q198+'Water add (ml)'!O198))</f>
        <v/>
      </c>
      <c r="Q198" s="85" t="str">
        <f>+IF('Daily Weigth (g)'!R198="","",IF('Daily Weigth (g)'!Q198-'Daily Weigth (g)'!R198+'Water add (ml)'!P198&lt;=0,"",'Daily Weigth (g)'!Q198-'Daily Weigth (g)'!R198+'Water add (ml)'!P198))</f>
        <v/>
      </c>
      <c r="R198" s="85" t="str">
        <f>+IF('Daily Weigth (g)'!S198="","",IF('Daily Weigth (g)'!R198-'Daily Weigth (g)'!S198+'Water add (ml)'!Q198&lt;=0,"",'Daily Weigth (g)'!R198-'Daily Weigth (g)'!S198+'Water add (ml)'!Q198))</f>
        <v/>
      </c>
      <c r="S198" s="85" t="str">
        <f>+IF('Daily Weigth (g)'!T198="","",IF('Daily Weigth (g)'!S198-'Daily Weigth (g)'!T198+'Water add (ml)'!R198&lt;=0,"",'Daily Weigth (g)'!S198-'Daily Weigth (g)'!T198+'Water add (ml)'!R198))</f>
        <v/>
      </c>
      <c r="T198" s="85" t="str">
        <f>+IF('Daily Weigth (g)'!U198="","",IF('Daily Weigth (g)'!T198-'Daily Weigth (g)'!U198+'Water add (ml)'!S198&lt;=0,"",'Daily Weigth (g)'!T198-'Daily Weigth (g)'!U198+'Water add (ml)'!S198))</f>
        <v/>
      </c>
      <c r="U198" s="85" t="str">
        <f>+IF('Daily Weigth (g)'!V198="","",IF('Daily Weigth (g)'!U198-'Daily Weigth (g)'!V198+'Water add (ml)'!T198&lt;=0,"",'Daily Weigth (g)'!U198-'Daily Weigth (g)'!V198+'Water add (ml)'!T198))</f>
        <v/>
      </c>
      <c r="V198" s="85" t="str">
        <f>+IF('Daily Weigth (g)'!W198="","",IF('Daily Weigth (g)'!V198-'Daily Weigth (g)'!W198+'Water add (ml)'!U198&lt;=0,"",'Daily Weigth (g)'!V198-'Daily Weigth (g)'!W198+'Water add (ml)'!U198))</f>
        <v/>
      </c>
      <c r="W198" s="85" t="str">
        <f>+IF('Daily Weigth (g)'!X198="","",IF('Daily Weigth (g)'!W198-'Daily Weigth (g)'!X198+'Water add (ml)'!V198&lt;=0,"",'Daily Weigth (g)'!W198-'Daily Weigth (g)'!X198+'Water add (ml)'!V198))</f>
        <v/>
      </c>
      <c r="X198" s="85" t="str">
        <f>+IF('Daily Weigth (g)'!Y198="","",IF('Daily Weigth (g)'!X198-'Daily Weigth (g)'!Y198+'Water add (ml)'!W198&lt;=0,"",'Daily Weigth (g)'!X198-'Daily Weigth (g)'!Y198+'Water add (ml)'!W198))</f>
        <v/>
      </c>
      <c r="Y198" s="85" t="str">
        <f>+IF('Daily Weigth (g)'!Z198="","",IF('Daily Weigth (g)'!Y198-'Daily Weigth (g)'!Z198+'Water add (ml)'!X198&lt;=0,"",'Daily Weigth (g)'!Y198-'Daily Weigth (g)'!Z198+'Water add (ml)'!X198))</f>
        <v/>
      </c>
      <c r="Z198" s="85" t="str">
        <f>+IF('Daily Weigth (g)'!AA198="","",IF('Daily Weigth (g)'!Z198-'Daily Weigth (g)'!AA198+'Water add (ml)'!Y198&lt;=0,"",'Daily Weigth (g)'!Z198-'Daily Weigth (g)'!AA198+'Water add (ml)'!Y198))</f>
        <v/>
      </c>
      <c r="AA198" s="85" t="str">
        <f>+IF('Daily Weigth (g)'!AB198="","",IF('Daily Weigth (g)'!AA198-'Daily Weigth (g)'!AB198+'Water add (ml)'!Z198&lt;=0,"",'Daily Weigth (g)'!AA198-'Daily Weigth (g)'!AB198+'Water add (ml)'!Z198))</f>
        <v/>
      </c>
      <c r="AB198" s="85" t="str">
        <f>+IF('Daily Weigth (g)'!AC198="","",IF('Daily Weigth (g)'!AB198-'Daily Weigth (g)'!AC198+'Water add (ml)'!AA198&lt;=0,"",'Daily Weigth (g)'!AB198-'Daily Weigth (g)'!AC198+'Water add (ml)'!AA198))</f>
        <v/>
      </c>
      <c r="AC198" s="85" t="str">
        <f>+IF('Daily Weigth (g)'!AD198="","",IF('Daily Weigth (g)'!AC198-'Daily Weigth (g)'!AD198+'Water add (ml)'!AB198&lt;=0,"",'Daily Weigth (g)'!AC198-'Daily Weigth (g)'!AD198+'Water add (ml)'!AB198))</f>
        <v/>
      </c>
      <c r="AD198" s="85" t="str">
        <f>+IF('Daily Weigth (g)'!AE198="","",IF('Daily Weigth (g)'!AD198-'Daily Weigth (g)'!AE198+'Water add (ml)'!AC198&lt;=0,"",'Daily Weigth (g)'!AD198-'Daily Weigth (g)'!AE198+'Water add (ml)'!AC198))</f>
        <v/>
      </c>
      <c r="AE198" s="85" t="str">
        <f>+IF('Daily Weigth (g)'!AF198="","",IF('Daily Weigth (g)'!AE198-'Daily Weigth (g)'!AF198+'Water add (ml)'!AD198&lt;=0,"",'Daily Weigth (g)'!AE198-'Daily Weigth (g)'!AF198+'Water add (ml)'!AD198))</f>
        <v/>
      </c>
      <c r="AF198" s="85" t="str">
        <f>+IF('Daily Weigth (g)'!AG198="","",IF('Daily Weigth (g)'!AF198-'Daily Weigth (g)'!AG198+'Water add (ml)'!AE198&lt;=0,"",'Daily Weigth (g)'!AF198-'Daily Weigth (g)'!AG198+'Water add (ml)'!AE198))</f>
        <v/>
      </c>
      <c r="AG198" s="85">
        <f t="shared" si="1"/>
        <v>727</v>
      </c>
    </row>
    <row r="199" ht="12.75" customHeight="1">
      <c r="A199" s="85">
        <v>913.0</v>
      </c>
      <c r="B199" s="87" t="s">
        <v>191</v>
      </c>
      <c r="C199" s="90" t="s">
        <v>12</v>
      </c>
      <c r="D199" s="85"/>
      <c r="E199" s="96">
        <f>+IF('Daily Weigth (g)'!F199="","",IF('Daily Weigth (g)'!E199-'Daily Weigth (g)'!F199+'Water add (ml)'!D199&lt;=0,"",'Daily Weigth (g)'!E199-'Daily Weigth (g)'!F199+'Water add (ml)'!D199))</f>
        <v>167</v>
      </c>
      <c r="F199" s="96">
        <f>+IF('Daily Weigth (g)'!G199="","",IF('Daily Weigth (g)'!F199-'Daily Weigth (g)'!G199+'Water add (ml)'!E199&lt;=0,"",'Daily Weigth (g)'!F199-'Daily Weigth (g)'!G199+'Water add (ml)'!E199))</f>
        <v>57</v>
      </c>
      <c r="G199" s="96">
        <f>+IF('Daily Weigth (g)'!H199="","",IF('Daily Weigth (g)'!G199-'Daily Weigth (g)'!H199+'Water add (ml)'!F199&lt;=0,"",'Daily Weigth (g)'!G199-'Daily Weigth (g)'!H199+'Water add (ml)'!F199))</f>
        <v>144</v>
      </c>
      <c r="H199" s="96">
        <f>+IF('Daily Weigth (g)'!I199="","",IF('Daily Weigth (g)'!H199-'Daily Weigth (g)'!I199+'Water add (ml)'!G199&lt;=0,"",'Daily Weigth (g)'!H199-'Daily Weigth (g)'!I199+'Water add (ml)'!G199))</f>
        <v>233</v>
      </c>
      <c r="I199" s="96">
        <f>+IF('Daily Weigth (g)'!J199="","",IF('Daily Weigth (g)'!I199-'Daily Weigth (g)'!J199+'Water add (ml)'!H199&lt;=0,"",'Daily Weigth (g)'!I199-'Daily Weigth (g)'!J199+'Water add (ml)'!H199))</f>
        <v>77</v>
      </c>
      <c r="J199" s="85">
        <f>+IF('Daily Weigth (g)'!K199="","",IF('Daily Weigth (g)'!J199-'Daily Weigth (g)'!K199+'Water add (ml)'!I199&lt;=0,"",'Daily Weigth (g)'!J199-'Daily Weigth (g)'!K199+'Water add (ml)'!I199))</f>
        <v>80</v>
      </c>
      <c r="K199" s="85">
        <f>+IF('Daily Weigth (g)'!L199="","",IF('Daily Weigth (g)'!K199-'Daily Weigth (g)'!L199+'Water add (ml)'!J199&lt;=0,"",'Daily Weigth (g)'!K199-'Daily Weigth (g)'!L199+'Water add (ml)'!J199))</f>
        <v>136</v>
      </c>
      <c r="L199" s="85">
        <f>+IF('Daily Weigth (g)'!M199="","",IF('Daily Weigth (g)'!L199-'Daily Weigth (g)'!M199+'Water add (ml)'!K199&lt;=0,"",'Daily Weigth (g)'!L199-'Daily Weigth (g)'!M199+'Water add (ml)'!K199))</f>
        <v>157</v>
      </c>
      <c r="M199" s="85">
        <f>+IF('Daily Weigth (g)'!N199="","",IF('Daily Weigth (g)'!M199-'Daily Weigth (g)'!N199+'Water add (ml)'!L199&lt;=0,"",'Daily Weigth (g)'!M199-'Daily Weigth (g)'!N199+'Water add (ml)'!L199))</f>
        <v>283</v>
      </c>
      <c r="N199" s="85">
        <f>+IF('Daily Weigth (g)'!O199="","",IF('Daily Weigth (g)'!N199-'Daily Weigth (g)'!O199+'Water add (ml)'!M199&lt;=0,"",'Daily Weigth (g)'!N199-'Daily Weigth (g)'!O199+'Water add (ml)'!M199))</f>
        <v>54</v>
      </c>
      <c r="O199" s="85">
        <f>+IF('Daily Weigth (g)'!P199="","",IF('Daily Weigth (g)'!O199-'Daily Weigth (g)'!P199+'Water add (ml)'!N199&lt;=0,"",'Daily Weigth (g)'!O199-'Daily Weigth (g)'!P199+'Water add (ml)'!N199))</f>
        <v>427</v>
      </c>
      <c r="P199" s="85">
        <f>+IF('Daily Weigth (g)'!Q199="","",IF('Daily Weigth (g)'!P199-'Daily Weigth (g)'!Q199+'Water add (ml)'!O199&lt;=0,"",'Daily Weigth (g)'!P199-'Daily Weigth (g)'!Q199+'Water add (ml)'!O199))</f>
        <v>476</v>
      </c>
      <c r="Q199" s="85">
        <f>+IF('Daily Weigth (g)'!R199="","",IF('Daily Weigth (g)'!Q199-'Daily Weigth (g)'!R199+'Water add (ml)'!P199&lt;=0,"",'Daily Weigth (g)'!Q199-'Daily Weigth (g)'!R199+'Water add (ml)'!P199))</f>
        <v>272</v>
      </c>
      <c r="R199" s="85">
        <f>+IF('Daily Weigth (g)'!S199="","",IF('Daily Weigth (g)'!R199-'Daily Weigth (g)'!S199+'Water add (ml)'!Q199&lt;=0,"",'Daily Weigth (g)'!R199-'Daily Weigth (g)'!S199+'Water add (ml)'!Q199))</f>
        <v>207</v>
      </c>
      <c r="S199" s="85">
        <f>+IF('Daily Weigth (g)'!T199="","",IF('Daily Weigth (g)'!S199-'Daily Weigth (g)'!T199+'Water add (ml)'!R199&lt;=0,"",'Daily Weigth (g)'!S199-'Daily Weigth (g)'!T199+'Water add (ml)'!R199))</f>
        <v>184</v>
      </c>
      <c r="T199" s="85">
        <f>+IF('Daily Weigth (g)'!U199="","",IF('Daily Weigth (g)'!T199-'Daily Weigth (g)'!U199+'Water add (ml)'!S199&lt;=0,"",'Daily Weigth (g)'!T199-'Daily Weigth (g)'!U199+'Water add (ml)'!S199))</f>
        <v>210</v>
      </c>
      <c r="U199" s="85">
        <f>+IF('Daily Weigth (g)'!V199="","",IF('Daily Weigth (g)'!U199-'Daily Weigth (g)'!V199+'Water add (ml)'!T199&lt;=0,"",'Daily Weigth (g)'!U199-'Daily Weigth (g)'!V199+'Water add (ml)'!T199))</f>
        <v>287</v>
      </c>
      <c r="V199" s="85">
        <f>+IF('Daily Weigth (g)'!W199="","",IF('Daily Weigth (g)'!V199-'Daily Weigth (g)'!W199+'Water add (ml)'!U199&lt;=0,"",'Daily Weigth (g)'!V199-'Daily Weigth (g)'!W199+'Water add (ml)'!U199))</f>
        <v>286</v>
      </c>
      <c r="W199" s="85">
        <f>+IF('Daily Weigth (g)'!X199="","",IF('Daily Weigth (g)'!W199-'Daily Weigth (g)'!X199+'Water add (ml)'!V199&lt;=0,"",'Daily Weigth (g)'!W199-'Daily Weigth (g)'!X199+'Water add (ml)'!V199))</f>
        <v>98</v>
      </c>
      <c r="X199" s="85">
        <f>+IF('Daily Weigth (g)'!Y199="","",IF('Daily Weigth (g)'!X199-'Daily Weigth (g)'!Y199+'Water add (ml)'!W199&lt;=0,"",'Daily Weigth (g)'!X199-'Daily Weigth (g)'!Y199+'Water add (ml)'!W199))</f>
        <v>51</v>
      </c>
      <c r="Y199" s="85">
        <f>+IF('Daily Weigth (g)'!Z199="","",IF('Daily Weigth (g)'!Y199-'Daily Weigth (g)'!Z199+'Water add (ml)'!X199&lt;=0,"",'Daily Weigth (g)'!Y199-'Daily Weigth (g)'!Z199+'Water add (ml)'!X199))</f>
        <v>92</v>
      </c>
      <c r="Z199" s="85">
        <f>+IF('Daily Weigth (g)'!AA199="","",IF('Daily Weigth (g)'!Z199-'Daily Weigth (g)'!AA199+'Water add (ml)'!Y199&lt;=0,"",'Daily Weigth (g)'!Z199-'Daily Weigth (g)'!AA199+'Water add (ml)'!Y199))</f>
        <v>42</v>
      </c>
      <c r="AA199" s="85">
        <f>+IF('Daily Weigth (g)'!AB199="","",IF('Daily Weigth (g)'!AA199-'Daily Weigth (g)'!AB199+'Water add (ml)'!Z199&lt;=0,"",'Daily Weigth (g)'!AA199-'Daily Weigth (g)'!AB199+'Water add (ml)'!Z199))</f>
        <v>55</v>
      </c>
      <c r="AB199" s="85">
        <f>+IF('Daily Weigth (g)'!AC199="","",IF('Daily Weigth (g)'!AB199-'Daily Weigth (g)'!AC199+'Water add (ml)'!AA199&lt;=0,"",'Daily Weigth (g)'!AB199-'Daily Weigth (g)'!AC199+'Water add (ml)'!AA199))</f>
        <v>68</v>
      </c>
      <c r="AC199" s="85">
        <f>+IF('Daily Weigth (g)'!AD199="","",IF('Daily Weigth (g)'!AC199-'Daily Weigth (g)'!AD199+'Water add (ml)'!AB199&lt;=0,"",'Daily Weigth (g)'!AC199-'Daily Weigth (g)'!AD199+'Water add (ml)'!AB199))</f>
        <v>70</v>
      </c>
      <c r="AD199" s="85">
        <f>+IF('Daily Weigth (g)'!AE199="","",IF('Daily Weigth (g)'!AD199-'Daily Weigth (g)'!AE199+'Water add (ml)'!AC199&lt;=0,"",'Daily Weigth (g)'!AD199-'Daily Weigth (g)'!AE199+'Water add (ml)'!AC199))</f>
        <v>48</v>
      </c>
      <c r="AE199" s="85">
        <f>+IF('Daily Weigth (g)'!AF199="","",IF('Daily Weigth (g)'!AE199-'Daily Weigth (g)'!AF199+'Water add (ml)'!AD199&lt;=0,"",'Daily Weigth (g)'!AE199-'Daily Weigth (g)'!AF199+'Water add (ml)'!AD199))</f>
        <v>98</v>
      </c>
      <c r="AF199" s="85">
        <f>+IF('Daily Weigth (g)'!AG199="","",IF('Daily Weigth (g)'!AF199-'Daily Weigth (g)'!AG199+'Water add (ml)'!AE199&lt;=0,"",'Daily Weigth (g)'!AF199-'Daily Weigth (g)'!AG199+'Water add (ml)'!AE199))</f>
        <v>57</v>
      </c>
      <c r="AG199" s="85">
        <f t="shared" si="1"/>
        <v>4416</v>
      </c>
    </row>
    <row r="200" ht="12.75" customHeight="1">
      <c r="A200" s="85">
        <v>914.0</v>
      </c>
      <c r="B200" s="87" t="s">
        <v>191</v>
      </c>
      <c r="C200" s="90" t="s">
        <v>12</v>
      </c>
      <c r="D200" s="85"/>
      <c r="E200" s="96">
        <f>+IF('Daily Weigth (g)'!F200="","",IF('Daily Weigth (g)'!E200-'Daily Weigth (g)'!F200+'Water add (ml)'!D200&lt;=0,"",'Daily Weigth (g)'!E200-'Daily Weigth (g)'!F200+'Water add (ml)'!D200))</f>
        <v>197</v>
      </c>
      <c r="F200" s="96">
        <f>+IF('Daily Weigth (g)'!G200="","",IF('Daily Weigth (g)'!F200-'Daily Weigth (g)'!G200+'Water add (ml)'!E200&lt;=0,"",'Daily Weigth (g)'!F200-'Daily Weigth (g)'!G200+'Water add (ml)'!E200))</f>
        <v>143</v>
      </c>
      <c r="G200" s="96">
        <f>+IF('Daily Weigth (g)'!H200="","",IF('Daily Weigth (g)'!G200-'Daily Weigth (g)'!H200+'Water add (ml)'!F200&lt;=0,"",'Daily Weigth (g)'!G200-'Daily Weigth (g)'!H200+'Water add (ml)'!F200))</f>
        <v>363</v>
      </c>
      <c r="H200" s="96">
        <f>+IF('Daily Weigth (g)'!I200="","",IF('Daily Weigth (g)'!H200-'Daily Weigth (g)'!I200+'Water add (ml)'!G200&lt;=0,"",'Daily Weigth (g)'!H200-'Daily Weigth (g)'!I200+'Water add (ml)'!G200))</f>
        <v>155</v>
      </c>
      <c r="I200" s="96">
        <f>+IF('Daily Weigth (g)'!J200="","",IF('Daily Weigth (g)'!I200-'Daily Weigth (g)'!J200+'Water add (ml)'!H200&lt;=0,"",'Daily Weigth (g)'!I200-'Daily Weigth (g)'!J200+'Water add (ml)'!H200))</f>
        <v>131</v>
      </c>
      <c r="J200" s="85">
        <f>+IF('Daily Weigth (g)'!K200="","",IF('Daily Weigth (g)'!J200-'Daily Weigth (g)'!K200+'Water add (ml)'!I200&lt;=0,"",'Daily Weigth (g)'!J200-'Daily Weigth (g)'!K200+'Water add (ml)'!I200))</f>
        <v>111</v>
      </c>
      <c r="K200" s="85">
        <f>+IF('Daily Weigth (g)'!L200="","",IF('Daily Weigth (g)'!K200-'Daily Weigth (g)'!L200+'Water add (ml)'!J200&lt;=0,"",'Daily Weigth (g)'!K200-'Daily Weigth (g)'!L200+'Water add (ml)'!J200))</f>
        <v>285</v>
      </c>
      <c r="L200" s="85">
        <f>+IF('Daily Weigth (g)'!M200="","",IF('Daily Weigth (g)'!L200-'Daily Weigth (g)'!M200+'Water add (ml)'!K200&lt;=0,"",'Daily Weigth (g)'!L200-'Daily Weigth (g)'!M200+'Water add (ml)'!K200))</f>
        <v>311</v>
      </c>
      <c r="M200" s="85">
        <f>+IF('Daily Weigth (g)'!N200="","",IF('Daily Weigth (g)'!M200-'Daily Weigth (g)'!N200+'Water add (ml)'!L200&lt;=0,"",'Daily Weigth (g)'!M200-'Daily Weigth (g)'!N200+'Water add (ml)'!L200))</f>
        <v>419</v>
      </c>
      <c r="N200" s="85">
        <f>+IF('Daily Weigth (g)'!O200="","",IF('Daily Weigth (g)'!N200-'Daily Weigth (g)'!O200+'Water add (ml)'!M200&lt;=0,"",'Daily Weigth (g)'!N200-'Daily Weigth (g)'!O200+'Water add (ml)'!M200))</f>
        <v>158</v>
      </c>
      <c r="O200" s="85">
        <f>+IF('Daily Weigth (g)'!P200="","",IF('Daily Weigth (g)'!O200-'Daily Weigth (g)'!P200+'Water add (ml)'!N200&lt;=0,"",'Daily Weigth (g)'!O200-'Daily Weigth (g)'!P200+'Water add (ml)'!N200))</f>
        <v>668</v>
      </c>
      <c r="P200" s="85">
        <f>+IF('Daily Weigth (g)'!Q200="","",IF('Daily Weigth (g)'!P200-'Daily Weigth (g)'!Q200+'Water add (ml)'!O200&lt;=0,"",'Daily Weigth (g)'!P200-'Daily Weigth (g)'!Q200+'Water add (ml)'!O200))</f>
        <v>728</v>
      </c>
      <c r="Q200" s="85">
        <f>+IF('Daily Weigth (g)'!R200="","",IF('Daily Weigth (g)'!Q200-'Daily Weigth (g)'!R200+'Water add (ml)'!P200&lt;=0,"",'Daily Weigth (g)'!Q200-'Daily Weigth (g)'!R200+'Water add (ml)'!P200))</f>
        <v>380</v>
      </c>
      <c r="R200" s="85">
        <f>+IF('Daily Weigth (g)'!S200="","",IF('Daily Weigth (g)'!R200-'Daily Weigth (g)'!S200+'Water add (ml)'!Q200&lt;=0,"",'Daily Weigth (g)'!R200-'Daily Weigth (g)'!S200+'Water add (ml)'!Q200))</f>
        <v>271</v>
      </c>
      <c r="S200" s="85">
        <f>+IF('Daily Weigth (g)'!T200="","",IF('Daily Weigth (g)'!S200-'Daily Weigth (g)'!T200+'Water add (ml)'!R200&lt;=0,"",'Daily Weigth (g)'!S200-'Daily Weigth (g)'!T200+'Water add (ml)'!R200))</f>
        <v>261</v>
      </c>
      <c r="T200" s="85">
        <f>+IF('Daily Weigth (g)'!U200="","",IF('Daily Weigth (g)'!T200-'Daily Weigth (g)'!U200+'Water add (ml)'!S200&lt;=0,"",'Daily Weigth (g)'!T200-'Daily Weigth (g)'!U200+'Water add (ml)'!S200))</f>
        <v>226</v>
      </c>
      <c r="U200" s="85">
        <f>+IF('Daily Weigth (g)'!V200="","",IF('Daily Weigth (g)'!U200-'Daily Weigth (g)'!V200+'Water add (ml)'!T200&lt;=0,"",'Daily Weigth (g)'!U200-'Daily Weigth (g)'!V200+'Water add (ml)'!T200))</f>
        <v>289</v>
      </c>
      <c r="V200" s="85">
        <f>+IF('Daily Weigth (g)'!W200="","",IF('Daily Weigth (g)'!V200-'Daily Weigth (g)'!W200+'Water add (ml)'!U200&lt;=0,"",'Daily Weigth (g)'!V200-'Daily Weigth (g)'!W200+'Water add (ml)'!U200))</f>
        <v>305</v>
      </c>
      <c r="W200" s="85">
        <f>+IF('Daily Weigth (g)'!X200="","",IF('Daily Weigth (g)'!W200-'Daily Weigth (g)'!X200+'Water add (ml)'!V200&lt;=0,"",'Daily Weigth (g)'!W200-'Daily Weigth (g)'!X200+'Water add (ml)'!V200))</f>
        <v>63</v>
      </c>
      <c r="X200" s="85">
        <f>+IF('Daily Weigth (g)'!Y200="","",IF('Daily Weigth (g)'!X200-'Daily Weigth (g)'!Y200+'Water add (ml)'!W200&lt;=0,"",'Daily Weigth (g)'!X200-'Daily Weigth (g)'!Y200+'Water add (ml)'!W200))</f>
        <v>82</v>
      </c>
      <c r="Y200" s="85">
        <f>+IF('Daily Weigth (g)'!Z200="","",IF('Daily Weigth (g)'!Y200-'Daily Weigth (g)'!Z200+'Water add (ml)'!X200&lt;=0,"",'Daily Weigth (g)'!Y200-'Daily Weigth (g)'!Z200+'Water add (ml)'!X200))</f>
        <v>105</v>
      </c>
      <c r="Z200" s="85">
        <f>+IF('Daily Weigth (g)'!AA200="","",IF('Daily Weigth (g)'!Z200-'Daily Weigth (g)'!AA200+'Water add (ml)'!Y200&lt;=0,"",'Daily Weigth (g)'!Z200-'Daily Weigth (g)'!AA200+'Water add (ml)'!Y200))</f>
        <v>49</v>
      </c>
      <c r="AA200" s="85">
        <f>+IF('Daily Weigth (g)'!AB200="","",IF('Daily Weigth (g)'!AA200-'Daily Weigth (g)'!AB200+'Water add (ml)'!Z200&lt;=0,"",'Daily Weigth (g)'!AA200-'Daily Weigth (g)'!AB200+'Water add (ml)'!Z200))</f>
        <v>67</v>
      </c>
      <c r="AB200" s="85">
        <f>+IF('Daily Weigth (g)'!AC200="","",IF('Daily Weigth (g)'!AB200-'Daily Weigth (g)'!AC200+'Water add (ml)'!AA200&lt;=0,"",'Daily Weigth (g)'!AB200-'Daily Weigth (g)'!AC200+'Water add (ml)'!AA200))</f>
        <v>69</v>
      </c>
      <c r="AC200" s="85">
        <f>+IF('Daily Weigth (g)'!AD200="","",IF('Daily Weigth (g)'!AC200-'Daily Weigth (g)'!AD200+'Water add (ml)'!AB200&lt;=0,"",'Daily Weigth (g)'!AC200-'Daily Weigth (g)'!AD200+'Water add (ml)'!AB200))</f>
        <v>53</v>
      </c>
      <c r="AD200" s="85">
        <f>+IF('Daily Weigth (g)'!AE200="","",IF('Daily Weigth (g)'!AD200-'Daily Weigth (g)'!AE200+'Water add (ml)'!AC200&lt;=0,"",'Daily Weigth (g)'!AD200-'Daily Weigth (g)'!AE200+'Water add (ml)'!AC200))</f>
        <v>48</v>
      </c>
      <c r="AE200" s="85">
        <f>+IF('Daily Weigth (g)'!AF200="","",IF('Daily Weigth (g)'!AE200-'Daily Weigth (g)'!AF200+'Water add (ml)'!AD200&lt;=0,"",'Daily Weigth (g)'!AE200-'Daily Weigth (g)'!AF200+'Water add (ml)'!AD200))</f>
        <v>80</v>
      </c>
      <c r="AF200" s="85">
        <f>+IF('Daily Weigth (g)'!AG200="","",IF('Daily Weigth (g)'!AF200-'Daily Weigth (g)'!AG200+'Water add (ml)'!AE200&lt;=0,"",'Daily Weigth (g)'!AF200-'Daily Weigth (g)'!AG200+'Water add (ml)'!AE200))</f>
        <v>49</v>
      </c>
      <c r="AG200" s="85">
        <f t="shared" si="1"/>
        <v>6066</v>
      </c>
    </row>
    <row r="201" ht="12.75" customHeight="1">
      <c r="A201" s="85">
        <v>915.0</v>
      </c>
      <c r="B201" s="87" t="s">
        <v>191</v>
      </c>
      <c r="C201" s="85" t="s">
        <v>383</v>
      </c>
      <c r="D201" s="85"/>
      <c r="E201" s="96">
        <f>+IF('Daily Weigth (g)'!F201="","",IF('Daily Weigth (g)'!E201-'Daily Weigth (g)'!F201+'Water add (ml)'!D201&lt;=0,"",'Daily Weigth (g)'!E201-'Daily Weigth (g)'!F201+'Water add (ml)'!D201))</f>
        <v>208</v>
      </c>
      <c r="F201" s="96">
        <f>+IF('Daily Weigth (g)'!G201="","",IF('Daily Weigth (g)'!F201-'Daily Weigth (g)'!G201+'Water add (ml)'!E201&lt;=0,"",'Daily Weigth (g)'!F201-'Daily Weigth (g)'!G201+'Water add (ml)'!E201))</f>
        <v>53</v>
      </c>
      <c r="G201" s="96">
        <f>+IF('Daily Weigth (g)'!H201="","",IF('Daily Weigth (g)'!G201-'Daily Weigth (g)'!H201+'Water add (ml)'!F201&lt;=0,"",'Daily Weigth (g)'!G201-'Daily Weigth (g)'!H201+'Water add (ml)'!F201))</f>
        <v>222</v>
      </c>
      <c r="H201" s="96">
        <f>+IF('Daily Weigth (g)'!I201="","",IF('Daily Weigth (g)'!H201-'Daily Weigth (g)'!I201+'Water add (ml)'!G201&lt;=0,"",'Daily Weigth (g)'!H201-'Daily Weigth (g)'!I201+'Water add (ml)'!G201))</f>
        <v>93</v>
      </c>
      <c r="I201" s="96">
        <f>+IF('Daily Weigth (g)'!J201="","",IF('Daily Weigth (g)'!I201-'Daily Weigth (g)'!J201+'Water add (ml)'!H201&lt;=0,"",'Daily Weigth (g)'!I201-'Daily Weigth (g)'!J201+'Water add (ml)'!H201))</f>
        <v>76</v>
      </c>
      <c r="J201" s="85" t="str">
        <f>+IF('Daily Weigth (g)'!K201="","",IF('Daily Weigth (g)'!J201-'Daily Weigth (g)'!K201+'Water add (ml)'!I201&lt;=0,"",'Daily Weigth (g)'!J201-'Daily Weigth (g)'!K201+'Water add (ml)'!I201))</f>
        <v/>
      </c>
      <c r="K201" s="85" t="str">
        <f>+IF('Daily Weigth (g)'!L201="","",IF('Daily Weigth (g)'!K201-'Daily Weigth (g)'!L201+'Water add (ml)'!J201&lt;=0,"",'Daily Weigth (g)'!K201-'Daily Weigth (g)'!L201+'Water add (ml)'!J201))</f>
        <v/>
      </c>
      <c r="L201" s="85" t="str">
        <f>+IF('Daily Weigth (g)'!M201="","",IF('Daily Weigth (g)'!L201-'Daily Weigth (g)'!M201+'Water add (ml)'!K201&lt;=0,"",'Daily Weigth (g)'!L201-'Daily Weigth (g)'!M201+'Water add (ml)'!K201))</f>
        <v/>
      </c>
      <c r="M201" s="85" t="str">
        <f>+IF('Daily Weigth (g)'!N201="","",IF('Daily Weigth (g)'!M201-'Daily Weigth (g)'!N201+'Water add (ml)'!L201&lt;=0,"",'Daily Weigth (g)'!M201-'Daily Weigth (g)'!N201+'Water add (ml)'!L201))</f>
        <v/>
      </c>
      <c r="N201" s="85" t="str">
        <f>+IF('Daily Weigth (g)'!O201="","",IF('Daily Weigth (g)'!N201-'Daily Weigth (g)'!O201+'Water add (ml)'!M201&lt;=0,"",'Daily Weigth (g)'!N201-'Daily Weigth (g)'!O201+'Water add (ml)'!M201))</f>
        <v/>
      </c>
      <c r="O201" s="85" t="str">
        <f>+IF('Daily Weigth (g)'!P201="","",IF('Daily Weigth (g)'!O201-'Daily Weigth (g)'!P201+'Water add (ml)'!N201&lt;=0,"",'Daily Weigth (g)'!O201-'Daily Weigth (g)'!P201+'Water add (ml)'!N201))</f>
        <v/>
      </c>
      <c r="P201" s="85" t="str">
        <f>+IF('Daily Weigth (g)'!Q201="","",IF('Daily Weigth (g)'!P201-'Daily Weigth (g)'!Q201+'Water add (ml)'!O201&lt;=0,"",'Daily Weigth (g)'!P201-'Daily Weigth (g)'!Q201+'Water add (ml)'!O201))</f>
        <v/>
      </c>
      <c r="Q201" s="85" t="str">
        <f>+IF('Daily Weigth (g)'!R201="","",IF('Daily Weigth (g)'!Q201-'Daily Weigth (g)'!R201+'Water add (ml)'!P201&lt;=0,"",'Daily Weigth (g)'!Q201-'Daily Weigth (g)'!R201+'Water add (ml)'!P201))</f>
        <v/>
      </c>
      <c r="R201" s="85" t="str">
        <f>+IF('Daily Weigth (g)'!S201="","",IF('Daily Weigth (g)'!R201-'Daily Weigth (g)'!S201+'Water add (ml)'!Q201&lt;=0,"",'Daily Weigth (g)'!R201-'Daily Weigth (g)'!S201+'Water add (ml)'!Q201))</f>
        <v/>
      </c>
      <c r="S201" s="85" t="str">
        <f>+IF('Daily Weigth (g)'!T201="","",IF('Daily Weigth (g)'!S201-'Daily Weigth (g)'!T201+'Water add (ml)'!R201&lt;=0,"",'Daily Weigth (g)'!S201-'Daily Weigth (g)'!T201+'Water add (ml)'!R201))</f>
        <v/>
      </c>
      <c r="T201" s="85" t="str">
        <f>+IF('Daily Weigth (g)'!U201="","",IF('Daily Weigth (g)'!T201-'Daily Weigth (g)'!U201+'Water add (ml)'!S201&lt;=0,"",'Daily Weigth (g)'!T201-'Daily Weigth (g)'!U201+'Water add (ml)'!S201))</f>
        <v/>
      </c>
      <c r="U201" s="85" t="str">
        <f>+IF('Daily Weigth (g)'!V201="","",IF('Daily Weigth (g)'!U201-'Daily Weigth (g)'!V201+'Water add (ml)'!T201&lt;=0,"",'Daily Weigth (g)'!U201-'Daily Weigth (g)'!V201+'Water add (ml)'!T201))</f>
        <v/>
      </c>
      <c r="V201" s="85" t="str">
        <f>+IF('Daily Weigth (g)'!W201="","",IF('Daily Weigth (g)'!V201-'Daily Weigth (g)'!W201+'Water add (ml)'!U201&lt;=0,"",'Daily Weigth (g)'!V201-'Daily Weigth (g)'!W201+'Water add (ml)'!U201))</f>
        <v/>
      </c>
      <c r="W201" s="85" t="str">
        <f>+IF('Daily Weigth (g)'!X201="","",IF('Daily Weigth (g)'!W201-'Daily Weigth (g)'!X201+'Water add (ml)'!V201&lt;=0,"",'Daily Weigth (g)'!W201-'Daily Weigth (g)'!X201+'Water add (ml)'!V201))</f>
        <v/>
      </c>
      <c r="X201" s="85" t="str">
        <f>+IF('Daily Weigth (g)'!Y201="","",IF('Daily Weigth (g)'!X201-'Daily Weigth (g)'!Y201+'Water add (ml)'!W201&lt;=0,"",'Daily Weigth (g)'!X201-'Daily Weigth (g)'!Y201+'Water add (ml)'!W201))</f>
        <v/>
      </c>
      <c r="Y201" s="85" t="str">
        <f>+IF('Daily Weigth (g)'!Z201="","",IF('Daily Weigth (g)'!Y201-'Daily Weigth (g)'!Z201+'Water add (ml)'!X201&lt;=0,"",'Daily Weigth (g)'!Y201-'Daily Weigth (g)'!Z201+'Water add (ml)'!X201))</f>
        <v/>
      </c>
      <c r="Z201" s="85" t="str">
        <f>+IF('Daily Weigth (g)'!AA201="","",IF('Daily Weigth (g)'!Z201-'Daily Weigth (g)'!AA201+'Water add (ml)'!Y201&lt;=0,"",'Daily Weigth (g)'!Z201-'Daily Weigth (g)'!AA201+'Water add (ml)'!Y201))</f>
        <v/>
      </c>
      <c r="AA201" s="85" t="str">
        <f>+IF('Daily Weigth (g)'!AB201="","",IF('Daily Weigth (g)'!AA201-'Daily Weigth (g)'!AB201+'Water add (ml)'!Z201&lt;=0,"",'Daily Weigth (g)'!AA201-'Daily Weigth (g)'!AB201+'Water add (ml)'!Z201))</f>
        <v/>
      </c>
      <c r="AB201" s="85" t="str">
        <f>+IF('Daily Weigth (g)'!AC201="","",IF('Daily Weigth (g)'!AB201-'Daily Weigth (g)'!AC201+'Water add (ml)'!AA201&lt;=0,"",'Daily Weigth (g)'!AB201-'Daily Weigth (g)'!AC201+'Water add (ml)'!AA201))</f>
        <v/>
      </c>
      <c r="AC201" s="85" t="str">
        <f>+IF('Daily Weigth (g)'!AD201="","",IF('Daily Weigth (g)'!AC201-'Daily Weigth (g)'!AD201+'Water add (ml)'!AB201&lt;=0,"",'Daily Weigth (g)'!AC201-'Daily Weigth (g)'!AD201+'Water add (ml)'!AB201))</f>
        <v/>
      </c>
      <c r="AD201" s="85" t="str">
        <f>+IF('Daily Weigth (g)'!AE201="","",IF('Daily Weigth (g)'!AD201-'Daily Weigth (g)'!AE201+'Water add (ml)'!AC201&lt;=0,"",'Daily Weigth (g)'!AD201-'Daily Weigth (g)'!AE201+'Water add (ml)'!AC201))</f>
        <v/>
      </c>
      <c r="AE201" s="85" t="str">
        <f>+IF('Daily Weigth (g)'!AF201="","",IF('Daily Weigth (g)'!AE201-'Daily Weigth (g)'!AF201+'Water add (ml)'!AD201&lt;=0,"",'Daily Weigth (g)'!AE201-'Daily Weigth (g)'!AF201+'Water add (ml)'!AD201))</f>
        <v/>
      </c>
      <c r="AF201" s="85" t="str">
        <f>+IF('Daily Weigth (g)'!AG201="","",IF('Daily Weigth (g)'!AF201-'Daily Weigth (g)'!AG201+'Water add (ml)'!AE201&lt;=0,"",'Daily Weigth (g)'!AF201-'Daily Weigth (g)'!AG201+'Water add (ml)'!AE201))</f>
        <v/>
      </c>
      <c r="AG201" s="85">
        <f t="shared" si="1"/>
        <v>652</v>
      </c>
    </row>
    <row r="202" ht="12.75" customHeight="1">
      <c r="A202" s="85">
        <v>916.0</v>
      </c>
      <c r="B202" s="87" t="s">
        <v>191</v>
      </c>
      <c r="C202" s="85" t="s">
        <v>383</v>
      </c>
      <c r="D202" s="85"/>
      <c r="E202" s="96">
        <f>+IF('Daily Weigth (g)'!F202="","",IF('Daily Weigth (g)'!E202-'Daily Weigth (g)'!F202+'Water add (ml)'!D202&lt;=0,"",'Daily Weigth (g)'!E202-'Daily Weigth (g)'!F202+'Water add (ml)'!D202))</f>
        <v>207</v>
      </c>
      <c r="F202" s="96">
        <f>+IF('Daily Weigth (g)'!G202="","",IF('Daily Weigth (g)'!F202-'Daily Weigth (g)'!G202+'Water add (ml)'!E202&lt;=0,"",'Daily Weigth (g)'!F202-'Daily Weigth (g)'!G202+'Water add (ml)'!E202))</f>
        <v>118</v>
      </c>
      <c r="G202" s="96">
        <f>+IF('Daily Weigth (g)'!H202="","",IF('Daily Weigth (g)'!G202-'Daily Weigth (g)'!H202+'Water add (ml)'!F202&lt;=0,"",'Daily Weigth (g)'!G202-'Daily Weigth (g)'!H202+'Water add (ml)'!F202))</f>
        <v>275</v>
      </c>
      <c r="H202" s="96">
        <f>+IF('Daily Weigth (g)'!I202="","",IF('Daily Weigth (g)'!H202-'Daily Weigth (g)'!I202+'Water add (ml)'!G202&lt;=0,"",'Daily Weigth (g)'!H202-'Daily Weigth (g)'!I202+'Water add (ml)'!G202))</f>
        <v>240</v>
      </c>
      <c r="I202" s="96">
        <f>+IF('Daily Weigth (g)'!J202="","",IF('Daily Weigth (g)'!I202-'Daily Weigth (g)'!J202+'Water add (ml)'!H202&lt;=0,"",'Daily Weigth (g)'!I202-'Daily Weigth (g)'!J202+'Water add (ml)'!H202))</f>
        <v>128</v>
      </c>
      <c r="J202" s="85" t="str">
        <f>+IF('Daily Weigth (g)'!K202="","",IF('Daily Weigth (g)'!J202-'Daily Weigth (g)'!K202+'Water add (ml)'!I202&lt;=0,"",'Daily Weigth (g)'!J202-'Daily Weigth (g)'!K202+'Water add (ml)'!I202))</f>
        <v/>
      </c>
      <c r="K202" s="85" t="str">
        <f>+IF('Daily Weigth (g)'!L202="","",IF('Daily Weigth (g)'!K202-'Daily Weigth (g)'!L202+'Water add (ml)'!J202&lt;=0,"",'Daily Weigth (g)'!K202-'Daily Weigth (g)'!L202+'Water add (ml)'!J202))</f>
        <v/>
      </c>
      <c r="L202" s="85" t="str">
        <f>+IF('Daily Weigth (g)'!M202="","",IF('Daily Weigth (g)'!L202-'Daily Weigth (g)'!M202+'Water add (ml)'!K202&lt;=0,"",'Daily Weigth (g)'!L202-'Daily Weigth (g)'!M202+'Water add (ml)'!K202))</f>
        <v/>
      </c>
      <c r="M202" s="85" t="str">
        <f>+IF('Daily Weigth (g)'!N202="","",IF('Daily Weigth (g)'!M202-'Daily Weigth (g)'!N202+'Water add (ml)'!L202&lt;=0,"",'Daily Weigth (g)'!M202-'Daily Weigth (g)'!N202+'Water add (ml)'!L202))</f>
        <v/>
      </c>
      <c r="N202" s="85" t="str">
        <f>+IF('Daily Weigth (g)'!O202="","",IF('Daily Weigth (g)'!N202-'Daily Weigth (g)'!O202+'Water add (ml)'!M202&lt;=0,"",'Daily Weigth (g)'!N202-'Daily Weigth (g)'!O202+'Water add (ml)'!M202))</f>
        <v/>
      </c>
      <c r="O202" s="85" t="str">
        <f>+IF('Daily Weigth (g)'!P202="","",IF('Daily Weigth (g)'!O202-'Daily Weigth (g)'!P202+'Water add (ml)'!N202&lt;=0,"",'Daily Weigth (g)'!O202-'Daily Weigth (g)'!P202+'Water add (ml)'!N202))</f>
        <v/>
      </c>
      <c r="P202" s="85" t="str">
        <f>+IF('Daily Weigth (g)'!Q202="","",IF('Daily Weigth (g)'!P202-'Daily Weigth (g)'!Q202+'Water add (ml)'!O202&lt;=0,"",'Daily Weigth (g)'!P202-'Daily Weigth (g)'!Q202+'Water add (ml)'!O202))</f>
        <v/>
      </c>
      <c r="Q202" s="85" t="str">
        <f>+IF('Daily Weigth (g)'!R202="","",IF('Daily Weigth (g)'!Q202-'Daily Weigth (g)'!R202+'Water add (ml)'!P202&lt;=0,"",'Daily Weigth (g)'!Q202-'Daily Weigth (g)'!R202+'Water add (ml)'!P202))</f>
        <v/>
      </c>
      <c r="R202" s="85" t="str">
        <f>+IF('Daily Weigth (g)'!S202="","",IF('Daily Weigth (g)'!R202-'Daily Weigth (g)'!S202+'Water add (ml)'!Q202&lt;=0,"",'Daily Weigth (g)'!R202-'Daily Weigth (g)'!S202+'Water add (ml)'!Q202))</f>
        <v/>
      </c>
      <c r="S202" s="85" t="str">
        <f>+IF('Daily Weigth (g)'!T202="","",IF('Daily Weigth (g)'!S202-'Daily Weigth (g)'!T202+'Water add (ml)'!R202&lt;=0,"",'Daily Weigth (g)'!S202-'Daily Weigth (g)'!T202+'Water add (ml)'!R202))</f>
        <v/>
      </c>
      <c r="T202" s="85" t="str">
        <f>+IF('Daily Weigth (g)'!U202="","",IF('Daily Weigth (g)'!T202-'Daily Weigth (g)'!U202+'Water add (ml)'!S202&lt;=0,"",'Daily Weigth (g)'!T202-'Daily Weigth (g)'!U202+'Water add (ml)'!S202))</f>
        <v/>
      </c>
      <c r="U202" s="85" t="str">
        <f>+IF('Daily Weigth (g)'!V202="","",IF('Daily Weigth (g)'!U202-'Daily Weigth (g)'!V202+'Water add (ml)'!T202&lt;=0,"",'Daily Weigth (g)'!U202-'Daily Weigth (g)'!V202+'Water add (ml)'!T202))</f>
        <v/>
      </c>
      <c r="V202" s="85" t="str">
        <f>+IF('Daily Weigth (g)'!W202="","",IF('Daily Weigth (g)'!V202-'Daily Weigth (g)'!W202+'Water add (ml)'!U202&lt;=0,"",'Daily Weigth (g)'!V202-'Daily Weigth (g)'!W202+'Water add (ml)'!U202))</f>
        <v/>
      </c>
      <c r="W202" s="85" t="str">
        <f>+IF('Daily Weigth (g)'!X202="","",IF('Daily Weigth (g)'!W202-'Daily Weigth (g)'!X202+'Water add (ml)'!V202&lt;=0,"",'Daily Weigth (g)'!W202-'Daily Weigth (g)'!X202+'Water add (ml)'!V202))</f>
        <v/>
      </c>
      <c r="X202" s="85" t="str">
        <f>+IF('Daily Weigth (g)'!Y202="","",IF('Daily Weigth (g)'!X202-'Daily Weigth (g)'!Y202+'Water add (ml)'!W202&lt;=0,"",'Daily Weigth (g)'!X202-'Daily Weigth (g)'!Y202+'Water add (ml)'!W202))</f>
        <v/>
      </c>
      <c r="Y202" s="85" t="str">
        <f>+IF('Daily Weigth (g)'!Z202="","",IF('Daily Weigth (g)'!Y202-'Daily Weigth (g)'!Z202+'Water add (ml)'!X202&lt;=0,"",'Daily Weigth (g)'!Y202-'Daily Weigth (g)'!Z202+'Water add (ml)'!X202))</f>
        <v/>
      </c>
      <c r="Z202" s="85" t="str">
        <f>+IF('Daily Weigth (g)'!AA202="","",IF('Daily Weigth (g)'!Z202-'Daily Weigth (g)'!AA202+'Water add (ml)'!Y202&lt;=0,"",'Daily Weigth (g)'!Z202-'Daily Weigth (g)'!AA202+'Water add (ml)'!Y202))</f>
        <v/>
      </c>
      <c r="AA202" s="85" t="str">
        <f>+IF('Daily Weigth (g)'!AB202="","",IF('Daily Weigth (g)'!AA202-'Daily Weigth (g)'!AB202+'Water add (ml)'!Z202&lt;=0,"",'Daily Weigth (g)'!AA202-'Daily Weigth (g)'!AB202+'Water add (ml)'!Z202))</f>
        <v/>
      </c>
      <c r="AB202" s="85" t="str">
        <f>+IF('Daily Weigth (g)'!AC202="","",IF('Daily Weigth (g)'!AB202-'Daily Weigth (g)'!AC202+'Water add (ml)'!AA202&lt;=0,"",'Daily Weigth (g)'!AB202-'Daily Weigth (g)'!AC202+'Water add (ml)'!AA202))</f>
        <v/>
      </c>
      <c r="AC202" s="85" t="str">
        <f>+IF('Daily Weigth (g)'!AD202="","",IF('Daily Weigth (g)'!AC202-'Daily Weigth (g)'!AD202+'Water add (ml)'!AB202&lt;=0,"",'Daily Weigth (g)'!AC202-'Daily Weigth (g)'!AD202+'Water add (ml)'!AB202))</f>
        <v/>
      </c>
      <c r="AD202" s="85" t="str">
        <f>+IF('Daily Weigth (g)'!AE202="","",IF('Daily Weigth (g)'!AD202-'Daily Weigth (g)'!AE202+'Water add (ml)'!AC202&lt;=0,"",'Daily Weigth (g)'!AD202-'Daily Weigth (g)'!AE202+'Water add (ml)'!AC202))</f>
        <v/>
      </c>
      <c r="AE202" s="85" t="str">
        <f>+IF('Daily Weigth (g)'!AF202="","",IF('Daily Weigth (g)'!AE202-'Daily Weigth (g)'!AF202+'Water add (ml)'!AD202&lt;=0,"",'Daily Weigth (g)'!AE202-'Daily Weigth (g)'!AF202+'Water add (ml)'!AD202))</f>
        <v/>
      </c>
      <c r="AF202" s="85" t="str">
        <f>+IF('Daily Weigth (g)'!AG202="","",IF('Daily Weigth (g)'!AF202-'Daily Weigth (g)'!AG202+'Water add (ml)'!AE202&lt;=0,"",'Daily Weigth (g)'!AF202-'Daily Weigth (g)'!AG202+'Water add (ml)'!AE202))</f>
        <v/>
      </c>
      <c r="AG202" s="85">
        <f t="shared" si="1"/>
        <v>968</v>
      </c>
    </row>
    <row r="203" ht="12.75" customHeight="1">
      <c r="A203" s="85">
        <v>917.0</v>
      </c>
      <c r="B203" s="87" t="s">
        <v>191</v>
      </c>
      <c r="C203" s="88" t="s">
        <v>241</v>
      </c>
      <c r="D203" s="85"/>
      <c r="E203" s="96">
        <f>+IF('Daily Weigth (g)'!F203="","",IF('Daily Weigth (g)'!E203-'Daily Weigth (g)'!F203+'Water add (ml)'!D203&lt;=0,"",'Daily Weigth (g)'!E203-'Daily Weigth (g)'!F203+'Water add (ml)'!D203))</f>
        <v>156</v>
      </c>
      <c r="F203" s="96">
        <f>+IF('Daily Weigth (g)'!G203="","",IF('Daily Weigth (g)'!F203-'Daily Weigth (g)'!G203+'Water add (ml)'!E203&lt;=0,"",'Daily Weigth (g)'!F203-'Daily Weigth (g)'!G203+'Water add (ml)'!E203))</f>
        <v>125</v>
      </c>
      <c r="G203" s="96">
        <f>+IF('Daily Weigth (g)'!H203="","",IF('Daily Weigth (g)'!G203-'Daily Weigth (g)'!H203+'Water add (ml)'!F203&lt;=0,"",'Daily Weigth (g)'!G203-'Daily Weigth (g)'!H203+'Water add (ml)'!F203))</f>
        <v>287</v>
      </c>
      <c r="H203" s="96">
        <f>+IF('Daily Weigth (g)'!I203="","",IF('Daily Weigth (g)'!H203-'Daily Weigth (g)'!I203+'Water add (ml)'!G203&lt;=0,"",'Daily Weigth (g)'!H203-'Daily Weigth (g)'!I203+'Water add (ml)'!G203))</f>
        <v>128</v>
      </c>
      <c r="I203" s="96">
        <f>+IF('Daily Weigth (g)'!J203="","",IF('Daily Weigth (g)'!I203-'Daily Weigth (g)'!J203+'Water add (ml)'!H203&lt;=0,"",'Daily Weigth (g)'!I203-'Daily Weigth (g)'!J203+'Water add (ml)'!H203))</f>
        <v>102</v>
      </c>
      <c r="J203" s="85">
        <f>+IF('Daily Weigth (g)'!K203="","",IF('Daily Weigth (g)'!J203-'Daily Weigth (g)'!K203+'Water add (ml)'!I203&lt;=0,"",'Daily Weigth (g)'!J203-'Daily Weigth (g)'!K203+'Water add (ml)'!I203))</f>
        <v>90</v>
      </c>
      <c r="K203" s="85">
        <f>+IF('Daily Weigth (g)'!L203="","",IF('Daily Weigth (g)'!K203-'Daily Weigth (g)'!L203+'Water add (ml)'!J203&lt;=0,"",'Daily Weigth (g)'!K203-'Daily Weigth (g)'!L203+'Water add (ml)'!J203))</f>
        <v>230</v>
      </c>
      <c r="L203" s="85">
        <f>+IF('Daily Weigth (g)'!M203="","",IF('Daily Weigth (g)'!L203-'Daily Weigth (g)'!M203+'Water add (ml)'!K203&lt;=0,"",'Daily Weigth (g)'!L203-'Daily Weigth (g)'!M203+'Water add (ml)'!K203))</f>
        <v>269</v>
      </c>
      <c r="M203" s="85">
        <f>+IF('Daily Weigth (g)'!N203="","",IF('Daily Weigth (g)'!M203-'Daily Weigth (g)'!N203+'Water add (ml)'!L203&lt;=0,"",'Daily Weigth (g)'!M203-'Daily Weigth (g)'!N203+'Water add (ml)'!L203))</f>
        <v>361</v>
      </c>
      <c r="N203" s="85">
        <f>+IF('Daily Weigth (g)'!O203="","",IF('Daily Weigth (g)'!N203-'Daily Weigth (g)'!O203+'Water add (ml)'!M203&lt;=0,"",'Daily Weigth (g)'!N203-'Daily Weigth (g)'!O203+'Water add (ml)'!M203))</f>
        <v>168</v>
      </c>
      <c r="O203" s="85">
        <f>+IF('Daily Weigth (g)'!P203="","",IF('Daily Weigth (g)'!O203-'Daily Weigth (g)'!P203+'Water add (ml)'!N203&lt;=0,"",'Daily Weigth (g)'!O203-'Daily Weigth (g)'!P203+'Water add (ml)'!N203))</f>
        <v>699</v>
      </c>
      <c r="P203" s="85">
        <f>+IF('Daily Weigth (g)'!Q203="","",IF('Daily Weigth (g)'!P203-'Daily Weigth (g)'!Q203+'Water add (ml)'!O203&lt;=0,"",'Daily Weigth (g)'!P203-'Daily Weigth (g)'!Q203+'Water add (ml)'!O203))</f>
        <v>713</v>
      </c>
      <c r="Q203" s="85">
        <f>+IF('Daily Weigth (g)'!R203="","",IF('Daily Weigth (g)'!Q203-'Daily Weigth (g)'!R203+'Water add (ml)'!P203&lt;=0,"",'Daily Weigth (g)'!Q203-'Daily Weigth (g)'!R203+'Water add (ml)'!P203))</f>
        <v>420</v>
      </c>
      <c r="R203" s="85">
        <f>+IF('Daily Weigth (g)'!S203="","",IF('Daily Weigth (g)'!R203-'Daily Weigth (g)'!S203+'Water add (ml)'!Q203&lt;=0,"",'Daily Weigth (g)'!R203-'Daily Weigth (g)'!S203+'Water add (ml)'!Q203))</f>
        <v>304</v>
      </c>
      <c r="S203" s="85">
        <f>+IF('Daily Weigth (g)'!T203="","",IF('Daily Weigth (g)'!S203-'Daily Weigth (g)'!T203+'Water add (ml)'!R203&lt;=0,"",'Daily Weigth (g)'!S203-'Daily Weigth (g)'!T203+'Water add (ml)'!R203))</f>
        <v>312</v>
      </c>
      <c r="T203" s="85">
        <f>+IF('Daily Weigth (g)'!U203="","",IF('Daily Weigth (g)'!T203-'Daily Weigth (g)'!U203+'Water add (ml)'!S203&lt;=0,"",'Daily Weigth (g)'!T203-'Daily Weigth (g)'!U203+'Water add (ml)'!S203))</f>
        <v>376</v>
      </c>
      <c r="U203" s="85">
        <f>+IF('Daily Weigth (g)'!V203="","",IF('Daily Weigth (g)'!U203-'Daily Weigth (g)'!V203+'Water add (ml)'!T203&lt;=0,"",'Daily Weigth (g)'!U203-'Daily Weigth (g)'!V203+'Water add (ml)'!T203))</f>
        <v>679</v>
      </c>
      <c r="V203" s="85">
        <f>+IF('Daily Weigth (g)'!W203="","",IF('Daily Weigth (g)'!V203-'Daily Weigth (g)'!W203+'Water add (ml)'!U203&lt;=0,"",'Daily Weigth (g)'!V203-'Daily Weigth (g)'!W203+'Water add (ml)'!U203))</f>
        <v>755</v>
      </c>
      <c r="W203" s="85">
        <f>+IF('Daily Weigth (g)'!X203="","",IF('Daily Weigth (g)'!W203-'Daily Weigth (g)'!X203+'Water add (ml)'!V203&lt;=0,"",'Daily Weigth (g)'!W203-'Daily Weigth (g)'!X203+'Water add (ml)'!V203))</f>
        <v>257</v>
      </c>
      <c r="X203" s="85">
        <f>+IF('Daily Weigth (g)'!Y203="","",IF('Daily Weigth (g)'!X203-'Daily Weigth (g)'!Y203+'Water add (ml)'!W203&lt;=0,"",'Daily Weigth (g)'!X203-'Daily Weigth (g)'!Y203+'Water add (ml)'!W203))</f>
        <v>225</v>
      </c>
      <c r="Y203" s="85">
        <f>+IF('Daily Weigth (g)'!Z203="","",IF('Daily Weigth (g)'!Y203-'Daily Weigth (g)'!Z203+'Water add (ml)'!X203&lt;=0,"",'Daily Weigth (g)'!Y203-'Daily Weigth (g)'!Z203+'Water add (ml)'!X203))</f>
        <v>401</v>
      </c>
      <c r="Z203" s="85">
        <f>+IF('Daily Weigth (g)'!AA203="","",IF('Daily Weigth (g)'!Z203-'Daily Weigth (g)'!AA203+'Water add (ml)'!Y203&lt;=0,"",'Daily Weigth (g)'!Z203-'Daily Weigth (g)'!AA203+'Water add (ml)'!Y203))</f>
        <v>174</v>
      </c>
      <c r="AA203" s="85">
        <f>+IF('Daily Weigth (g)'!AB203="","",IF('Daily Weigth (g)'!AA203-'Daily Weigth (g)'!AB203+'Water add (ml)'!Z203&lt;=0,"",'Daily Weigth (g)'!AA203-'Daily Weigth (g)'!AB203+'Water add (ml)'!Z203))</f>
        <v>209</v>
      </c>
      <c r="AB203" s="85">
        <f>+IF('Daily Weigth (g)'!AC203="","",IF('Daily Weigth (g)'!AB203-'Daily Weigth (g)'!AC203+'Water add (ml)'!AA203&lt;=0,"",'Daily Weigth (g)'!AB203-'Daily Weigth (g)'!AC203+'Water add (ml)'!AA203))</f>
        <v>250</v>
      </c>
      <c r="AC203" s="85">
        <f>+IF('Daily Weigth (g)'!AD203="","",IF('Daily Weigth (g)'!AC203-'Daily Weigth (g)'!AD203+'Water add (ml)'!AB203&lt;=0,"",'Daily Weigth (g)'!AC203-'Daily Weigth (g)'!AD203+'Water add (ml)'!AB203))</f>
        <v>295</v>
      </c>
      <c r="AD203" s="85">
        <f>+IF('Daily Weigth (g)'!AE203="","",IF('Daily Weigth (g)'!AD203-'Daily Weigth (g)'!AE203+'Water add (ml)'!AC203&lt;=0,"",'Daily Weigth (g)'!AD203-'Daily Weigth (g)'!AE203+'Water add (ml)'!AC203))</f>
        <v>186</v>
      </c>
      <c r="AE203" s="85">
        <f>+IF('Daily Weigth (g)'!AF203="","",IF('Daily Weigth (g)'!AE203-'Daily Weigth (g)'!AF203+'Water add (ml)'!AD203&lt;=0,"",'Daily Weigth (g)'!AE203-'Daily Weigth (g)'!AF203+'Water add (ml)'!AD203))</f>
        <v>476</v>
      </c>
      <c r="AF203" s="85">
        <f>+IF('Daily Weigth (g)'!AG203="","",IF('Daily Weigth (g)'!AF203-'Daily Weigth (g)'!AG203+'Water add (ml)'!AE203&lt;=0,"",'Daily Weigth (g)'!AF203-'Daily Weigth (g)'!AG203+'Water add (ml)'!AE203))</f>
        <v>412</v>
      </c>
      <c r="AG203" s="85">
        <f t="shared" si="1"/>
        <v>9059</v>
      </c>
    </row>
    <row r="204" ht="12.75" customHeight="1">
      <c r="A204" s="85">
        <v>918.0</v>
      </c>
      <c r="B204" s="87" t="s">
        <v>191</v>
      </c>
      <c r="C204" s="85" t="s">
        <v>383</v>
      </c>
      <c r="D204" s="85"/>
      <c r="E204" s="96">
        <f>+IF('Daily Weigth (g)'!F204="","",IF('Daily Weigth (g)'!E204-'Daily Weigth (g)'!F204+'Water add (ml)'!D204&lt;=0,"",'Daily Weigth (g)'!E204-'Daily Weigth (g)'!F204+'Water add (ml)'!D204))</f>
        <v>136</v>
      </c>
      <c r="F204" s="96">
        <f>+IF('Daily Weigth (g)'!G204="","",IF('Daily Weigth (g)'!F204-'Daily Weigth (g)'!G204+'Water add (ml)'!E204&lt;=0,"",'Daily Weigth (g)'!F204-'Daily Weigth (g)'!G204+'Water add (ml)'!E204))</f>
        <v>74</v>
      </c>
      <c r="G204" s="96">
        <f>+IF('Daily Weigth (g)'!H204="","",IF('Daily Weigth (g)'!G204-'Daily Weigth (g)'!H204+'Water add (ml)'!F204&lt;=0,"",'Daily Weigth (g)'!G204-'Daily Weigth (g)'!H204+'Water add (ml)'!F204))</f>
        <v>215</v>
      </c>
      <c r="H204" s="96">
        <f>+IF('Daily Weigth (g)'!I204="","",IF('Daily Weigth (g)'!H204-'Daily Weigth (g)'!I204+'Water add (ml)'!G204&lt;=0,"",'Daily Weigth (g)'!H204-'Daily Weigth (g)'!I204+'Water add (ml)'!G204))</f>
        <v>92</v>
      </c>
      <c r="I204" s="96">
        <f>+IF('Daily Weigth (g)'!J204="","",IF('Daily Weigth (g)'!I204-'Daily Weigth (g)'!J204+'Water add (ml)'!H204&lt;=0,"",'Daily Weigth (g)'!I204-'Daily Weigth (g)'!J204+'Water add (ml)'!H204))</f>
        <v>69</v>
      </c>
      <c r="J204" s="85" t="str">
        <f>+IF('Daily Weigth (g)'!K204="","",IF('Daily Weigth (g)'!J204-'Daily Weigth (g)'!K204+'Water add (ml)'!I204&lt;=0,"",'Daily Weigth (g)'!J204-'Daily Weigth (g)'!K204+'Water add (ml)'!I204))</f>
        <v/>
      </c>
      <c r="K204" s="85" t="str">
        <f>+IF('Daily Weigth (g)'!L204="","",IF('Daily Weigth (g)'!K204-'Daily Weigth (g)'!L204+'Water add (ml)'!J204&lt;=0,"",'Daily Weigth (g)'!K204-'Daily Weigth (g)'!L204+'Water add (ml)'!J204))</f>
        <v/>
      </c>
      <c r="L204" s="85" t="str">
        <f>+IF('Daily Weigth (g)'!M204="","",IF('Daily Weigth (g)'!L204-'Daily Weigth (g)'!M204+'Water add (ml)'!K204&lt;=0,"",'Daily Weigth (g)'!L204-'Daily Weigth (g)'!M204+'Water add (ml)'!K204))</f>
        <v/>
      </c>
      <c r="M204" s="85" t="str">
        <f>+IF('Daily Weigth (g)'!N204="","",IF('Daily Weigth (g)'!M204-'Daily Weigth (g)'!N204+'Water add (ml)'!L204&lt;=0,"",'Daily Weigth (g)'!M204-'Daily Weigth (g)'!N204+'Water add (ml)'!L204))</f>
        <v/>
      </c>
      <c r="N204" s="85" t="str">
        <f>+IF('Daily Weigth (g)'!O204="","",IF('Daily Weigth (g)'!N204-'Daily Weigth (g)'!O204+'Water add (ml)'!M204&lt;=0,"",'Daily Weigth (g)'!N204-'Daily Weigth (g)'!O204+'Water add (ml)'!M204))</f>
        <v/>
      </c>
      <c r="O204" s="85" t="str">
        <f>+IF('Daily Weigth (g)'!P204="","",IF('Daily Weigth (g)'!O204-'Daily Weigth (g)'!P204+'Water add (ml)'!N204&lt;=0,"",'Daily Weigth (g)'!O204-'Daily Weigth (g)'!P204+'Water add (ml)'!N204))</f>
        <v/>
      </c>
      <c r="P204" s="85" t="str">
        <f>+IF('Daily Weigth (g)'!Q204="","",IF('Daily Weigth (g)'!P204-'Daily Weigth (g)'!Q204+'Water add (ml)'!O204&lt;=0,"",'Daily Weigth (g)'!P204-'Daily Weigth (g)'!Q204+'Water add (ml)'!O204))</f>
        <v/>
      </c>
      <c r="Q204" s="85" t="str">
        <f>+IF('Daily Weigth (g)'!R204="","",IF('Daily Weigth (g)'!Q204-'Daily Weigth (g)'!R204+'Water add (ml)'!P204&lt;=0,"",'Daily Weigth (g)'!Q204-'Daily Weigth (g)'!R204+'Water add (ml)'!P204))</f>
        <v/>
      </c>
      <c r="R204" s="85" t="str">
        <f>+IF('Daily Weigth (g)'!S204="","",IF('Daily Weigth (g)'!R204-'Daily Weigth (g)'!S204+'Water add (ml)'!Q204&lt;=0,"",'Daily Weigth (g)'!R204-'Daily Weigth (g)'!S204+'Water add (ml)'!Q204))</f>
        <v/>
      </c>
      <c r="S204" s="85" t="str">
        <f>+IF('Daily Weigth (g)'!T204="","",IF('Daily Weigth (g)'!S204-'Daily Weigth (g)'!T204+'Water add (ml)'!R204&lt;=0,"",'Daily Weigth (g)'!S204-'Daily Weigth (g)'!T204+'Water add (ml)'!R204))</f>
        <v/>
      </c>
      <c r="T204" s="85" t="str">
        <f>+IF('Daily Weigth (g)'!U204="","",IF('Daily Weigth (g)'!T204-'Daily Weigth (g)'!U204+'Water add (ml)'!S204&lt;=0,"",'Daily Weigth (g)'!T204-'Daily Weigth (g)'!U204+'Water add (ml)'!S204))</f>
        <v/>
      </c>
      <c r="U204" s="85" t="str">
        <f>+IF('Daily Weigth (g)'!V204="","",IF('Daily Weigth (g)'!U204-'Daily Weigth (g)'!V204+'Water add (ml)'!T204&lt;=0,"",'Daily Weigth (g)'!U204-'Daily Weigth (g)'!V204+'Water add (ml)'!T204))</f>
        <v/>
      </c>
      <c r="V204" s="85" t="str">
        <f>+IF('Daily Weigth (g)'!W204="","",IF('Daily Weigth (g)'!V204-'Daily Weigth (g)'!W204+'Water add (ml)'!U204&lt;=0,"",'Daily Weigth (g)'!V204-'Daily Weigth (g)'!W204+'Water add (ml)'!U204))</f>
        <v/>
      </c>
      <c r="W204" s="85" t="str">
        <f>+IF('Daily Weigth (g)'!X204="","",IF('Daily Weigth (g)'!W204-'Daily Weigth (g)'!X204+'Water add (ml)'!V204&lt;=0,"",'Daily Weigth (g)'!W204-'Daily Weigth (g)'!X204+'Water add (ml)'!V204))</f>
        <v/>
      </c>
      <c r="X204" s="85" t="str">
        <f>+IF('Daily Weigth (g)'!Y204="","",IF('Daily Weigth (g)'!X204-'Daily Weigth (g)'!Y204+'Water add (ml)'!W204&lt;=0,"",'Daily Weigth (g)'!X204-'Daily Weigth (g)'!Y204+'Water add (ml)'!W204))</f>
        <v/>
      </c>
      <c r="Y204" s="85" t="str">
        <f>+IF('Daily Weigth (g)'!Z204="","",IF('Daily Weigth (g)'!Y204-'Daily Weigth (g)'!Z204+'Water add (ml)'!X204&lt;=0,"",'Daily Weigth (g)'!Y204-'Daily Weigth (g)'!Z204+'Water add (ml)'!X204))</f>
        <v/>
      </c>
      <c r="Z204" s="85" t="str">
        <f>+IF('Daily Weigth (g)'!AA204="","",IF('Daily Weigth (g)'!Z204-'Daily Weigth (g)'!AA204+'Water add (ml)'!Y204&lt;=0,"",'Daily Weigth (g)'!Z204-'Daily Weigth (g)'!AA204+'Water add (ml)'!Y204))</f>
        <v/>
      </c>
      <c r="AA204" s="85" t="str">
        <f>+IF('Daily Weigth (g)'!AB204="","",IF('Daily Weigth (g)'!AA204-'Daily Weigth (g)'!AB204+'Water add (ml)'!Z204&lt;=0,"",'Daily Weigth (g)'!AA204-'Daily Weigth (g)'!AB204+'Water add (ml)'!Z204))</f>
        <v/>
      </c>
      <c r="AB204" s="85" t="str">
        <f>+IF('Daily Weigth (g)'!AC204="","",IF('Daily Weigth (g)'!AB204-'Daily Weigth (g)'!AC204+'Water add (ml)'!AA204&lt;=0,"",'Daily Weigth (g)'!AB204-'Daily Weigth (g)'!AC204+'Water add (ml)'!AA204))</f>
        <v/>
      </c>
      <c r="AC204" s="85" t="str">
        <f>+IF('Daily Weigth (g)'!AD204="","",IF('Daily Weigth (g)'!AC204-'Daily Weigth (g)'!AD204+'Water add (ml)'!AB204&lt;=0,"",'Daily Weigth (g)'!AC204-'Daily Weigth (g)'!AD204+'Water add (ml)'!AB204))</f>
        <v/>
      </c>
      <c r="AD204" s="85" t="str">
        <f>+IF('Daily Weigth (g)'!AE204="","",IF('Daily Weigth (g)'!AD204-'Daily Weigth (g)'!AE204+'Water add (ml)'!AC204&lt;=0,"",'Daily Weigth (g)'!AD204-'Daily Weigth (g)'!AE204+'Water add (ml)'!AC204))</f>
        <v/>
      </c>
      <c r="AE204" s="85" t="str">
        <f>+IF('Daily Weigth (g)'!AF204="","",IF('Daily Weigth (g)'!AE204-'Daily Weigth (g)'!AF204+'Water add (ml)'!AD204&lt;=0,"",'Daily Weigth (g)'!AE204-'Daily Weigth (g)'!AF204+'Water add (ml)'!AD204))</f>
        <v/>
      </c>
      <c r="AF204" s="85" t="str">
        <f>+IF('Daily Weigth (g)'!AG204="","",IF('Daily Weigth (g)'!AF204-'Daily Weigth (g)'!AG204+'Water add (ml)'!AE204&lt;=0,"",'Daily Weigth (g)'!AF204-'Daily Weigth (g)'!AG204+'Water add (ml)'!AE204))</f>
        <v/>
      </c>
      <c r="AG204" s="85">
        <f t="shared" si="1"/>
        <v>586</v>
      </c>
    </row>
    <row r="205" ht="12.75" customHeight="1">
      <c r="A205" s="85">
        <v>919.0</v>
      </c>
      <c r="B205" s="87" t="s">
        <v>191</v>
      </c>
      <c r="C205" s="88" t="s">
        <v>241</v>
      </c>
      <c r="D205" s="85"/>
      <c r="E205" s="96">
        <f>+IF('Daily Weigth (g)'!F205="","",IF('Daily Weigth (g)'!E205-'Daily Weigth (g)'!F205+'Water add (ml)'!D205&lt;=0,"",'Daily Weigth (g)'!E205-'Daily Weigth (g)'!F205+'Water add (ml)'!D205))</f>
        <v>169</v>
      </c>
      <c r="F205" s="96">
        <f>+IF('Daily Weigth (g)'!G205="","",IF('Daily Weigth (g)'!F205-'Daily Weigth (g)'!G205+'Water add (ml)'!E205&lt;=0,"",'Daily Weigth (g)'!F205-'Daily Weigth (g)'!G205+'Water add (ml)'!E205))</f>
        <v>98</v>
      </c>
      <c r="G205" s="96">
        <f>+IF('Daily Weigth (g)'!H205="","",IF('Daily Weigth (g)'!G205-'Daily Weigth (g)'!H205+'Water add (ml)'!F205&lt;=0,"",'Daily Weigth (g)'!G205-'Daily Weigth (g)'!H205+'Water add (ml)'!F205))</f>
        <v>217</v>
      </c>
      <c r="H205" s="96">
        <f>+IF('Daily Weigth (g)'!I205="","",IF('Daily Weigth (g)'!H205-'Daily Weigth (g)'!I205+'Water add (ml)'!G205&lt;=0,"",'Daily Weigth (g)'!H205-'Daily Weigth (g)'!I205+'Water add (ml)'!G205))</f>
        <v>69</v>
      </c>
      <c r="I205" s="96">
        <f>+IF('Daily Weigth (g)'!J205="","",IF('Daily Weigth (g)'!I205-'Daily Weigth (g)'!J205+'Water add (ml)'!H205&lt;=0,"",'Daily Weigth (g)'!I205-'Daily Weigth (g)'!J205+'Water add (ml)'!H205))</f>
        <v>92</v>
      </c>
      <c r="J205" s="85">
        <f>+IF('Daily Weigth (g)'!K205="","",IF('Daily Weigth (g)'!J205-'Daily Weigth (g)'!K205+'Water add (ml)'!I205&lt;=0,"",'Daily Weigth (g)'!J205-'Daily Weigth (g)'!K205+'Water add (ml)'!I205))</f>
        <v>73</v>
      </c>
      <c r="K205" s="85">
        <f>+IF('Daily Weigth (g)'!L205="","",IF('Daily Weigth (g)'!K205-'Daily Weigth (g)'!L205+'Water add (ml)'!J205&lt;=0,"",'Daily Weigth (g)'!K205-'Daily Weigth (g)'!L205+'Water add (ml)'!J205))</f>
        <v>246</v>
      </c>
      <c r="L205" s="85">
        <f>+IF('Daily Weigth (g)'!M205="","",IF('Daily Weigth (g)'!L205-'Daily Weigth (g)'!M205+'Water add (ml)'!K205&lt;=0,"",'Daily Weigth (g)'!L205-'Daily Weigth (g)'!M205+'Water add (ml)'!K205))</f>
        <v>304</v>
      </c>
      <c r="M205" s="85">
        <f>+IF('Daily Weigth (g)'!N205="","",IF('Daily Weigth (g)'!M205-'Daily Weigth (g)'!N205+'Water add (ml)'!L205&lt;=0,"",'Daily Weigth (g)'!M205-'Daily Weigth (g)'!N205+'Water add (ml)'!L205))</f>
        <v>311</v>
      </c>
      <c r="N205" s="85">
        <f>+IF('Daily Weigth (g)'!O205="","",IF('Daily Weigth (g)'!N205-'Daily Weigth (g)'!O205+'Water add (ml)'!M205&lt;=0,"",'Daily Weigth (g)'!N205-'Daily Weigth (g)'!O205+'Water add (ml)'!M205))</f>
        <v>164</v>
      </c>
      <c r="O205" s="85">
        <f>+IF('Daily Weigth (g)'!P205="","",IF('Daily Weigth (g)'!O205-'Daily Weigth (g)'!P205+'Water add (ml)'!N205&lt;=0,"",'Daily Weigth (g)'!O205-'Daily Weigth (g)'!P205+'Water add (ml)'!N205))</f>
        <v>1070</v>
      </c>
      <c r="P205" s="85">
        <f>+IF('Daily Weigth (g)'!Q205="","",IF('Daily Weigth (g)'!P205-'Daily Weigth (g)'!Q205+'Water add (ml)'!O205&lt;=0,"",'Daily Weigth (g)'!P205-'Daily Weigth (g)'!Q205+'Water add (ml)'!O205))</f>
        <v>598</v>
      </c>
      <c r="Q205" s="85">
        <f>+IF('Daily Weigth (g)'!R205="","",IF('Daily Weigth (g)'!Q205-'Daily Weigth (g)'!R205+'Water add (ml)'!P205&lt;=0,"",'Daily Weigth (g)'!Q205-'Daily Weigth (g)'!R205+'Water add (ml)'!P205))</f>
        <v>479</v>
      </c>
      <c r="R205" s="85">
        <f>+IF('Daily Weigth (g)'!S205="","",IF('Daily Weigth (g)'!R205-'Daily Weigth (g)'!S205+'Water add (ml)'!Q205&lt;=0,"",'Daily Weigth (g)'!R205-'Daily Weigth (g)'!S205+'Water add (ml)'!Q205))</f>
        <v>304</v>
      </c>
      <c r="S205" s="85">
        <f>+IF('Daily Weigth (g)'!T205="","",IF('Daily Weigth (g)'!S205-'Daily Weigth (g)'!T205+'Water add (ml)'!R205&lt;=0,"",'Daily Weigth (g)'!S205-'Daily Weigth (g)'!T205+'Water add (ml)'!R205))</f>
        <v>289</v>
      </c>
      <c r="T205" s="85">
        <f>+IF('Daily Weigth (g)'!U205="","",IF('Daily Weigth (g)'!T205-'Daily Weigth (g)'!U205+'Water add (ml)'!S205&lt;=0,"",'Daily Weigth (g)'!T205-'Daily Weigth (g)'!U205+'Water add (ml)'!S205))</f>
        <v>358</v>
      </c>
      <c r="U205" s="85">
        <f>+IF('Daily Weigth (g)'!V205="","",IF('Daily Weigth (g)'!U205-'Daily Weigth (g)'!V205+'Water add (ml)'!T205&lt;=0,"",'Daily Weigth (g)'!U205-'Daily Weigth (g)'!V205+'Water add (ml)'!T205))</f>
        <v>560</v>
      </c>
      <c r="V205" s="85">
        <f>+IF('Daily Weigth (g)'!W205="","",IF('Daily Weigth (g)'!V205-'Daily Weigth (g)'!W205+'Water add (ml)'!U205&lt;=0,"",'Daily Weigth (g)'!V205-'Daily Weigth (g)'!W205+'Water add (ml)'!U205))</f>
        <v>752</v>
      </c>
      <c r="W205" s="85">
        <f>+IF('Daily Weigth (g)'!X205="","",IF('Daily Weigth (g)'!W205-'Daily Weigth (g)'!X205+'Water add (ml)'!V205&lt;=0,"",'Daily Weigth (g)'!W205-'Daily Weigth (g)'!X205+'Water add (ml)'!V205))</f>
        <v>258</v>
      </c>
      <c r="X205" s="85">
        <f>+IF('Daily Weigth (g)'!Y205="","",IF('Daily Weigth (g)'!X205-'Daily Weigth (g)'!Y205+'Water add (ml)'!W205&lt;=0,"",'Daily Weigth (g)'!X205-'Daily Weigth (g)'!Y205+'Water add (ml)'!W205))</f>
        <v>182</v>
      </c>
      <c r="Y205" s="85">
        <f>+IF('Daily Weigth (g)'!Z205="","",IF('Daily Weigth (g)'!Y205-'Daily Weigth (g)'!Z205+'Water add (ml)'!X205&lt;=0,"",'Daily Weigth (g)'!Y205-'Daily Weigth (g)'!Z205+'Water add (ml)'!X205))</f>
        <v>261</v>
      </c>
      <c r="Z205" s="85">
        <f>+IF('Daily Weigth (g)'!AA205="","",IF('Daily Weigth (g)'!Z205-'Daily Weigth (g)'!AA205+'Water add (ml)'!Y205&lt;=0,"",'Daily Weigth (g)'!Z205-'Daily Weigth (g)'!AA205+'Water add (ml)'!Y205))</f>
        <v>115</v>
      </c>
      <c r="AA205" s="85">
        <f>+IF('Daily Weigth (g)'!AB205="","",IF('Daily Weigth (g)'!AA205-'Daily Weigth (g)'!AB205+'Water add (ml)'!Z205&lt;=0,"",'Daily Weigth (g)'!AA205-'Daily Weigth (g)'!AB205+'Water add (ml)'!Z205))</f>
        <v>161</v>
      </c>
      <c r="AB205" s="85">
        <f>+IF('Daily Weigth (g)'!AC205="","",IF('Daily Weigth (g)'!AB205-'Daily Weigth (g)'!AC205+'Water add (ml)'!AA205&lt;=0,"",'Daily Weigth (g)'!AB205-'Daily Weigth (g)'!AC205+'Water add (ml)'!AA205))</f>
        <v>217</v>
      </c>
      <c r="AC205" s="85">
        <f>+IF('Daily Weigth (g)'!AD205="","",IF('Daily Weigth (g)'!AC205-'Daily Weigth (g)'!AD205+'Water add (ml)'!AB205&lt;=0,"",'Daily Weigth (g)'!AC205-'Daily Weigth (g)'!AD205+'Water add (ml)'!AB205))</f>
        <v>184</v>
      </c>
      <c r="AD205" s="85">
        <f>+IF('Daily Weigth (g)'!AE205="","",IF('Daily Weigth (g)'!AD205-'Daily Weigth (g)'!AE205+'Water add (ml)'!AC205&lt;=0,"",'Daily Weigth (g)'!AD205-'Daily Weigth (g)'!AE205+'Water add (ml)'!AC205))</f>
        <v>110</v>
      </c>
      <c r="AE205" s="85">
        <f>+IF('Daily Weigth (g)'!AF205="","",IF('Daily Weigth (g)'!AE205-'Daily Weigth (g)'!AF205+'Water add (ml)'!AD205&lt;=0,"",'Daily Weigth (g)'!AE205-'Daily Weigth (g)'!AF205+'Water add (ml)'!AD205))</f>
        <v>181</v>
      </c>
      <c r="AF205" s="85">
        <f>+IF('Daily Weigth (g)'!AG205="","",IF('Daily Weigth (g)'!AF205-'Daily Weigth (g)'!AG205+'Water add (ml)'!AE205&lt;=0,"",'Daily Weigth (g)'!AF205-'Daily Weigth (g)'!AG205+'Water add (ml)'!AE205))</f>
        <v>107</v>
      </c>
      <c r="AG205" s="85">
        <f t="shared" si="1"/>
        <v>7929</v>
      </c>
    </row>
    <row r="206" ht="12.75" customHeight="1">
      <c r="A206" s="85">
        <v>920.0</v>
      </c>
      <c r="B206" s="87" t="s">
        <v>191</v>
      </c>
      <c r="C206" s="85" t="s">
        <v>383</v>
      </c>
      <c r="D206" s="85"/>
      <c r="E206" s="96">
        <f>+IF('Daily Weigth (g)'!F206="","",IF('Daily Weigth (g)'!E206-'Daily Weigth (g)'!F206+'Water add (ml)'!D206&lt;=0,"",'Daily Weigth (g)'!E206-'Daily Weigth (g)'!F206+'Water add (ml)'!D206))</f>
        <v>183</v>
      </c>
      <c r="F206" s="96">
        <f>+IF('Daily Weigth (g)'!G206="","",IF('Daily Weigth (g)'!F206-'Daily Weigth (g)'!G206+'Water add (ml)'!E206&lt;=0,"",'Daily Weigth (g)'!F206-'Daily Weigth (g)'!G206+'Water add (ml)'!E206))</f>
        <v>101</v>
      </c>
      <c r="G206" s="96">
        <f>+IF('Daily Weigth (g)'!H206="","",IF('Daily Weigth (g)'!G206-'Daily Weigth (g)'!H206+'Water add (ml)'!F206&lt;=0,"",'Daily Weigth (g)'!G206-'Daily Weigth (g)'!H206+'Water add (ml)'!F206))</f>
        <v>292</v>
      </c>
      <c r="H206" s="96">
        <f>+IF('Daily Weigth (g)'!I206="","",IF('Daily Weigth (g)'!H206-'Daily Weigth (g)'!I206+'Water add (ml)'!G206&lt;=0,"",'Daily Weigth (g)'!H206-'Daily Weigth (g)'!I206+'Water add (ml)'!G206))</f>
        <v>160</v>
      </c>
      <c r="I206" s="96">
        <f>+IF('Daily Weigth (g)'!J206="","",IF('Daily Weigth (g)'!I206-'Daily Weigth (g)'!J206+'Water add (ml)'!H206&lt;=0,"",'Daily Weigth (g)'!I206-'Daily Weigth (g)'!J206+'Water add (ml)'!H206))</f>
        <v>93</v>
      </c>
      <c r="J206" s="85" t="str">
        <f>+IF('Daily Weigth (g)'!K206="","",IF('Daily Weigth (g)'!J206-'Daily Weigth (g)'!K206+'Water add (ml)'!I206&lt;=0,"",'Daily Weigth (g)'!J206-'Daily Weigth (g)'!K206+'Water add (ml)'!I206))</f>
        <v/>
      </c>
      <c r="K206" s="85" t="str">
        <f>+IF('Daily Weigth (g)'!L206="","",IF('Daily Weigth (g)'!K206-'Daily Weigth (g)'!L206+'Water add (ml)'!J206&lt;=0,"",'Daily Weigth (g)'!K206-'Daily Weigth (g)'!L206+'Water add (ml)'!J206))</f>
        <v/>
      </c>
      <c r="L206" s="85" t="str">
        <f>+IF('Daily Weigth (g)'!M206="","",IF('Daily Weigth (g)'!L206-'Daily Weigth (g)'!M206+'Water add (ml)'!K206&lt;=0,"",'Daily Weigth (g)'!L206-'Daily Weigth (g)'!M206+'Water add (ml)'!K206))</f>
        <v/>
      </c>
      <c r="M206" s="85" t="str">
        <f>+IF('Daily Weigth (g)'!N206="","",IF('Daily Weigth (g)'!M206-'Daily Weigth (g)'!N206+'Water add (ml)'!L206&lt;=0,"",'Daily Weigth (g)'!M206-'Daily Weigth (g)'!N206+'Water add (ml)'!L206))</f>
        <v/>
      </c>
      <c r="N206" s="85" t="str">
        <f>+IF('Daily Weigth (g)'!O206="","",IF('Daily Weigth (g)'!N206-'Daily Weigth (g)'!O206+'Water add (ml)'!M206&lt;=0,"",'Daily Weigth (g)'!N206-'Daily Weigth (g)'!O206+'Water add (ml)'!M206))</f>
        <v/>
      </c>
      <c r="O206" s="85" t="str">
        <f>+IF('Daily Weigth (g)'!P206="","",IF('Daily Weigth (g)'!O206-'Daily Weigth (g)'!P206+'Water add (ml)'!N206&lt;=0,"",'Daily Weigth (g)'!O206-'Daily Weigth (g)'!P206+'Water add (ml)'!N206))</f>
        <v/>
      </c>
      <c r="P206" s="85" t="str">
        <f>+IF('Daily Weigth (g)'!Q206="","",IF('Daily Weigth (g)'!P206-'Daily Weigth (g)'!Q206+'Water add (ml)'!O206&lt;=0,"",'Daily Weigth (g)'!P206-'Daily Weigth (g)'!Q206+'Water add (ml)'!O206))</f>
        <v/>
      </c>
      <c r="Q206" s="85" t="str">
        <f>+IF('Daily Weigth (g)'!R206="","",IF('Daily Weigth (g)'!Q206-'Daily Weigth (g)'!R206+'Water add (ml)'!P206&lt;=0,"",'Daily Weigth (g)'!Q206-'Daily Weigth (g)'!R206+'Water add (ml)'!P206))</f>
        <v/>
      </c>
      <c r="R206" s="85" t="str">
        <f>+IF('Daily Weigth (g)'!S206="","",IF('Daily Weigth (g)'!R206-'Daily Weigth (g)'!S206+'Water add (ml)'!Q206&lt;=0,"",'Daily Weigth (g)'!R206-'Daily Weigth (g)'!S206+'Water add (ml)'!Q206))</f>
        <v/>
      </c>
      <c r="S206" s="85" t="str">
        <f>+IF('Daily Weigth (g)'!T206="","",IF('Daily Weigth (g)'!S206-'Daily Weigth (g)'!T206+'Water add (ml)'!R206&lt;=0,"",'Daily Weigth (g)'!S206-'Daily Weigth (g)'!T206+'Water add (ml)'!R206))</f>
        <v/>
      </c>
      <c r="T206" s="85" t="str">
        <f>+IF('Daily Weigth (g)'!U206="","",IF('Daily Weigth (g)'!T206-'Daily Weigth (g)'!U206+'Water add (ml)'!S206&lt;=0,"",'Daily Weigth (g)'!T206-'Daily Weigth (g)'!U206+'Water add (ml)'!S206))</f>
        <v/>
      </c>
      <c r="U206" s="85" t="str">
        <f>+IF('Daily Weigth (g)'!V206="","",IF('Daily Weigth (g)'!U206-'Daily Weigth (g)'!V206+'Water add (ml)'!T206&lt;=0,"",'Daily Weigth (g)'!U206-'Daily Weigth (g)'!V206+'Water add (ml)'!T206))</f>
        <v/>
      </c>
      <c r="V206" s="85" t="str">
        <f>+IF('Daily Weigth (g)'!W206="","",IF('Daily Weigth (g)'!V206-'Daily Weigth (g)'!W206+'Water add (ml)'!U206&lt;=0,"",'Daily Weigth (g)'!V206-'Daily Weigth (g)'!W206+'Water add (ml)'!U206))</f>
        <v/>
      </c>
      <c r="W206" s="85" t="str">
        <f>+IF('Daily Weigth (g)'!X206="","",IF('Daily Weigth (g)'!W206-'Daily Weigth (g)'!X206+'Water add (ml)'!V206&lt;=0,"",'Daily Weigth (g)'!W206-'Daily Weigth (g)'!X206+'Water add (ml)'!V206))</f>
        <v/>
      </c>
      <c r="X206" s="85" t="str">
        <f>+IF('Daily Weigth (g)'!Y206="","",IF('Daily Weigth (g)'!X206-'Daily Weigth (g)'!Y206+'Water add (ml)'!W206&lt;=0,"",'Daily Weigth (g)'!X206-'Daily Weigth (g)'!Y206+'Water add (ml)'!W206))</f>
        <v/>
      </c>
      <c r="Y206" s="85" t="str">
        <f>+IF('Daily Weigth (g)'!Z206="","",IF('Daily Weigth (g)'!Y206-'Daily Weigth (g)'!Z206+'Water add (ml)'!X206&lt;=0,"",'Daily Weigth (g)'!Y206-'Daily Weigth (g)'!Z206+'Water add (ml)'!X206))</f>
        <v/>
      </c>
      <c r="Z206" s="85" t="str">
        <f>+IF('Daily Weigth (g)'!AA206="","",IF('Daily Weigth (g)'!Z206-'Daily Weigth (g)'!AA206+'Water add (ml)'!Y206&lt;=0,"",'Daily Weigth (g)'!Z206-'Daily Weigth (g)'!AA206+'Water add (ml)'!Y206))</f>
        <v/>
      </c>
      <c r="AA206" s="85" t="str">
        <f>+IF('Daily Weigth (g)'!AB206="","",IF('Daily Weigth (g)'!AA206-'Daily Weigth (g)'!AB206+'Water add (ml)'!Z206&lt;=0,"",'Daily Weigth (g)'!AA206-'Daily Weigth (g)'!AB206+'Water add (ml)'!Z206))</f>
        <v/>
      </c>
      <c r="AB206" s="85" t="str">
        <f>+IF('Daily Weigth (g)'!AC206="","",IF('Daily Weigth (g)'!AB206-'Daily Weigth (g)'!AC206+'Water add (ml)'!AA206&lt;=0,"",'Daily Weigth (g)'!AB206-'Daily Weigth (g)'!AC206+'Water add (ml)'!AA206))</f>
        <v/>
      </c>
      <c r="AC206" s="85" t="str">
        <f>+IF('Daily Weigth (g)'!AD206="","",IF('Daily Weigth (g)'!AC206-'Daily Weigth (g)'!AD206+'Water add (ml)'!AB206&lt;=0,"",'Daily Weigth (g)'!AC206-'Daily Weigth (g)'!AD206+'Water add (ml)'!AB206))</f>
        <v/>
      </c>
      <c r="AD206" s="85" t="str">
        <f>+IF('Daily Weigth (g)'!AE206="","",IF('Daily Weigth (g)'!AD206-'Daily Weigth (g)'!AE206+'Water add (ml)'!AC206&lt;=0,"",'Daily Weigth (g)'!AD206-'Daily Weigth (g)'!AE206+'Water add (ml)'!AC206))</f>
        <v/>
      </c>
      <c r="AE206" s="85" t="str">
        <f>+IF('Daily Weigth (g)'!AF206="","",IF('Daily Weigth (g)'!AE206-'Daily Weigth (g)'!AF206+'Water add (ml)'!AD206&lt;=0,"",'Daily Weigth (g)'!AE206-'Daily Weigth (g)'!AF206+'Water add (ml)'!AD206))</f>
        <v/>
      </c>
      <c r="AF206" s="85" t="str">
        <f>+IF('Daily Weigth (g)'!AG206="","",IF('Daily Weigth (g)'!AF206-'Daily Weigth (g)'!AG206+'Water add (ml)'!AE206&lt;=0,"",'Daily Weigth (g)'!AF206-'Daily Weigth (g)'!AG206+'Water add (ml)'!AE206))</f>
        <v/>
      </c>
      <c r="AG206" s="85">
        <f t="shared" si="1"/>
        <v>829</v>
      </c>
    </row>
    <row r="207" ht="12.75" customHeight="1">
      <c r="A207" s="85">
        <v>921.0</v>
      </c>
      <c r="B207" s="87" t="s">
        <v>191</v>
      </c>
      <c r="C207" s="88" t="s">
        <v>241</v>
      </c>
      <c r="D207" s="85"/>
      <c r="E207" s="96">
        <f>+IF('Daily Weigth (g)'!F207="","",IF('Daily Weigth (g)'!E207-'Daily Weigth (g)'!F207+'Water add (ml)'!D207&lt;=0,"",'Daily Weigth (g)'!E207-'Daily Weigth (g)'!F207+'Water add (ml)'!D207))</f>
        <v>155</v>
      </c>
      <c r="F207" s="96">
        <f>+IF('Daily Weigth (g)'!G207="","",IF('Daily Weigth (g)'!F207-'Daily Weigth (g)'!G207+'Water add (ml)'!E207&lt;=0,"",'Daily Weigth (g)'!F207-'Daily Weigth (g)'!G207+'Water add (ml)'!E207))</f>
        <v>101</v>
      </c>
      <c r="G207" s="96">
        <f>+IF('Daily Weigth (g)'!H207="","",IF('Daily Weigth (g)'!G207-'Daily Weigth (g)'!H207+'Water add (ml)'!F207&lt;=0,"",'Daily Weigth (g)'!G207-'Daily Weigth (g)'!H207+'Water add (ml)'!F207))</f>
        <v>230</v>
      </c>
      <c r="H207" s="96">
        <f>+IF('Daily Weigth (g)'!I207="","",IF('Daily Weigth (g)'!H207-'Daily Weigth (g)'!I207+'Water add (ml)'!G207&lt;=0,"",'Daily Weigth (g)'!H207-'Daily Weigth (g)'!I207+'Water add (ml)'!G207))</f>
        <v>129</v>
      </c>
      <c r="I207" s="96">
        <f>+IF('Daily Weigth (g)'!J207="","",IF('Daily Weigth (g)'!I207-'Daily Weigth (g)'!J207+'Water add (ml)'!H207&lt;=0,"",'Daily Weigth (g)'!I207-'Daily Weigth (g)'!J207+'Water add (ml)'!H207))</f>
        <v>70</v>
      </c>
      <c r="J207" s="85">
        <f>+IF('Daily Weigth (g)'!K207="","",IF('Daily Weigth (g)'!J207-'Daily Weigth (g)'!K207+'Water add (ml)'!I207&lt;=0,"",'Daily Weigth (g)'!J207-'Daily Weigth (g)'!K207+'Water add (ml)'!I207))</f>
        <v>81</v>
      </c>
      <c r="K207" s="85">
        <f>+IF('Daily Weigth (g)'!L207="","",IF('Daily Weigth (g)'!K207-'Daily Weigth (g)'!L207+'Water add (ml)'!J207&lt;=0,"",'Daily Weigth (g)'!K207-'Daily Weigth (g)'!L207+'Water add (ml)'!J207))</f>
        <v>194</v>
      </c>
      <c r="L207" s="85">
        <f>+IF('Daily Weigth (g)'!M207="","",IF('Daily Weigth (g)'!L207-'Daily Weigth (g)'!M207+'Water add (ml)'!K207&lt;=0,"",'Daily Weigth (g)'!L207-'Daily Weigth (g)'!M207+'Water add (ml)'!K207))</f>
        <v>228</v>
      </c>
      <c r="M207" s="85">
        <f>+IF('Daily Weigth (g)'!N207="","",IF('Daily Weigth (g)'!M207-'Daily Weigth (g)'!N207+'Water add (ml)'!L207&lt;=0,"",'Daily Weigth (g)'!M207-'Daily Weigth (g)'!N207+'Water add (ml)'!L207))</f>
        <v>316</v>
      </c>
      <c r="N207" s="85">
        <f>+IF('Daily Weigth (g)'!O207="","",IF('Daily Weigth (g)'!N207-'Daily Weigth (g)'!O207+'Water add (ml)'!M207&lt;=0,"",'Daily Weigth (g)'!N207-'Daily Weigth (g)'!O207+'Water add (ml)'!M207))</f>
        <v>168</v>
      </c>
      <c r="O207" s="85">
        <f>+IF('Daily Weigth (g)'!P207="","",IF('Daily Weigth (g)'!O207-'Daily Weigth (g)'!P207+'Water add (ml)'!N207&lt;=0,"",'Daily Weigth (g)'!O207-'Daily Weigth (g)'!P207+'Water add (ml)'!N207))</f>
        <v>658</v>
      </c>
      <c r="P207" s="85">
        <f>+IF('Daily Weigth (g)'!Q207="","",IF('Daily Weigth (g)'!P207-'Daily Weigth (g)'!Q207+'Water add (ml)'!O207&lt;=0,"",'Daily Weigth (g)'!P207-'Daily Weigth (g)'!Q207+'Water add (ml)'!O207))</f>
        <v>754</v>
      </c>
      <c r="Q207" s="85">
        <f>+IF('Daily Weigth (g)'!R207="","",IF('Daily Weigth (g)'!Q207-'Daily Weigth (g)'!R207+'Water add (ml)'!P207&lt;=0,"",'Daily Weigth (g)'!Q207-'Daily Weigth (g)'!R207+'Water add (ml)'!P207))</f>
        <v>420</v>
      </c>
      <c r="R207" s="85">
        <f>+IF('Daily Weigth (g)'!S207="","",IF('Daily Weigth (g)'!R207-'Daily Weigth (g)'!S207+'Water add (ml)'!Q207&lt;=0,"",'Daily Weigth (g)'!R207-'Daily Weigth (g)'!S207+'Water add (ml)'!Q207))</f>
        <v>348</v>
      </c>
      <c r="S207" s="85">
        <f>+IF('Daily Weigth (g)'!T207="","",IF('Daily Weigth (g)'!S207-'Daily Weigth (g)'!T207+'Water add (ml)'!R207&lt;=0,"",'Daily Weigth (g)'!S207-'Daily Weigth (g)'!T207+'Water add (ml)'!R207))</f>
        <v>310</v>
      </c>
      <c r="T207" s="85">
        <f>+IF('Daily Weigth (g)'!U207="","",IF('Daily Weigth (g)'!T207-'Daily Weigth (g)'!U207+'Water add (ml)'!S207&lt;=0,"",'Daily Weigth (g)'!T207-'Daily Weigth (g)'!U207+'Water add (ml)'!S207))</f>
        <v>408</v>
      </c>
      <c r="U207" s="85">
        <f>+IF('Daily Weigth (g)'!V207="","",IF('Daily Weigth (g)'!U207-'Daily Weigth (g)'!V207+'Water add (ml)'!T207&lt;=0,"",'Daily Weigth (g)'!U207-'Daily Weigth (g)'!V207+'Water add (ml)'!T207))</f>
        <v>744</v>
      </c>
      <c r="V207" s="85">
        <f>+IF('Daily Weigth (g)'!W207="","",IF('Daily Weigth (g)'!V207-'Daily Weigth (g)'!W207+'Water add (ml)'!U207&lt;=0,"",'Daily Weigth (g)'!V207-'Daily Weigth (g)'!W207+'Water add (ml)'!U207))</f>
        <v>757</v>
      </c>
      <c r="W207" s="85">
        <f>+IF('Daily Weigth (g)'!X207="","",IF('Daily Weigth (g)'!W207-'Daily Weigth (g)'!X207+'Water add (ml)'!V207&lt;=0,"",'Daily Weigth (g)'!W207-'Daily Weigth (g)'!X207+'Water add (ml)'!V207))</f>
        <v>310</v>
      </c>
      <c r="X207" s="85">
        <f>+IF('Daily Weigth (g)'!Y207="","",IF('Daily Weigth (g)'!X207-'Daily Weigth (g)'!Y207+'Water add (ml)'!W207&lt;=0,"",'Daily Weigth (g)'!X207-'Daily Weigth (g)'!Y207+'Water add (ml)'!W207))</f>
        <v>200</v>
      </c>
      <c r="Y207" s="85">
        <f>+IF('Daily Weigth (g)'!Z207="","",IF('Daily Weigth (g)'!Y207-'Daily Weigth (g)'!Z207+'Water add (ml)'!X207&lt;=0,"",'Daily Weigth (g)'!Y207-'Daily Weigth (g)'!Z207+'Water add (ml)'!X207))</f>
        <v>450</v>
      </c>
      <c r="Z207" s="85">
        <f>+IF('Daily Weigth (g)'!AA207="","",IF('Daily Weigth (g)'!Z207-'Daily Weigth (g)'!AA207+'Water add (ml)'!Y207&lt;=0,"",'Daily Weigth (g)'!Z207-'Daily Weigth (g)'!AA207+'Water add (ml)'!Y207))</f>
        <v>214</v>
      </c>
      <c r="AA207" s="85">
        <f>+IF('Daily Weigth (g)'!AB207="","",IF('Daily Weigth (g)'!AA207-'Daily Weigth (g)'!AB207+'Water add (ml)'!Z207&lt;=0,"",'Daily Weigth (g)'!AA207-'Daily Weigth (g)'!AB207+'Water add (ml)'!Z207))</f>
        <v>274</v>
      </c>
      <c r="AB207" s="85">
        <f>+IF('Daily Weigth (g)'!AC207="","",IF('Daily Weigth (g)'!AB207-'Daily Weigth (g)'!AC207+'Water add (ml)'!AA207&lt;=0,"",'Daily Weigth (g)'!AB207-'Daily Weigth (g)'!AC207+'Water add (ml)'!AA207))</f>
        <v>270</v>
      </c>
      <c r="AC207" s="85">
        <f>+IF('Daily Weigth (g)'!AD207="","",IF('Daily Weigth (g)'!AC207-'Daily Weigth (g)'!AD207+'Water add (ml)'!AB207&lt;=0,"",'Daily Weigth (g)'!AC207-'Daily Weigth (g)'!AD207+'Water add (ml)'!AB207))</f>
        <v>352</v>
      </c>
      <c r="AD207" s="85">
        <f>+IF('Daily Weigth (g)'!AE207="","",IF('Daily Weigth (g)'!AD207-'Daily Weigth (g)'!AE207+'Water add (ml)'!AC207&lt;=0,"",'Daily Weigth (g)'!AD207-'Daily Weigth (g)'!AE207+'Water add (ml)'!AC207))</f>
        <v>223</v>
      </c>
      <c r="AE207" s="85">
        <f>+IF('Daily Weigth (g)'!AF207="","",IF('Daily Weigth (g)'!AE207-'Daily Weigth (g)'!AF207+'Water add (ml)'!AD207&lt;=0,"",'Daily Weigth (g)'!AE207-'Daily Weigth (g)'!AF207+'Water add (ml)'!AD207))</f>
        <v>744</v>
      </c>
      <c r="AF207" s="85">
        <f>+IF('Daily Weigth (g)'!AG207="","",IF('Daily Weigth (g)'!AF207-'Daily Weigth (g)'!AG207+'Water add (ml)'!AE207&lt;=0,"",'Daily Weigth (g)'!AF207-'Daily Weigth (g)'!AG207+'Water add (ml)'!AE207))</f>
        <v>381</v>
      </c>
      <c r="AG207" s="85">
        <f t="shared" si="1"/>
        <v>9489</v>
      </c>
    </row>
    <row r="208" ht="12.75" customHeight="1">
      <c r="A208" s="85">
        <v>922.0</v>
      </c>
      <c r="B208" s="87" t="s">
        <v>191</v>
      </c>
      <c r="C208" s="90" t="s">
        <v>12</v>
      </c>
      <c r="D208" s="85"/>
      <c r="E208" s="96">
        <f>+IF('Daily Weigth (g)'!F208="","",IF('Daily Weigth (g)'!E208-'Daily Weigth (g)'!F208+'Water add (ml)'!D208&lt;=0,"",'Daily Weigth (g)'!E208-'Daily Weigth (g)'!F208+'Water add (ml)'!D208))</f>
        <v>185</v>
      </c>
      <c r="F208" s="96">
        <f>+IF('Daily Weigth (g)'!G208="","",IF('Daily Weigth (g)'!F208-'Daily Weigth (g)'!G208+'Water add (ml)'!E208&lt;=0,"",'Daily Weigth (g)'!F208-'Daily Weigth (g)'!G208+'Water add (ml)'!E208))</f>
        <v>66</v>
      </c>
      <c r="G208" s="96">
        <f>+IF('Daily Weigth (g)'!H208="","",IF('Daily Weigth (g)'!G208-'Daily Weigth (g)'!H208+'Water add (ml)'!F208&lt;=0,"",'Daily Weigth (g)'!G208-'Daily Weigth (g)'!H208+'Water add (ml)'!F208))</f>
        <v>255</v>
      </c>
      <c r="H208" s="96">
        <f>+IF('Daily Weigth (g)'!I208="","",IF('Daily Weigth (g)'!H208-'Daily Weigth (g)'!I208+'Water add (ml)'!G208&lt;=0,"",'Daily Weigth (g)'!H208-'Daily Weigth (g)'!I208+'Water add (ml)'!G208))</f>
        <v>162</v>
      </c>
      <c r="I208" s="96">
        <f>+IF('Daily Weigth (g)'!J208="","",IF('Daily Weigth (g)'!I208-'Daily Weigth (g)'!J208+'Water add (ml)'!H208&lt;=0,"",'Daily Weigth (g)'!I208-'Daily Weigth (g)'!J208+'Water add (ml)'!H208))</f>
        <v>98</v>
      </c>
      <c r="J208" s="85">
        <f>+IF('Daily Weigth (g)'!K208="","",IF('Daily Weigth (g)'!J208-'Daily Weigth (g)'!K208+'Water add (ml)'!I208&lt;=0,"",'Daily Weigth (g)'!J208-'Daily Weigth (g)'!K208+'Water add (ml)'!I208))</f>
        <v>71</v>
      </c>
      <c r="K208" s="85">
        <f>+IF('Daily Weigth (g)'!L208="","",IF('Daily Weigth (g)'!K208-'Daily Weigth (g)'!L208+'Water add (ml)'!J208&lt;=0,"",'Daily Weigth (g)'!K208-'Daily Weigth (g)'!L208+'Water add (ml)'!J208))</f>
        <v>190</v>
      </c>
      <c r="L208" s="85">
        <f>+IF('Daily Weigth (g)'!M208="","",IF('Daily Weigth (g)'!L208-'Daily Weigth (g)'!M208+'Water add (ml)'!K208&lt;=0,"",'Daily Weigth (g)'!L208-'Daily Weigth (g)'!M208+'Water add (ml)'!K208))</f>
        <v>201</v>
      </c>
      <c r="M208" s="85">
        <f>+IF('Daily Weigth (g)'!N208="","",IF('Daily Weigth (g)'!M208-'Daily Weigth (g)'!N208+'Water add (ml)'!L208&lt;=0,"",'Daily Weigth (g)'!M208-'Daily Weigth (g)'!N208+'Water add (ml)'!L208))</f>
        <v>296</v>
      </c>
      <c r="N208" s="85">
        <f>+IF('Daily Weigth (g)'!O208="","",IF('Daily Weigth (g)'!N208-'Daily Weigth (g)'!O208+'Water add (ml)'!M208&lt;=0,"",'Daily Weigth (g)'!N208-'Daily Weigth (g)'!O208+'Water add (ml)'!M208))</f>
        <v>131</v>
      </c>
      <c r="O208" s="85">
        <f>+IF('Daily Weigth (g)'!P208="","",IF('Daily Weigth (g)'!O208-'Daily Weigth (g)'!P208+'Water add (ml)'!N208&lt;=0,"",'Daily Weigth (g)'!O208-'Daily Weigth (g)'!P208+'Water add (ml)'!N208))</f>
        <v>517</v>
      </c>
      <c r="P208" s="85">
        <f>+IF('Daily Weigth (g)'!Q208="","",IF('Daily Weigth (g)'!P208-'Daily Weigth (g)'!Q208+'Water add (ml)'!O208&lt;=0,"",'Daily Weigth (g)'!P208-'Daily Weigth (g)'!Q208+'Water add (ml)'!O208))</f>
        <v>518</v>
      </c>
      <c r="Q208" s="85">
        <f>+IF('Daily Weigth (g)'!R208="","",IF('Daily Weigth (g)'!Q208-'Daily Weigth (g)'!R208+'Water add (ml)'!P208&lt;=0,"",'Daily Weigth (g)'!Q208-'Daily Weigth (g)'!R208+'Water add (ml)'!P208))</f>
        <v>339</v>
      </c>
      <c r="R208" s="85">
        <f>+IF('Daily Weigth (g)'!S208="","",IF('Daily Weigth (g)'!R208-'Daily Weigth (g)'!S208+'Water add (ml)'!Q208&lt;=0,"",'Daily Weigth (g)'!R208-'Daily Weigth (g)'!S208+'Water add (ml)'!Q208))</f>
        <v>199</v>
      </c>
      <c r="S208" s="85">
        <f>+IF('Daily Weigth (g)'!T208="","",IF('Daily Weigth (g)'!S208-'Daily Weigth (g)'!T208+'Water add (ml)'!R208&lt;=0,"",'Daily Weigth (g)'!S208-'Daily Weigth (g)'!T208+'Water add (ml)'!R208))</f>
        <v>188</v>
      </c>
      <c r="T208" s="85">
        <f>+IF('Daily Weigth (g)'!U208="","",IF('Daily Weigth (g)'!T208-'Daily Weigth (g)'!U208+'Water add (ml)'!S208&lt;=0,"",'Daily Weigth (g)'!T208-'Daily Weigth (g)'!U208+'Water add (ml)'!S208))</f>
        <v>191</v>
      </c>
      <c r="U208" s="85">
        <f>+IF('Daily Weigth (g)'!V208="","",IF('Daily Weigth (g)'!U208-'Daily Weigth (g)'!V208+'Water add (ml)'!T208&lt;=0,"",'Daily Weigth (g)'!U208-'Daily Weigth (g)'!V208+'Water add (ml)'!T208))</f>
        <v>269</v>
      </c>
      <c r="V208" s="85">
        <f>+IF('Daily Weigth (g)'!W208="","",IF('Daily Weigth (g)'!V208-'Daily Weigth (g)'!W208+'Water add (ml)'!U208&lt;=0,"",'Daily Weigth (g)'!V208-'Daily Weigth (g)'!W208+'Water add (ml)'!U208))</f>
        <v>246</v>
      </c>
      <c r="W208" s="85">
        <f>+IF('Daily Weigth (g)'!X208="","",IF('Daily Weigth (g)'!W208-'Daily Weigth (g)'!X208+'Water add (ml)'!V208&lt;=0,"",'Daily Weigth (g)'!W208-'Daily Weigth (g)'!X208+'Water add (ml)'!V208))</f>
        <v>59</v>
      </c>
      <c r="X208" s="85">
        <f>+IF('Daily Weigth (g)'!Y208="","",IF('Daily Weigth (g)'!X208-'Daily Weigth (g)'!Y208+'Water add (ml)'!W208&lt;=0,"",'Daily Weigth (g)'!X208-'Daily Weigth (g)'!Y208+'Water add (ml)'!W208))</f>
        <v>53</v>
      </c>
      <c r="Y208" s="85">
        <f>+IF('Daily Weigth (g)'!Z208="","",IF('Daily Weigth (g)'!Y208-'Daily Weigth (g)'!Z208+'Water add (ml)'!X208&lt;=0,"",'Daily Weigth (g)'!Y208-'Daily Weigth (g)'!Z208+'Water add (ml)'!X208))</f>
        <v>86</v>
      </c>
      <c r="Z208" s="85">
        <f>+IF('Daily Weigth (g)'!AA208="","",IF('Daily Weigth (g)'!Z208-'Daily Weigth (g)'!AA208+'Water add (ml)'!Y208&lt;=0,"",'Daily Weigth (g)'!Z208-'Daily Weigth (g)'!AA208+'Water add (ml)'!Y208))</f>
        <v>48</v>
      </c>
      <c r="AA208" s="85">
        <f>+IF('Daily Weigth (g)'!AB208="","",IF('Daily Weigth (g)'!AA208-'Daily Weigth (g)'!AB208+'Water add (ml)'!Z208&lt;=0,"",'Daily Weigth (g)'!AA208-'Daily Weigth (g)'!AB208+'Water add (ml)'!Z208))</f>
        <v>50</v>
      </c>
      <c r="AB208" s="85">
        <f>+IF('Daily Weigth (g)'!AC208="","",IF('Daily Weigth (g)'!AB208-'Daily Weigth (g)'!AC208+'Water add (ml)'!AA208&lt;=0,"",'Daily Weigth (g)'!AB208-'Daily Weigth (g)'!AC208+'Water add (ml)'!AA208))</f>
        <v>51</v>
      </c>
      <c r="AC208" s="85">
        <f>+IF('Daily Weigth (g)'!AD208="","",IF('Daily Weigth (g)'!AC208-'Daily Weigth (g)'!AD208+'Water add (ml)'!AB208&lt;=0,"",'Daily Weigth (g)'!AC208-'Daily Weigth (g)'!AD208+'Water add (ml)'!AB208))</f>
        <v>64</v>
      </c>
      <c r="AD208" s="85">
        <f>+IF('Daily Weigth (g)'!AE208="","",IF('Daily Weigth (g)'!AD208-'Daily Weigth (g)'!AE208+'Water add (ml)'!AC208&lt;=0,"",'Daily Weigth (g)'!AD208-'Daily Weigth (g)'!AE208+'Water add (ml)'!AC208))</f>
        <v>39</v>
      </c>
      <c r="AE208" s="85">
        <f>+IF('Daily Weigth (g)'!AF208="","",IF('Daily Weigth (g)'!AE208-'Daily Weigth (g)'!AF208+'Water add (ml)'!AD208&lt;=0,"",'Daily Weigth (g)'!AE208-'Daily Weigth (g)'!AF208+'Water add (ml)'!AD208))</f>
        <v>78</v>
      </c>
      <c r="AF208" s="85">
        <f>+IF('Daily Weigth (g)'!AG208="","",IF('Daily Weigth (g)'!AF208-'Daily Weigth (g)'!AG208+'Water add (ml)'!AE208&lt;=0,"",'Daily Weigth (g)'!AF208-'Daily Weigth (g)'!AG208+'Water add (ml)'!AE208))</f>
        <v>51</v>
      </c>
      <c r="AG208" s="85">
        <f t="shared" si="1"/>
        <v>4701</v>
      </c>
    </row>
    <row r="209" ht="12.75" customHeight="1">
      <c r="A209" s="85">
        <v>923.0</v>
      </c>
      <c r="B209" s="87" t="s">
        <v>191</v>
      </c>
      <c r="C209" s="90" t="s">
        <v>12</v>
      </c>
      <c r="D209" s="85"/>
      <c r="E209" s="96">
        <f>+IF('Daily Weigth (g)'!F209="","",IF('Daily Weigth (g)'!E209-'Daily Weigth (g)'!F209+'Water add (ml)'!D209&lt;=0,"",'Daily Weigth (g)'!E209-'Daily Weigth (g)'!F209+'Water add (ml)'!D209))</f>
        <v>148</v>
      </c>
      <c r="F209" s="96">
        <f>+IF('Daily Weigth (g)'!G209="","",IF('Daily Weigth (g)'!F209-'Daily Weigth (g)'!G209+'Water add (ml)'!E209&lt;=0,"",'Daily Weigth (g)'!F209-'Daily Weigth (g)'!G209+'Water add (ml)'!E209))</f>
        <v>153</v>
      </c>
      <c r="G209" s="96">
        <f>+IF('Daily Weigth (g)'!H209="","",IF('Daily Weigth (g)'!G209-'Daily Weigth (g)'!H209+'Water add (ml)'!F209&lt;=0,"",'Daily Weigth (g)'!G209-'Daily Weigth (g)'!H209+'Water add (ml)'!F209))</f>
        <v>293</v>
      </c>
      <c r="H209" s="96">
        <f>+IF('Daily Weigth (g)'!I209="","",IF('Daily Weigth (g)'!H209-'Daily Weigth (g)'!I209+'Water add (ml)'!G209&lt;=0,"",'Daily Weigth (g)'!H209-'Daily Weigth (g)'!I209+'Water add (ml)'!G209))</f>
        <v>136</v>
      </c>
      <c r="I209" s="96">
        <f>+IF('Daily Weigth (g)'!J209="","",IF('Daily Weigth (g)'!I209-'Daily Weigth (g)'!J209+'Water add (ml)'!H209&lt;=0,"",'Daily Weigth (g)'!I209-'Daily Weigth (g)'!J209+'Water add (ml)'!H209))</f>
        <v>106</v>
      </c>
      <c r="J209" s="85">
        <f>+IF('Daily Weigth (g)'!K209="","",IF('Daily Weigth (g)'!J209-'Daily Weigth (g)'!K209+'Water add (ml)'!I209&lt;=0,"",'Daily Weigth (g)'!J209-'Daily Weigth (g)'!K209+'Water add (ml)'!I209))</f>
        <v>94</v>
      </c>
      <c r="K209" s="85">
        <f>+IF('Daily Weigth (g)'!L209="","",IF('Daily Weigth (g)'!K209-'Daily Weigth (g)'!L209+'Water add (ml)'!J209&lt;=0,"",'Daily Weigth (g)'!K209-'Daily Weigth (g)'!L209+'Water add (ml)'!J209))</f>
        <v>218</v>
      </c>
      <c r="L209" s="85">
        <f>+IF('Daily Weigth (g)'!M209="","",IF('Daily Weigth (g)'!L209-'Daily Weigth (g)'!M209+'Water add (ml)'!K209&lt;=0,"",'Daily Weigth (g)'!L209-'Daily Weigth (g)'!M209+'Water add (ml)'!K209))</f>
        <v>246</v>
      </c>
      <c r="M209" s="85">
        <f>+IF('Daily Weigth (g)'!N209="","",IF('Daily Weigth (g)'!M209-'Daily Weigth (g)'!N209+'Water add (ml)'!L209&lt;=0,"",'Daily Weigth (g)'!M209-'Daily Weigth (g)'!N209+'Water add (ml)'!L209))</f>
        <v>305</v>
      </c>
      <c r="N209" s="85">
        <f>+IF('Daily Weigth (g)'!O209="","",IF('Daily Weigth (g)'!N209-'Daily Weigth (g)'!O209+'Water add (ml)'!M209&lt;=0,"",'Daily Weigth (g)'!N209-'Daily Weigth (g)'!O209+'Water add (ml)'!M209))</f>
        <v>165</v>
      </c>
      <c r="O209" s="85">
        <f>+IF('Daily Weigth (g)'!P209="","",IF('Daily Weigth (g)'!O209-'Daily Weigth (g)'!P209+'Water add (ml)'!N209&lt;=0,"",'Daily Weigth (g)'!O209-'Daily Weigth (g)'!P209+'Water add (ml)'!N209))</f>
        <v>631</v>
      </c>
      <c r="P209" s="85">
        <f>+IF('Daily Weigth (g)'!Q209="","",IF('Daily Weigth (g)'!P209-'Daily Weigth (g)'!Q209+'Water add (ml)'!O209&lt;=0,"",'Daily Weigth (g)'!P209-'Daily Weigth (g)'!Q209+'Water add (ml)'!O209))</f>
        <v>658</v>
      </c>
      <c r="Q209" s="85">
        <f>+IF('Daily Weigth (g)'!R209="","",IF('Daily Weigth (g)'!Q209-'Daily Weigth (g)'!R209+'Water add (ml)'!P209&lt;=0,"",'Daily Weigth (g)'!Q209-'Daily Weigth (g)'!R209+'Water add (ml)'!P209))</f>
        <v>399</v>
      </c>
      <c r="R209" s="85">
        <f>+IF('Daily Weigth (g)'!S209="","",IF('Daily Weigth (g)'!R209-'Daily Weigth (g)'!S209+'Water add (ml)'!Q209&lt;=0,"",'Daily Weigth (g)'!R209-'Daily Weigth (g)'!S209+'Water add (ml)'!Q209))</f>
        <v>290</v>
      </c>
      <c r="S209" s="85">
        <f>+IF('Daily Weigth (g)'!T209="","",IF('Daily Weigth (g)'!S209-'Daily Weigth (g)'!T209+'Water add (ml)'!R209&lt;=0,"",'Daily Weigth (g)'!S209-'Daily Weigth (g)'!T209+'Water add (ml)'!R209))</f>
        <v>218</v>
      </c>
      <c r="T209" s="85">
        <f>+IF('Daily Weigth (g)'!U209="","",IF('Daily Weigth (g)'!T209-'Daily Weigth (g)'!U209+'Water add (ml)'!S209&lt;=0,"",'Daily Weigth (g)'!T209-'Daily Weigth (g)'!U209+'Water add (ml)'!S209))</f>
        <v>295</v>
      </c>
      <c r="U209" s="85">
        <f>+IF('Daily Weigth (g)'!V209="","",IF('Daily Weigth (g)'!U209-'Daily Weigth (g)'!V209+'Water add (ml)'!T209&lt;=0,"",'Daily Weigth (g)'!U209-'Daily Weigth (g)'!V209+'Water add (ml)'!T209))</f>
        <v>374</v>
      </c>
      <c r="V209" s="85">
        <f>+IF('Daily Weigth (g)'!W209="","",IF('Daily Weigth (g)'!V209-'Daily Weigth (g)'!W209+'Water add (ml)'!U209&lt;=0,"",'Daily Weigth (g)'!V209-'Daily Weigth (g)'!W209+'Water add (ml)'!U209))</f>
        <v>324</v>
      </c>
      <c r="W209" s="85">
        <f>+IF('Daily Weigth (g)'!X209="","",IF('Daily Weigth (g)'!W209-'Daily Weigth (g)'!X209+'Water add (ml)'!V209&lt;=0,"",'Daily Weigth (g)'!W209-'Daily Weigth (g)'!X209+'Water add (ml)'!V209))</f>
        <v>105</v>
      </c>
      <c r="X209" s="85">
        <f>+IF('Daily Weigth (g)'!Y209="","",IF('Daily Weigth (g)'!X209-'Daily Weigth (g)'!Y209+'Water add (ml)'!W209&lt;=0,"",'Daily Weigth (g)'!X209-'Daily Weigth (g)'!Y209+'Water add (ml)'!W209))</f>
        <v>77</v>
      </c>
      <c r="Y209" s="85">
        <f>+IF('Daily Weigth (g)'!Z209="","",IF('Daily Weigth (g)'!Y209-'Daily Weigth (g)'!Z209+'Water add (ml)'!X209&lt;=0,"",'Daily Weigth (g)'!Y209-'Daily Weigth (g)'!Z209+'Water add (ml)'!X209))</f>
        <v>116</v>
      </c>
      <c r="Z209" s="85">
        <f>+IF('Daily Weigth (g)'!AA209="","",IF('Daily Weigth (g)'!Z209-'Daily Weigth (g)'!AA209+'Water add (ml)'!Y209&lt;=0,"",'Daily Weigth (g)'!Z209-'Daily Weigth (g)'!AA209+'Water add (ml)'!Y209))</f>
        <v>55</v>
      </c>
      <c r="AA209" s="85">
        <f>+IF('Daily Weigth (g)'!AB209="","",IF('Daily Weigth (g)'!AA209-'Daily Weigth (g)'!AB209+'Water add (ml)'!Z209&lt;=0,"",'Daily Weigth (g)'!AA209-'Daily Weigth (g)'!AB209+'Water add (ml)'!Z209))</f>
        <v>58</v>
      </c>
      <c r="AB209" s="85">
        <f>+IF('Daily Weigth (g)'!AC209="","",IF('Daily Weigth (g)'!AB209-'Daily Weigth (g)'!AC209+'Water add (ml)'!AA209&lt;=0,"",'Daily Weigth (g)'!AB209-'Daily Weigth (g)'!AC209+'Water add (ml)'!AA209))</f>
        <v>69</v>
      </c>
      <c r="AC209" s="85">
        <f>+IF('Daily Weigth (g)'!AD209="","",IF('Daily Weigth (g)'!AC209-'Daily Weigth (g)'!AD209+'Water add (ml)'!AB209&lt;=0,"",'Daily Weigth (g)'!AC209-'Daily Weigth (g)'!AD209+'Water add (ml)'!AB209))</f>
        <v>77</v>
      </c>
      <c r="AD209" s="85">
        <f>+IF('Daily Weigth (g)'!AE209="","",IF('Daily Weigth (g)'!AD209-'Daily Weigth (g)'!AE209+'Water add (ml)'!AC209&lt;=0,"",'Daily Weigth (g)'!AD209-'Daily Weigth (g)'!AE209+'Water add (ml)'!AC209))</f>
        <v>46</v>
      </c>
      <c r="AE209" s="85">
        <f>+IF('Daily Weigth (g)'!AF209="","",IF('Daily Weigth (g)'!AE209-'Daily Weigth (g)'!AF209+'Water add (ml)'!AD209&lt;=0,"",'Daily Weigth (g)'!AE209-'Daily Weigth (g)'!AF209+'Water add (ml)'!AD209))</f>
        <v>87</v>
      </c>
      <c r="AF209" s="85">
        <f>+IF('Daily Weigth (g)'!AG209="","",IF('Daily Weigth (g)'!AF209-'Daily Weigth (g)'!AG209+'Water add (ml)'!AE209&lt;=0,"",'Daily Weigth (g)'!AF209-'Daily Weigth (g)'!AG209+'Water add (ml)'!AE209))</f>
        <v>46</v>
      </c>
      <c r="AG209" s="85">
        <f t="shared" si="1"/>
        <v>5789</v>
      </c>
    </row>
    <row r="210" ht="12.75" customHeight="1">
      <c r="A210" s="85">
        <v>924.0</v>
      </c>
      <c r="B210" s="87" t="s">
        <v>191</v>
      </c>
      <c r="C210" s="90" t="s">
        <v>12</v>
      </c>
      <c r="D210" s="85"/>
      <c r="E210" s="96">
        <f>+IF('Daily Weigth (g)'!F210="","",IF('Daily Weigth (g)'!E210-'Daily Weigth (g)'!F210+'Water add (ml)'!D210&lt;=0,"",'Daily Weigth (g)'!E210-'Daily Weigth (g)'!F210+'Water add (ml)'!D210))</f>
        <v>189</v>
      </c>
      <c r="F210" s="96">
        <f>+IF('Daily Weigth (g)'!G210="","",IF('Daily Weigth (g)'!F210-'Daily Weigth (g)'!G210+'Water add (ml)'!E210&lt;=0,"",'Daily Weigth (g)'!F210-'Daily Weigth (g)'!G210+'Water add (ml)'!E210))</f>
        <v>32</v>
      </c>
      <c r="G210" s="96">
        <f>+IF('Daily Weigth (g)'!H210="","",IF('Daily Weigth (g)'!G210-'Daily Weigth (g)'!H210+'Water add (ml)'!F210&lt;=0,"",'Daily Weigth (g)'!G210-'Daily Weigth (g)'!H210+'Water add (ml)'!F210))</f>
        <v>232</v>
      </c>
      <c r="H210" s="96">
        <f>+IF('Daily Weigth (g)'!I210="","",IF('Daily Weigth (g)'!H210-'Daily Weigth (g)'!I210+'Water add (ml)'!G210&lt;=0,"",'Daily Weigth (g)'!H210-'Daily Weigth (g)'!I210+'Water add (ml)'!G210))</f>
        <v>114</v>
      </c>
      <c r="I210" s="96">
        <f>+IF('Daily Weigth (g)'!J210="","",IF('Daily Weigth (g)'!I210-'Daily Weigth (g)'!J210+'Water add (ml)'!H210&lt;=0,"",'Daily Weigth (g)'!I210-'Daily Weigth (g)'!J210+'Water add (ml)'!H210))</f>
        <v>70</v>
      </c>
      <c r="J210" s="85">
        <f>+IF('Daily Weigth (g)'!K210="","",IF('Daily Weigth (g)'!J210-'Daily Weigth (g)'!K210+'Water add (ml)'!I210&lt;=0,"",'Daily Weigth (g)'!J210-'Daily Weigth (g)'!K210+'Water add (ml)'!I210))</f>
        <v>89</v>
      </c>
      <c r="K210" s="85">
        <f>+IF('Daily Weigth (g)'!L210="","",IF('Daily Weigth (g)'!K210-'Daily Weigth (g)'!L210+'Water add (ml)'!J210&lt;=0,"",'Daily Weigth (g)'!K210-'Daily Weigth (g)'!L210+'Water add (ml)'!J210))</f>
        <v>165</v>
      </c>
      <c r="L210" s="85">
        <f>+IF('Daily Weigth (g)'!M210="","",IF('Daily Weigth (g)'!L210-'Daily Weigth (g)'!M210+'Water add (ml)'!K210&lt;=0,"",'Daily Weigth (g)'!L210-'Daily Weigth (g)'!M210+'Water add (ml)'!K210))</f>
        <v>187</v>
      </c>
      <c r="M210" s="85">
        <f>+IF('Daily Weigth (g)'!N210="","",IF('Daily Weigth (g)'!M210-'Daily Weigth (g)'!N210+'Water add (ml)'!L210&lt;=0,"",'Daily Weigth (g)'!M210-'Daily Weigth (g)'!N210+'Water add (ml)'!L210))</f>
        <v>258</v>
      </c>
      <c r="N210" s="85">
        <f>+IF('Daily Weigth (g)'!O210="","",IF('Daily Weigth (g)'!N210-'Daily Weigth (g)'!O210+'Water add (ml)'!M210&lt;=0,"",'Daily Weigth (g)'!N210-'Daily Weigth (g)'!O210+'Water add (ml)'!M210))</f>
        <v>135</v>
      </c>
      <c r="O210" s="85">
        <f>+IF('Daily Weigth (g)'!P210="","",IF('Daily Weigth (g)'!O210-'Daily Weigth (g)'!P210+'Water add (ml)'!N210&lt;=0,"",'Daily Weigth (g)'!O210-'Daily Weigth (g)'!P210+'Water add (ml)'!N210))</f>
        <v>473</v>
      </c>
      <c r="P210" s="85">
        <f>+IF('Daily Weigth (g)'!Q210="","",IF('Daily Weigth (g)'!P210-'Daily Weigth (g)'!Q210+'Water add (ml)'!O210&lt;=0,"",'Daily Weigth (g)'!P210-'Daily Weigth (g)'!Q210+'Water add (ml)'!O210))</f>
        <v>507</v>
      </c>
      <c r="Q210" s="85">
        <f>+IF('Daily Weigth (g)'!R210="","",IF('Daily Weigth (g)'!Q210-'Daily Weigth (g)'!R210+'Water add (ml)'!P210&lt;=0,"",'Daily Weigth (g)'!Q210-'Daily Weigth (g)'!R210+'Water add (ml)'!P210))</f>
        <v>331</v>
      </c>
      <c r="R210" s="85">
        <f>+IF('Daily Weigth (g)'!S210="","",IF('Daily Weigth (g)'!R210-'Daily Weigth (g)'!S210+'Water add (ml)'!Q210&lt;=0,"",'Daily Weigth (g)'!R210-'Daily Weigth (g)'!S210+'Water add (ml)'!Q210))</f>
        <v>247</v>
      </c>
      <c r="S210" s="85">
        <f>+IF('Daily Weigth (g)'!T210="","",IF('Daily Weigth (g)'!S210-'Daily Weigth (g)'!T210+'Water add (ml)'!R210&lt;=0,"",'Daily Weigth (g)'!S210-'Daily Weigth (g)'!T210+'Water add (ml)'!R210))</f>
        <v>259</v>
      </c>
      <c r="T210" s="85">
        <f>+IF('Daily Weigth (g)'!U210="","",IF('Daily Weigth (g)'!T210-'Daily Weigth (g)'!U210+'Water add (ml)'!S210&lt;=0,"",'Daily Weigth (g)'!T210-'Daily Weigth (g)'!U210+'Water add (ml)'!S210))</f>
        <v>269</v>
      </c>
      <c r="U210" s="85">
        <f>+IF('Daily Weigth (g)'!V210="","",IF('Daily Weigth (g)'!U210-'Daily Weigth (g)'!V210+'Water add (ml)'!T210&lt;=0,"",'Daily Weigth (g)'!U210-'Daily Weigth (g)'!V210+'Water add (ml)'!T210))</f>
        <v>351</v>
      </c>
      <c r="V210" s="85">
        <f>+IF('Daily Weigth (g)'!W210="","",IF('Daily Weigth (g)'!V210-'Daily Weigth (g)'!W210+'Water add (ml)'!U210&lt;=0,"",'Daily Weigth (g)'!V210-'Daily Weigth (g)'!W210+'Water add (ml)'!U210))</f>
        <v>335</v>
      </c>
      <c r="W210" s="85">
        <f>+IF('Daily Weigth (g)'!X210="","",IF('Daily Weigth (g)'!W210-'Daily Weigth (g)'!X210+'Water add (ml)'!V210&lt;=0,"",'Daily Weigth (g)'!W210-'Daily Weigth (g)'!X210+'Water add (ml)'!V210))</f>
        <v>110</v>
      </c>
      <c r="X210" s="85">
        <f>+IF('Daily Weigth (g)'!Y210="","",IF('Daily Weigth (g)'!X210-'Daily Weigth (g)'!Y210+'Water add (ml)'!W210&lt;=0,"",'Daily Weigth (g)'!X210-'Daily Weigth (g)'!Y210+'Water add (ml)'!W210))</f>
        <v>76</v>
      </c>
      <c r="Y210" s="85">
        <f>+IF('Daily Weigth (g)'!Z210="","",IF('Daily Weigth (g)'!Y210-'Daily Weigth (g)'!Z210+'Water add (ml)'!X210&lt;=0,"",'Daily Weigth (g)'!Y210-'Daily Weigth (g)'!Z210+'Water add (ml)'!X210))</f>
        <v>123</v>
      </c>
      <c r="Z210" s="85">
        <f>+IF('Daily Weigth (g)'!AA210="","",IF('Daily Weigth (g)'!Z210-'Daily Weigth (g)'!AA210+'Water add (ml)'!Y210&lt;=0,"",'Daily Weigth (g)'!Z210-'Daily Weigth (g)'!AA210+'Water add (ml)'!Y210))</f>
        <v>55</v>
      </c>
      <c r="AA210" s="85">
        <f>+IF('Daily Weigth (g)'!AB210="","",IF('Daily Weigth (g)'!AA210-'Daily Weigth (g)'!AB210+'Water add (ml)'!Z210&lt;=0,"",'Daily Weigth (g)'!AA210-'Daily Weigth (g)'!AB210+'Water add (ml)'!Z210))</f>
        <v>65</v>
      </c>
      <c r="AB210" s="85">
        <f>+IF('Daily Weigth (g)'!AC210="","",IF('Daily Weigth (g)'!AB210-'Daily Weigth (g)'!AC210+'Water add (ml)'!AA210&lt;=0,"",'Daily Weigth (g)'!AB210-'Daily Weigth (g)'!AC210+'Water add (ml)'!AA210))</f>
        <v>56</v>
      </c>
      <c r="AC210" s="85">
        <f>+IF('Daily Weigth (g)'!AD210="","",IF('Daily Weigth (g)'!AC210-'Daily Weigth (g)'!AD210+'Water add (ml)'!AB210&lt;=0,"",'Daily Weigth (g)'!AC210-'Daily Weigth (g)'!AD210+'Water add (ml)'!AB210))</f>
        <v>69</v>
      </c>
      <c r="AD210" s="85">
        <f>+IF('Daily Weigth (g)'!AE210="","",IF('Daily Weigth (g)'!AD210-'Daily Weigth (g)'!AE210+'Water add (ml)'!AC210&lt;=0,"",'Daily Weigth (g)'!AD210-'Daily Weigth (g)'!AE210+'Water add (ml)'!AC210))</f>
        <v>47</v>
      </c>
      <c r="AE210" s="85">
        <f>+IF('Daily Weigth (g)'!AF210="","",IF('Daily Weigth (g)'!AE210-'Daily Weigth (g)'!AF210+'Water add (ml)'!AD210&lt;=0,"",'Daily Weigth (g)'!AE210-'Daily Weigth (g)'!AF210+'Water add (ml)'!AD210))</f>
        <v>81</v>
      </c>
      <c r="AF210" s="85">
        <f>+IF('Daily Weigth (g)'!AG210="","",IF('Daily Weigth (g)'!AF210-'Daily Weigth (g)'!AG210+'Water add (ml)'!AE210&lt;=0,"",'Daily Weigth (g)'!AF210-'Daily Weigth (g)'!AG210+'Water add (ml)'!AE210))</f>
        <v>45</v>
      </c>
      <c r="AG210" s="85">
        <f t="shared" si="1"/>
        <v>4970</v>
      </c>
    </row>
    <row r="211" ht="12.75" customHeight="1">
      <c r="A211" s="85">
        <v>925.0</v>
      </c>
      <c r="B211" s="87" t="s">
        <v>191</v>
      </c>
      <c r="C211" s="88" t="s">
        <v>241</v>
      </c>
      <c r="D211" s="85"/>
      <c r="E211" s="96">
        <f>+IF('Daily Weigth (g)'!F211="","",IF('Daily Weigth (g)'!E211-'Daily Weigth (g)'!F211+'Water add (ml)'!D211&lt;=0,"",'Daily Weigth (g)'!E211-'Daily Weigth (g)'!F211+'Water add (ml)'!D211))</f>
        <v>225</v>
      </c>
      <c r="F211" s="96">
        <f>+IF('Daily Weigth (g)'!G211="","",IF('Daily Weigth (g)'!F211-'Daily Weigth (g)'!G211+'Water add (ml)'!E211&lt;=0,"",'Daily Weigth (g)'!F211-'Daily Weigth (g)'!G211+'Water add (ml)'!E211))</f>
        <v>134</v>
      </c>
      <c r="G211" s="96">
        <f>+IF('Daily Weigth (g)'!H211="","",IF('Daily Weigth (g)'!G211-'Daily Weigth (g)'!H211+'Water add (ml)'!F211&lt;=0,"",'Daily Weigth (g)'!G211-'Daily Weigth (g)'!H211+'Water add (ml)'!F211))</f>
        <v>327</v>
      </c>
      <c r="H211" s="96">
        <f>+IF('Daily Weigth (g)'!I211="","",IF('Daily Weigth (g)'!H211-'Daily Weigth (g)'!I211+'Water add (ml)'!G211&lt;=0,"",'Daily Weigth (g)'!H211-'Daily Weigth (g)'!I211+'Water add (ml)'!G211))</f>
        <v>139</v>
      </c>
      <c r="I211" s="96">
        <f>+IF('Daily Weigth (g)'!J211="","",IF('Daily Weigth (g)'!I211-'Daily Weigth (g)'!J211+'Water add (ml)'!H211&lt;=0,"",'Daily Weigth (g)'!I211-'Daily Weigth (g)'!J211+'Water add (ml)'!H211))</f>
        <v>122</v>
      </c>
      <c r="J211" s="85">
        <f>+IF('Daily Weigth (g)'!K211="","",IF('Daily Weigth (g)'!J211-'Daily Weigth (g)'!K211+'Water add (ml)'!I211&lt;=0,"",'Daily Weigth (g)'!J211-'Daily Weigth (g)'!K211+'Water add (ml)'!I211))</f>
        <v>111</v>
      </c>
      <c r="K211" s="85">
        <f>+IF('Daily Weigth (g)'!L211="","",IF('Daily Weigth (g)'!K211-'Daily Weigth (g)'!L211+'Water add (ml)'!J211&lt;=0,"",'Daily Weigth (g)'!K211-'Daily Weigth (g)'!L211+'Water add (ml)'!J211))</f>
        <v>262</v>
      </c>
      <c r="L211" s="85">
        <f>+IF('Daily Weigth (g)'!M211="","",IF('Daily Weigth (g)'!L211-'Daily Weigth (g)'!M211+'Water add (ml)'!K211&lt;=0,"",'Daily Weigth (g)'!L211-'Daily Weigth (g)'!M211+'Water add (ml)'!K211))</f>
        <v>280</v>
      </c>
      <c r="M211" s="85">
        <f>+IF('Daily Weigth (g)'!N211="","",IF('Daily Weigth (g)'!M211-'Daily Weigth (g)'!N211+'Water add (ml)'!L211&lt;=0,"",'Daily Weigth (g)'!M211-'Daily Weigth (g)'!N211+'Water add (ml)'!L211))</f>
        <v>421</v>
      </c>
      <c r="N211" s="85">
        <f>+IF('Daily Weigth (g)'!O211="","",IF('Daily Weigth (g)'!N211-'Daily Weigth (g)'!O211+'Water add (ml)'!M211&lt;=0,"",'Daily Weigth (g)'!N211-'Daily Weigth (g)'!O211+'Water add (ml)'!M211))</f>
        <v>220</v>
      </c>
      <c r="O211" s="85">
        <f>+IF('Daily Weigth (g)'!P211="","",IF('Daily Weigth (g)'!O211-'Daily Weigth (g)'!P211+'Water add (ml)'!N211&lt;=0,"",'Daily Weigth (g)'!O211-'Daily Weigth (g)'!P211+'Water add (ml)'!N211))</f>
        <v>850</v>
      </c>
      <c r="P211" s="85">
        <f>+IF('Daily Weigth (g)'!Q211="","",IF('Daily Weigth (g)'!P211-'Daily Weigth (g)'!Q211+'Water add (ml)'!O211&lt;=0,"",'Daily Weigth (g)'!P211-'Daily Weigth (g)'!Q211+'Water add (ml)'!O211))</f>
        <v>811</v>
      </c>
      <c r="Q211" s="85">
        <f>+IF('Daily Weigth (g)'!R211="","",IF('Daily Weigth (g)'!Q211-'Daily Weigth (g)'!R211+'Water add (ml)'!P211&lt;=0,"",'Daily Weigth (g)'!Q211-'Daily Weigth (g)'!R211+'Water add (ml)'!P211))</f>
        <v>534</v>
      </c>
      <c r="R211" s="85">
        <f>+IF('Daily Weigth (g)'!S211="","",IF('Daily Weigth (g)'!R211-'Daily Weigth (g)'!S211+'Water add (ml)'!Q211&lt;=0,"",'Daily Weigth (g)'!R211-'Daily Weigth (g)'!S211+'Water add (ml)'!Q211))</f>
        <v>367</v>
      </c>
      <c r="S211" s="85">
        <f>+IF('Daily Weigth (g)'!T211="","",IF('Daily Weigth (g)'!S211-'Daily Weigth (g)'!T211+'Water add (ml)'!R211&lt;=0,"",'Daily Weigth (g)'!S211-'Daily Weigth (g)'!T211+'Water add (ml)'!R211))</f>
        <v>395</v>
      </c>
      <c r="T211" s="85">
        <f>+IF('Daily Weigth (g)'!U211="","",IF('Daily Weigth (g)'!T211-'Daily Weigth (g)'!U211+'Water add (ml)'!S211&lt;=0,"",'Daily Weigth (g)'!T211-'Daily Weigth (g)'!U211+'Water add (ml)'!S211))</f>
        <v>514</v>
      </c>
      <c r="U211" s="85">
        <f>+IF('Daily Weigth (g)'!V211="","",IF('Daily Weigth (g)'!U211-'Daily Weigth (g)'!V211+'Water add (ml)'!T211&lt;=0,"",'Daily Weigth (g)'!U211-'Daily Weigth (g)'!V211+'Water add (ml)'!T211))</f>
        <v>821</v>
      </c>
      <c r="V211" s="85">
        <f>+IF('Daily Weigth (g)'!W211="","",IF('Daily Weigth (g)'!V211-'Daily Weigth (g)'!W211+'Water add (ml)'!U211&lt;=0,"",'Daily Weigth (g)'!V211-'Daily Weigth (g)'!W211+'Water add (ml)'!U211))</f>
        <v>919</v>
      </c>
      <c r="W211" s="85">
        <f>+IF('Daily Weigth (g)'!X211="","",IF('Daily Weigth (g)'!W211-'Daily Weigth (g)'!X211+'Water add (ml)'!V211&lt;=0,"",'Daily Weigth (g)'!W211-'Daily Weigth (g)'!X211+'Water add (ml)'!V211))</f>
        <v>333</v>
      </c>
      <c r="X211" s="85">
        <f>+IF('Daily Weigth (g)'!Y211="","",IF('Daily Weigth (g)'!X211-'Daily Weigth (g)'!Y211+'Water add (ml)'!W211&lt;=0,"",'Daily Weigth (g)'!X211-'Daily Weigth (g)'!Y211+'Water add (ml)'!W211))</f>
        <v>276</v>
      </c>
      <c r="Y211" s="85">
        <f>+IF('Daily Weigth (g)'!Z211="","",IF('Daily Weigth (g)'!Y211-'Daily Weigth (g)'!Z211+'Water add (ml)'!X211&lt;=0,"",'Daily Weigth (g)'!Y211-'Daily Weigth (g)'!Z211+'Water add (ml)'!X211))</f>
        <v>534</v>
      </c>
      <c r="Z211" s="85">
        <f>+IF('Daily Weigth (g)'!AA211="","",IF('Daily Weigth (g)'!Z211-'Daily Weigth (g)'!AA211+'Water add (ml)'!Y211&lt;=0,"",'Daily Weigth (g)'!Z211-'Daily Weigth (g)'!AA211+'Water add (ml)'!Y211))</f>
        <v>247</v>
      </c>
      <c r="AA211" s="85">
        <f>+IF('Daily Weigth (g)'!AB211="","",IF('Daily Weigth (g)'!AA211-'Daily Weigth (g)'!AB211+'Water add (ml)'!Z211&lt;=0,"",'Daily Weigth (g)'!AA211-'Daily Weigth (g)'!AB211+'Water add (ml)'!Z211))</f>
        <v>289</v>
      </c>
      <c r="AB211" s="85">
        <f>+IF('Daily Weigth (g)'!AC211="","",IF('Daily Weigth (g)'!AB211-'Daily Weigth (g)'!AC211+'Water add (ml)'!AA211&lt;=0,"",'Daily Weigth (g)'!AB211-'Daily Weigth (g)'!AC211+'Water add (ml)'!AA211))</f>
        <v>307</v>
      </c>
      <c r="AC211" s="85">
        <f>+IF('Daily Weigth (g)'!AD211="","",IF('Daily Weigth (g)'!AC211-'Daily Weigth (g)'!AD211+'Water add (ml)'!AB211&lt;=0,"",'Daily Weigth (g)'!AC211-'Daily Weigth (g)'!AD211+'Water add (ml)'!AB211))</f>
        <v>519</v>
      </c>
      <c r="AD211" s="85">
        <f>+IF('Daily Weigth (g)'!AE211="","",IF('Daily Weigth (g)'!AD211-'Daily Weigth (g)'!AE211+'Water add (ml)'!AC211&lt;=0,"",'Daily Weigth (g)'!AD211-'Daily Weigth (g)'!AE211+'Water add (ml)'!AC211))</f>
        <v>246</v>
      </c>
      <c r="AE211" s="85">
        <f>+IF('Daily Weigth (g)'!AF211="","",IF('Daily Weigth (g)'!AE211-'Daily Weigth (g)'!AF211+'Water add (ml)'!AD211&lt;=0,"",'Daily Weigth (g)'!AE211-'Daily Weigth (g)'!AF211+'Water add (ml)'!AD211))</f>
        <v>816</v>
      </c>
      <c r="AF211" s="85">
        <f>+IF('Daily Weigth (g)'!AG211="","",IF('Daily Weigth (g)'!AF211-'Daily Weigth (g)'!AG211+'Water add (ml)'!AE211&lt;=0,"",'Daily Weigth (g)'!AF211-'Daily Weigth (g)'!AG211+'Water add (ml)'!AE211))</f>
        <v>484</v>
      </c>
      <c r="AG211" s="85">
        <f t="shared" si="1"/>
        <v>11503</v>
      </c>
    </row>
    <row r="212" ht="12.75" customHeight="1">
      <c r="A212" s="85">
        <v>926.0</v>
      </c>
      <c r="B212" s="87" t="s">
        <v>184</v>
      </c>
      <c r="C212" s="88" t="s">
        <v>241</v>
      </c>
      <c r="D212" s="85"/>
      <c r="E212" s="96">
        <f>+IF('Daily Weigth (g)'!F212="","",IF('Daily Weigth (g)'!E212-'Daily Weigth (g)'!F212+'Water add (ml)'!D212&lt;=0,"",'Daily Weigth (g)'!E212-'Daily Weigth (g)'!F212+'Water add (ml)'!D212))</f>
        <v>209</v>
      </c>
      <c r="F212" s="96">
        <f>+IF('Daily Weigth (g)'!G212="","",IF('Daily Weigth (g)'!F212-'Daily Weigth (g)'!G212+'Water add (ml)'!E212&lt;=0,"",'Daily Weigth (g)'!F212-'Daily Weigth (g)'!G212+'Water add (ml)'!E212))</f>
        <v>121</v>
      </c>
      <c r="G212" s="96">
        <f>+IF('Daily Weigth (g)'!H212="","",IF('Daily Weigth (g)'!G212-'Daily Weigth (g)'!H212+'Water add (ml)'!F212&lt;=0,"",'Daily Weigth (g)'!G212-'Daily Weigth (g)'!H212+'Water add (ml)'!F212))</f>
        <v>337</v>
      </c>
      <c r="H212" s="96">
        <f>+IF('Daily Weigth (g)'!I212="","",IF('Daily Weigth (g)'!H212-'Daily Weigth (g)'!I212+'Water add (ml)'!G212&lt;=0,"",'Daily Weigth (g)'!H212-'Daily Weigth (g)'!I212+'Water add (ml)'!G212))</f>
        <v>154</v>
      </c>
      <c r="I212" s="96">
        <f>+IF('Daily Weigth (g)'!J212="","",IF('Daily Weigth (g)'!I212-'Daily Weigth (g)'!J212+'Water add (ml)'!H212&lt;=0,"",'Daily Weigth (g)'!I212-'Daily Weigth (g)'!J212+'Water add (ml)'!H212))</f>
        <v>118</v>
      </c>
      <c r="J212" s="85">
        <f>+IF('Daily Weigth (g)'!K212="","",IF('Daily Weigth (g)'!J212-'Daily Weigth (g)'!K212+'Water add (ml)'!I212&lt;=0,"",'Daily Weigth (g)'!J212-'Daily Weigth (g)'!K212+'Water add (ml)'!I212))</f>
        <v>136</v>
      </c>
      <c r="K212" s="85">
        <f>+IF('Daily Weigth (g)'!L212="","",IF('Daily Weigth (g)'!K212-'Daily Weigth (g)'!L212+'Water add (ml)'!J212&lt;=0,"",'Daily Weigth (g)'!K212-'Daily Weigth (g)'!L212+'Water add (ml)'!J212))</f>
        <v>250</v>
      </c>
      <c r="L212" s="85">
        <f>+IF('Daily Weigth (g)'!M212="","",IF('Daily Weigth (g)'!L212-'Daily Weigth (g)'!M212+'Water add (ml)'!K212&lt;=0,"",'Daily Weigth (g)'!L212-'Daily Weigth (g)'!M212+'Water add (ml)'!K212))</f>
        <v>308</v>
      </c>
      <c r="M212" s="85">
        <f>+IF('Daily Weigth (g)'!N212="","",IF('Daily Weigth (g)'!M212-'Daily Weigth (g)'!N212+'Water add (ml)'!L212&lt;=0,"",'Daily Weigth (g)'!M212-'Daily Weigth (g)'!N212+'Water add (ml)'!L212))</f>
        <v>427</v>
      </c>
      <c r="N212" s="85">
        <f>+IF('Daily Weigth (g)'!O212="","",IF('Daily Weigth (g)'!N212-'Daily Weigth (g)'!O212+'Water add (ml)'!M212&lt;=0,"",'Daily Weigth (g)'!N212-'Daily Weigth (g)'!O212+'Water add (ml)'!M212))</f>
        <v>237</v>
      </c>
      <c r="O212" s="85">
        <f>+IF('Daily Weigth (g)'!P212="","",IF('Daily Weigth (g)'!O212-'Daily Weigth (g)'!P212+'Water add (ml)'!N212&lt;=0,"",'Daily Weigth (g)'!O212-'Daily Weigth (g)'!P212+'Water add (ml)'!N212))</f>
        <v>779</v>
      </c>
      <c r="P212" s="85">
        <f>+IF('Daily Weigth (g)'!Q212="","",IF('Daily Weigth (g)'!P212-'Daily Weigth (g)'!Q212+'Water add (ml)'!O212&lt;=0,"",'Daily Weigth (g)'!P212-'Daily Weigth (g)'!Q212+'Water add (ml)'!O212))</f>
        <v>799</v>
      </c>
      <c r="Q212" s="85">
        <f>+IF('Daily Weigth (g)'!R212="","",IF('Daily Weigth (g)'!Q212-'Daily Weigth (g)'!R212+'Water add (ml)'!P212&lt;=0,"",'Daily Weigth (g)'!Q212-'Daily Weigth (g)'!R212+'Water add (ml)'!P212))</f>
        <v>469</v>
      </c>
      <c r="R212" s="85">
        <f>+IF('Daily Weigth (g)'!S212="","",IF('Daily Weigth (g)'!R212-'Daily Weigth (g)'!S212+'Water add (ml)'!Q212&lt;=0,"",'Daily Weigth (g)'!R212-'Daily Weigth (g)'!S212+'Water add (ml)'!Q212))</f>
        <v>311</v>
      </c>
      <c r="S212" s="85">
        <f>+IF('Daily Weigth (g)'!T212="","",IF('Daily Weigth (g)'!S212-'Daily Weigth (g)'!T212+'Water add (ml)'!R212&lt;=0,"",'Daily Weigth (g)'!S212-'Daily Weigth (g)'!T212+'Water add (ml)'!R212))</f>
        <v>303</v>
      </c>
      <c r="T212" s="85">
        <f>+IF('Daily Weigth (g)'!U212="","",IF('Daily Weigth (g)'!T212-'Daily Weigth (g)'!U212+'Water add (ml)'!S212&lt;=0,"",'Daily Weigth (g)'!T212-'Daily Weigth (g)'!U212+'Water add (ml)'!S212))</f>
        <v>412</v>
      </c>
      <c r="U212" s="85">
        <f>+IF('Daily Weigth (g)'!V212="","",IF('Daily Weigth (g)'!U212-'Daily Weigth (g)'!V212+'Water add (ml)'!T212&lt;=0,"",'Daily Weigth (g)'!U212-'Daily Weigth (g)'!V212+'Water add (ml)'!T212))</f>
        <v>623</v>
      </c>
      <c r="V212" s="85">
        <f>+IF('Daily Weigth (g)'!W212="","",IF('Daily Weigth (g)'!V212-'Daily Weigth (g)'!W212+'Water add (ml)'!U212&lt;=0,"",'Daily Weigth (g)'!V212-'Daily Weigth (g)'!W212+'Water add (ml)'!U212))</f>
        <v>702</v>
      </c>
      <c r="W212" s="85">
        <f>+IF('Daily Weigth (g)'!X212="","",IF('Daily Weigth (g)'!W212-'Daily Weigth (g)'!X212+'Water add (ml)'!V212&lt;=0,"",'Daily Weigth (g)'!W212-'Daily Weigth (g)'!X212+'Water add (ml)'!V212))</f>
        <v>264</v>
      </c>
      <c r="X212" s="85">
        <f>+IF('Daily Weigth (g)'!Y212="","",IF('Daily Weigth (g)'!X212-'Daily Weigth (g)'!Y212+'Water add (ml)'!W212&lt;=0,"",'Daily Weigth (g)'!X212-'Daily Weigth (g)'!Y212+'Water add (ml)'!W212))</f>
        <v>217</v>
      </c>
      <c r="Y212" s="85">
        <f>+IF('Daily Weigth (g)'!Z212="","",IF('Daily Weigth (g)'!Y212-'Daily Weigth (g)'!Z212+'Water add (ml)'!X212&lt;=0,"",'Daily Weigth (g)'!Y212-'Daily Weigth (g)'!Z212+'Water add (ml)'!X212))</f>
        <v>292</v>
      </c>
      <c r="Z212" s="85">
        <f>+IF('Daily Weigth (g)'!AA212="","",IF('Daily Weigth (g)'!Z212-'Daily Weigth (g)'!AA212+'Water add (ml)'!Y212&lt;=0,"",'Daily Weigth (g)'!Z212-'Daily Weigth (g)'!AA212+'Water add (ml)'!Y212))</f>
        <v>154</v>
      </c>
      <c r="AA212" s="85">
        <f>+IF('Daily Weigth (g)'!AB212="","",IF('Daily Weigth (g)'!AA212-'Daily Weigth (g)'!AB212+'Water add (ml)'!Z212&lt;=0,"",'Daily Weigth (g)'!AA212-'Daily Weigth (g)'!AB212+'Water add (ml)'!Z212))</f>
        <v>184</v>
      </c>
      <c r="AB212" s="85">
        <f>+IF('Daily Weigth (g)'!AC212="","",IF('Daily Weigth (g)'!AB212-'Daily Weigth (g)'!AC212+'Water add (ml)'!AA212&lt;=0,"",'Daily Weigth (g)'!AB212-'Daily Weigth (g)'!AC212+'Water add (ml)'!AA212))</f>
        <v>202</v>
      </c>
      <c r="AC212" s="85">
        <f>+IF('Daily Weigth (g)'!AD212="","",IF('Daily Weigth (g)'!AC212-'Daily Weigth (g)'!AD212+'Water add (ml)'!AB212&lt;=0,"",'Daily Weigth (g)'!AC212-'Daily Weigth (g)'!AD212+'Water add (ml)'!AB212))</f>
        <v>283</v>
      </c>
      <c r="AD212" s="85">
        <f>+IF('Daily Weigth (g)'!AE212="","",IF('Daily Weigth (g)'!AD212-'Daily Weigth (g)'!AE212+'Water add (ml)'!AC212&lt;=0,"",'Daily Weigth (g)'!AD212-'Daily Weigth (g)'!AE212+'Water add (ml)'!AC212))</f>
        <v>185</v>
      </c>
      <c r="AE212" s="85">
        <f>+IF('Daily Weigth (g)'!AF212="","",IF('Daily Weigth (g)'!AE212-'Daily Weigth (g)'!AF212+'Water add (ml)'!AD212&lt;=0,"",'Daily Weigth (g)'!AE212-'Daily Weigth (g)'!AF212+'Water add (ml)'!AD212))</f>
        <v>543</v>
      </c>
      <c r="AF212" s="85">
        <f>+IF('Daily Weigth (g)'!AG212="","",IF('Daily Weigth (g)'!AF212-'Daily Weigth (g)'!AG212+'Water add (ml)'!AE212&lt;=0,"",'Daily Weigth (g)'!AF212-'Daily Weigth (g)'!AG212+'Water add (ml)'!AE212))</f>
        <v>319</v>
      </c>
      <c r="AG212" s="85">
        <f t="shared" si="1"/>
        <v>9338</v>
      </c>
    </row>
    <row r="213" ht="12.75" customHeight="1">
      <c r="A213" s="85">
        <v>927.0</v>
      </c>
      <c r="B213" s="87" t="s">
        <v>184</v>
      </c>
      <c r="C213" s="88" t="s">
        <v>241</v>
      </c>
      <c r="D213" s="85"/>
      <c r="E213" s="96">
        <f>+IF('Daily Weigth (g)'!F213="","",IF('Daily Weigth (g)'!E213-'Daily Weigth (g)'!F213+'Water add (ml)'!D213&lt;=0,"",'Daily Weigth (g)'!E213-'Daily Weigth (g)'!F213+'Water add (ml)'!D213))</f>
        <v>165</v>
      </c>
      <c r="F213" s="96">
        <f>+IF('Daily Weigth (g)'!G213="","",IF('Daily Weigth (g)'!F213-'Daily Weigth (g)'!G213+'Water add (ml)'!E213&lt;=0,"",'Daily Weigth (g)'!F213-'Daily Weigth (g)'!G213+'Water add (ml)'!E213))</f>
        <v>29</v>
      </c>
      <c r="G213" s="96">
        <f>+IF('Daily Weigth (g)'!H213="","",IF('Daily Weigth (g)'!G213-'Daily Weigth (g)'!H213+'Water add (ml)'!F213&lt;=0,"",'Daily Weigth (g)'!G213-'Daily Weigth (g)'!H213+'Water add (ml)'!F213))</f>
        <v>231</v>
      </c>
      <c r="H213" s="96">
        <f>+IF('Daily Weigth (g)'!I213="","",IF('Daily Weigth (g)'!H213-'Daily Weigth (g)'!I213+'Water add (ml)'!G213&lt;=0,"",'Daily Weigth (g)'!H213-'Daily Weigth (g)'!I213+'Water add (ml)'!G213))</f>
        <v>122</v>
      </c>
      <c r="I213" s="96">
        <f>+IF('Daily Weigth (g)'!J213="","",IF('Daily Weigth (g)'!I213-'Daily Weigth (g)'!J213+'Water add (ml)'!H213&lt;=0,"",'Daily Weigth (g)'!I213-'Daily Weigth (g)'!J213+'Water add (ml)'!H213))</f>
        <v>70</v>
      </c>
      <c r="J213" s="85">
        <f>+IF('Daily Weigth (g)'!K213="","",IF('Daily Weigth (g)'!J213-'Daily Weigth (g)'!K213+'Water add (ml)'!I213&lt;=0,"",'Daily Weigth (g)'!J213-'Daily Weigth (g)'!K213+'Water add (ml)'!I213))</f>
        <v>114</v>
      </c>
      <c r="K213" s="85">
        <f>+IF('Daily Weigth (g)'!L213="","",IF('Daily Weigth (g)'!K213-'Daily Weigth (g)'!L213+'Water add (ml)'!J213&lt;=0,"",'Daily Weigth (g)'!K213-'Daily Weigth (g)'!L213+'Water add (ml)'!J213))</f>
        <v>189</v>
      </c>
      <c r="L213" s="85">
        <f>+IF('Daily Weigth (g)'!M213="","",IF('Daily Weigth (g)'!L213-'Daily Weigth (g)'!M213+'Water add (ml)'!K213&lt;=0,"",'Daily Weigth (g)'!L213-'Daily Weigth (g)'!M213+'Water add (ml)'!K213))</f>
        <v>240</v>
      </c>
      <c r="M213" s="85">
        <f>+IF('Daily Weigth (g)'!N213="","",IF('Daily Weigth (g)'!M213-'Daily Weigth (g)'!N213+'Water add (ml)'!L213&lt;=0,"",'Daily Weigth (g)'!M213-'Daily Weigth (g)'!N213+'Water add (ml)'!L213))</f>
        <v>344</v>
      </c>
      <c r="N213" s="85">
        <f>+IF('Daily Weigth (g)'!O213="","",IF('Daily Weigth (g)'!N213-'Daily Weigth (g)'!O213+'Water add (ml)'!M213&lt;=0,"",'Daily Weigth (g)'!N213-'Daily Weigth (g)'!O213+'Water add (ml)'!M213))</f>
        <v>184</v>
      </c>
      <c r="O213" s="85">
        <f>+IF('Daily Weigth (g)'!P213="","",IF('Daily Weigth (g)'!O213-'Daily Weigth (g)'!P213+'Water add (ml)'!N213&lt;=0,"",'Daily Weigth (g)'!O213-'Daily Weigth (g)'!P213+'Water add (ml)'!N213))</f>
        <v>844</v>
      </c>
      <c r="P213" s="85">
        <f>+IF('Daily Weigth (g)'!Q213="","",IF('Daily Weigth (g)'!P213-'Daily Weigth (g)'!Q213+'Water add (ml)'!O213&lt;=0,"",'Daily Weigth (g)'!P213-'Daily Weigth (g)'!Q213+'Water add (ml)'!O213))</f>
        <v>828</v>
      </c>
      <c r="Q213" s="85">
        <f>+IF('Daily Weigth (g)'!R213="","",IF('Daily Weigth (g)'!Q213-'Daily Weigth (g)'!R213+'Water add (ml)'!P213&lt;=0,"",'Daily Weigth (g)'!Q213-'Daily Weigth (g)'!R213+'Water add (ml)'!P213))</f>
        <v>480</v>
      </c>
      <c r="R213" s="85">
        <f>+IF('Daily Weigth (g)'!S213="","",IF('Daily Weigth (g)'!R213-'Daily Weigth (g)'!S213+'Water add (ml)'!Q213&lt;=0,"",'Daily Weigth (g)'!R213-'Daily Weigth (g)'!S213+'Water add (ml)'!Q213))</f>
        <v>366</v>
      </c>
      <c r="S213" s="85">
        <f>+IF('Daily Weigth (g)'!T213="","",IF('Daily Weigth (g)'!S213-'Daily Weigth (g)'!T213+'Water add (ml)'!R213&lt;=0,"",'Daily Weigth (g)'!S213-'Daily Weigth (g)'!T213+'Water add (ml)'!R213))</f>
        <v>325</v>
      </c>
      <c r="T213" s="85">
        <f>+IF('Daily Weigth (g)'!U213="","",IF('Daily Weigth (g)'!T213-'Daily Weigth (g)'!U213+'Water add (ml)'!S213&lt;=0,"",'Daily Weigth (g)'!T213-'Daily Weigth (g)'!U213+'Water add (ml)'!S213))</f>
        <v>456</v>
      </c>
      <c r="U213" s="85">
        <f>+IF('Daily Weigth (g)'!V213="","",IF('Daily Weigth (g)'!U213-'Daily Weigth (g)'!V213+'Water add (ml)'!T213&lt;=0,"",'Daily Weigth (g)'!U213-'Daily Weigth (g)'!V213+'Water add (ml)'!T213))</f>
        <v>625</v>
      </c>
      <c r="V213" s="85">
        <f>+IF('Daily Weigth (g)'!W213="","",IF('Daily Weigth (g)'!V213-'Daily Weigth (g)'!W213+'Water add (ml)'!U213&lt;=0,"",'Daily Weigth (g)'!V213-'Daily Weigth (g)'!W213+'Water add (ml)'!U213))</f>
        <v>818</v>
      </c>
      <c r="W213" s="85">
        <f>+IF('Daily Weigth (g)'!X213="","",IF('Daily Weigth (g)'!W213-'Daily Weigth (g)'!X213+'Water add (ml)'!V213&lt;=0,"",'Daily Weigth (g)'!W213-'Daily Weigth (g)'!X213+'Water add (ml)'!V213))</f>
        <v>295</v>
      </c>
      <c r="X213" s="85">
        <f>+IF('Daily Weigth (g)'!Y213="","",IF('Daily Weigth (g)'!X213-'Daily Weigth (g)'!Y213+'Water add (ml)'!W213&lt;=0,"",'Daily Weigth (g)'!X213-'Daily Weigth (g)'!Y213+'Water add (ml)'!W213))</f>
        <v>272</v>
      </c>
      <c r="Y213" s="85">
        <f>+IF('Daily Weigth (g)'!Z213="","",IF('Daily Weigth (g)'!Y213-'Daily Weigth (g)'!Z213+'Water add (ml)'!X213&lt;=0,"",'Daily Weigth (g)'!Y213-'Daily Weigth (g)'!Z213+'Water add (ml)'!X213))</f>
        <v>432</v>
      </c>
      <c r="Z213" s="85">
        <f>+IF('Daily Weigth (g)'!AA213="","",IF('Daily Weigth (g)'!Z213-'Daily Weigth (g)'!AA213+'Water add (ml)'!Y213&lt;=0,"",'Daily Weigth (g)'!Z213-'Daily Weigth (g)'!AA213+'Water add (ml)'!Y213))</f>
        <v>177</v>
      </c>
      <c r="AA213" s="85">
        <f>+IF('Daily Weigth (g)'!AB213="","",IF('Daily Weigth (g)'!AA213-'Daily Weigth (g)'!AB213+'Water add (ml)'!Z213&lt;=0,"",'Daily Weigth (g)'!AA213-'Daily Weigth (g)'!AB213+'Water add (ml)'!Z213))</f>
        <v>251</v>
      </c>
      <c r="AB213" s="85">
        <f>+IF('Daily Weigth (g)'!AC213="","",IF('Daily Weigth (g)'!AB213-'Daily Weigth (g)'!AC213+'Water add (ml)'!AA213&lt;=0,"",'Daily Weigth (g)'!AB213-'Daily Weigth (g)'!AC213+'Water add (ml)'!AA213))</f>
        <v>305</v>
      </c>
      <c r="AC213" s="85">
        <f>+IF('Daily Weigth (g)'!AD213="","",IF('Daily Weigth (g)'!AC213-'Daily Weigth (g)'!AD213+'Water add (ml)'!AB213&lt;=0,"",'Daily Weigth (g)'!AC213-'Daily Weigth (g)'!AD213+'Water add (ml)'!AB213))</f>
        <v>362</v>
      </c>
      <c r="AD213" s="85">
        <f>+IF('Daily Weigth (g)'!AE213="","",IF('Daily Weigth (g)'!AD213-'Daily Weigth (g)'!AE213+'Water add (ml)'!AC213&lt;=0,"",'Daily Weigth (g)'!AD213-'Daily Weigth (g)'!AE213+'Water add (ml)'!AC213))</f>
        <v>280</v>
      </c>
      <c r="AE213" s="85">
        <f>+IF('Daily Weigth (g)'!AF213="","",IF('Daily Weigth (g)'!AE213-'Daily Weigth (g)'!AF213+'Water add (ml)'!AD213&lt;=0,"",'Daily Weigth (g)'!AE213-'Daily Weigth (g)'!AF213+'Water add (ml)'!AD213))</f>
        <v>555</v>
      </c>
      <c r="AF213" s="85">
        <f>+IF('Daily Weigth (g)'!AG213="","",IF('Daily Weigth (g)'!AF213-'Daily Weigth (g)'!AG213+'Water add (ml)'!AE213&lt;=0,"",'Daily Weigth (g)'!AF213-'Daily Weigth (g)'!AG213+'Water add (ml)'!AE213))</f>
        <v>453</v>
      </c>
      <c r="AG213" s="85">
        <f t="shared" si="1"/>
        <v>9812</v>
      </c>
    </row>
    <row r="214" ht="12.75" customHeight="1">
      <c r="A214" s="85">
        <v>928.0</v>
      </c>
      <c r="B214" s="87" t="s">
        <v>184</v>
      </c>
      <c r="C214" s="85" t="s">
        <v>383</v>
      </c>
      <c r="D214" s="85"/>
      <c r="E214" s="96">
        <f>+IF('Daily Weigth (g)'!F214="","",IF('Daily Weigth (g)'!E214-'Daily Weigth (g)'!F214+'Water add (ml)'!D214&lt;=0,"",'Daily Weigth (g)'!E214-'Daily Weigth (g)'!F214+'Water add (ml)'!D214))</f>
        <v>111</v>
      </c>
      <c r="F214" s="96">
        <f>+IF('Daily Weigth (g)'!G214="","",IF('Daily Weigth (g)'!F214-'Daily Weigth (g)'!G214+'Water add (ml)'!E214&lt;=0,"",'Daily Weigth (g)'!F214-'Daily Weigth (g)'!G214+'Water add (ml)'!E214))</f>
        <v>71</v>
      </c>
      <c r="G214" s="96">
        <f>+IF('Daily Weigth (g)'!H214="","",IF('Daily Weigth (g)'!G214-'Daily Weigth (g)'!H214+'Water add (ml)'!F214&lt;=0,"",'Daily Weigth (g)'!G214-'Daily Weigth (g)'!H214+'Water add (ml)'!F214))</f>
        <v>194</v>
      </c>
      <c r="H214" s="96">
        <f>+IF('Daily Weigth (g)'!I214="","",IF('Daily Weigth (g)'!H214-'Daily Weigth (g)'!I214+'Water add (ml)'!G214&lt;=0,"",'Daily Weigth (g)'!H214-'Daily Weigth (g)'!I214+'Water add (ml)'!G214))</f>
        <v>100</v>
      </c>
      <c r="I214" s="96">
        <f>+IF('Daily Weigth (g)'!J214="","",IF('Daily Weigth (g)'!I214-'Daily Weigth (g)'!J214+'Water add (ml)'!H214&lt;=0,"",'Daily Weigth (g)'!I214-'Daily Weigth (g)'!J214+'Water add (ml)'!H214))</f>
        <v>82</v>
      </c>
      <c r="J214" s="85" t="str">
        <f>+IF('Daily Weigth (g)'!K214="","",IF('Daily Weigth (g)'!J214-'Daily Weigth (g)'!K214+'Water add (ml)'!I214&lt;=0,"",'Daily Weigth (g)'!J214-'Daily Weigth (g)'!K214+'Water add (ml)'!I214))</f>
        <v/>
      </c>
      <c r="K214" s="85" t="str">
        <f>+IF('Daily Weigth (g)'!L214="","",IF('Daily Weigth (g)'!K214-'Daily Weigth (g)'!L214+'Water add (ml)'!J214&lt;=0,"",'Daily Weigth (g)'!K214-'Daily Weigth (g)'!L214+'Water add (ml)'!J214))</f>
        <v/>
      </c>
      <c r="L214" s="85" t="str">
        <f>+IF('Daily Weigth (g)'!M214="","",IF('Daily Weigth (g)'!L214-'Daily Weigth (g)'!M214+'Water add (ml)'!K214&lt;=0,"",'Daily Weigth (g)'!L214-'Daily Weigth (g)'!M214+'Water add (ml)'!K214))</f>
        <v/>
      </c>
      <c r="M214" s="85" t="str">
        <f>+IF('Daily Weigth (g)'!N214="","",IF('Daily Weigth (g)'!M214-'Daily Weigth (g)'!N214+'Water add (ml)'!L214&lt;=0,"",'Daily Weigth (g)'!M214-'Daily Weigth (g)'!N214+'Water add (ml)'!L214))</f>
        <v/>
      </c>
      <c r="N214" s="85" t="str">
        <f>+IF('Daily Weigth (g)'!O214="","",IF('Daily Weigth (g)'!N214-'Daily Weigth (g)'!O214+'Water add (ml)'!M214&lt;=0,"",'Daily Weigth (g)'!N214-'Daily Weigth (g)'!O214+'Water add (ml)'!M214))</f>
        <v/>
      </c>
      <c r="O214" s="85" t="str">
        <f>+IF('Daily Weigth (g)'!P214="","",IF('Daily Weigth (g)'!O214-'Daily Weigth (g)'!P214+'Water add (ml)'!N214&lt;=0,"",'Daily Weigth (g)'!O214-'Daily Weigth (g)'!P214+'Water add (ml)'!N214))</f>
        <v/>
      </c>
      <c r="P214" s="85" t="str">
        <f>+IF('Daily Weigth (g)'!Q214="","",IF('Daily Weigth (g)'!P214-'Daily Weigth (g)'!Q214+'Water add (ml)'!O214&lt;=0,"",'Daily Weigth (g)'!P214-'Daily Weigth (g)'!Q214+'Water add (ml)'!O214))</f>
        <v/>
      </c>
      <c r="Q214" s="85" t="str">
        <f>+IF('Daily Weigth (g)'!R214="","",IF('Daily Weigth (g)'!Q214-'Daily Weigth (g)'!R214+'Water add (ml)'!P214&lt;=0,"",'Daily Weigth (g)'!Q214-'Daily Weigth (g)'!R214+'Water add (ml)'!P214))</f>
        <v/>
      </c>
      <c r="R214" s="85" t="str">
        <f>+IF('Daily Weigth (g)'!S214="","",IF('Daily Weigth (g)'!R214-'Daily Weigth (g)'!S214+'Water add (ml)'!Q214&lt;=0,"",'Daily Weigth (g)'!R214-'Daily Weigth (g)'!S214+'Water add (ml)'!Q214))</f>
        <v/>
      </c>
      <c r="S214" s="85" t="str">
        <f>+IF('Daily Weigth (g)'!T214="","",IF('Daily Weigth (g)'!S214-'Daily Weigth (g)'!T214+'Water add (ml)'!R214&lt;=0,"",'Daily Weigth (g)'!S214-'Daily Weigth (g)'!T214+'Water add (ml)'!R214))</f>
        <v/>
      </c>
      <c r="T214" s="85" t="str">
        <f>+IF('Daily Weigth (g)'!U214="","",IF('Daily Weigth (g)'!T214-'Daily Weigth (g)'!U214+'Water add (ml)'!S214&lt;=0,"",'Daily Weigth (g)'!T214-'Daily Weigth (g)'!U214+'Water add (ml)'!S214))</f>
        <v/>
      </c>
      <c r="U214" s="85" t="str">
        <f>+IF('Daily Weigth (g)'!V214="","",IF('Daily Weigth (g)'!U214-'Daily Weigth (g)'!V214+'Water add (ml)'!T214&lt;=0,"",'Daily Weigth (g)'!U214-'Daily Weigth (g)'!V214+'Water add (ml)'!T214))</f>
        <v/>
      </c>
      <c r="V214" s="85" t="str">
        <f>+IF('Daily Weigth (g)'!W214="","",IF('Daily Weigth (g)'!V214-'Daily Weigth (g)'!W214+'Water add (ml)'!U214&lt;=0,"",'Daily Weigth (g)'!V214-'Daily Weigth (g)'!W214+'Water add (ml)'!U214))</f>
        <v/>
      </c>
      <c r="W214" s="85" t="str">
        <f>+IF('Daily Weigth (g)'!X214="","",IF('Daily Weigth (g)'!W214-'Daily Weigth (g)'!X214+'Water add (ml)'!V214&lt;=0,"",'Daily Weigth (g)'!W214-'Daily Weigth (g)'!X214+'Water add (ml)'!V214))</f>
        <v/>
      </c>
      <c r="X214" s="85" t="str">
        <f>+IF('Daily Weigth (g)'!Y214="","",IF('Daily Weigth (g)'!X214-'Daily Weigth (g)'!Y214+'Water add (ml)'!W214&lt;=0,"",'Daily Weigth (g)'!X214-'Daily Weigth (g)'!Y214+'Water add (ml)'!W214))</f>
        <v/>
      </c>
      <c r="Y214" s="85" t="str">
        <f>+IF('Daily Weigth (g)'!Z214="","",IF('Daily Weigth (g)'!Y214-'Daily Weigth (g)'!Z214+'Water add (ml)'!X214&lt;=0,"",'Daily Weigth (g)'!Y214-'Daily Weigth (g)'!Z214+'Water add (ml)'!X214))</f>
        <v/>
      </c>
      <c r="Z214" s="85" t="str">
        <f>+IF('Daily Weigth (g)'!AA214="","",IF('Daily Weigth (g)'!Z214-'Daily Weigth (g)'!AA214+'Water add (ml)'!Y214&lt;=0,"",'Daily Weigth (g)'!Z214-'Daily Weigth (g)'!AA214+'Water add (ml)'!Y214))</f>
        <v/>
      </c>
      <c r="AA214" s="85" t="str">
        <f>+IF('Daily Weigth (g)'!AB214="","",IF('Daily Weigth (g)'!AA214-'Daily Weigth (g)'!AB214+'Water add (ml)'!Z214&lt;=0,"",'Daily Weigth (g)'!AA214-'Daily Weigth (g)'!AB214+'Water add (ml)'!Z214))</f>
        <v/>
      </c>
      <c r="AB214" s="85" t="str">
        <f>+IF('Daily Weigth (g)'!AC214="","",IF('Daily Weigth (g)'!AB214-'Daily Weigth (g)'!AC214+'Water add (ml)'!AA214&lt;=0,"",'Daily Weigth (g)'!AB214-'Daily Weigth (g)'!AC214+'Water add (ml)'!AA214))</f>
        <v/>
      </c>
      <c r="AC214" s="85" t="str">
        <f>+IF('Daily Weigth (g)'!AD214="","",IF('Daily Weigth (g)'!AC214-'Daily Weigth (g)'!AD214+'Water add (ml)'!AB214&lt;=0,"",'Daily Weigth (g)'!AC214-'Daily Weigth (g)'!AD214+'Water add (ml)'!AB214))</f>
        <v/>
      </c>
      <c r="AD214" s="85" t="str">
        <f>+IF('Daily Weigth (g)'!AE214="","",IF('Daily Weigth (g)'!AD214-'Daily Weigth (g)'!AE214+'Water add (ml)'!AC214&lt;=0,"",'Daily Weigth (g)'!AD214-'Daily Weigth (g)'!AE214+'Water add (ml)'!AC214))</f>
        <v/>
      </c>
      <c r="AE214" s="85" t="str">
        <f>+IF('Daily Weigth (g)'!AF214="","",IF('Daily Weigth (g)'!AE214-'Daily Weigth (g)'!AF214+'Water add (ml)'!AD214&lt;=0,"",'Daily Weigth (g)'!AE214-'Daily Weigth (g)'!AF214+'Water add (ml)'!AD214))</f>
        <v/>
      </c>
      <c r="AF214" s="85" t="str">
        <f>+IF('Daily Weigth (g)'!AG214="","",IF('Daily Weigth (g)'!AF214-'Daily Weigth (g)'!AG214+'Water add (ml)'!AE214&lt;=0,"",'Daily Weigth (g)'!AF214-'Daily Weigth (g)'!AG214+'Water add (ml)'!AE214))</f>
        <v/>
      </c>
      <c r="AG214" s="85">
        <f t="shared" si="1"/>
        <v>558</v>
      </c>
    </row>
    <row r="215" ht="12.75" customHeight="1">
      <c r="A215" s="85">
        <v>929.0</v>
      </c>
      <c r="B215" s="87" t="s">
        <v>184</v>
      </c>
      <c r="C215" s="88" t="s">
        <v>241</v>
      </c>
      <c r="D215" s="85"/>
      <c r="E215" s="96">
        <f>+IF('Daily Weigth (g)'!F215="","",IF('Daily Weigth (g)'!E215-'Daily Weigth (g)'!F215+'Water add (ml)'!D215&lt;=0,"",'Daily Weigth (g)'!E215-'Daily Weigth (g)'!F215+'Water add (ml)'!D215))</f>
        <v>130</v>
      </c>
      <c r="F215" s="96">
        <f>+IF('Daily Weigth (g)'!G215="","",IF('Daily Weigth (g)'!F215-'Daily Weigth (g)'!G215+'Water add (ml)'!E215&lt;=0,"",'Daily Weigth (g)'!F215-'Daily Weigth (g)'!G215+'Water add (ml)'!E215))</f>
        <v>127</v>
      </c>
      <c r="G215" s="96">
        <f>+IF('Daily Weigth (g)'!H215="","",IF('Daily Weigth (g)'!G215-'Daily Weigth (g)'!H215+'Water add (ml)'!F215&lt;=0,"",'Daily Weigth (g)'!G215-'Daily Weigth (g)'!H215+'Water add (ml)'!F215))</f>
        <v>252</v>
      </c>
      <c r="H215" s="96">
        <f>+IF('Daily Weigth (g)'!I215="","",IF('Daily Weigth (g)'!H215-'Daily Weigth (g)'!I215+'Water add (ml)'!G215&lt;=0,"",'Daily Weigth (g)'!H215-'Daily Weigth (g)'!I215+'Water add (ml)'!G215))</f>
        <v>116</v>
      </c>
      <c r="I215" s="96">
        <f>+IF('Daily Weigth (g)'!J215="","",IF('Daily Weigth (g)'!I215-'Daily Weigth (g)'!J215+'Water add (ml)'!H215&lt;=0,"",'Daily Weigth (g)'!I215-'Daily Weigth (g)'!J215+'Water add (ml)'!H215))</f>
        <v>114</v>
      </c>
      <c r="J215" s="85">
        <f>+IF('Daily Weigth (g)'!K215="","",IF('Daily Weigth (g)'!J215-'Daily Weigth (g)'!K215+'Water add (ml)'!I215&lt;=0,"",'Daily Weigth (g)'!J215-'Daily Weigth (g)'!K215+'Water add (ml)'!I215))</f>
        <v>108</v>
      </c>
      <c r="K215" s="85">
        <f>+IF('Daily Weigth (g)'!L215="","",IF('Daily Weigth (g)'!K215-'Daily Weigth (g)'!L215+'Water add (ml)'!J215&lt;=0,"",'Daily Weigth (g)'!K215-'Daily Weigth (g)'!L215+'Water add (ml)'!J215))</f>
        <v>231</v>
      </c>
      <c r="L215" s="85">
        <f>+IF('Daily Weigth (g)'!M215="","",IF('Daily Weigth (g)'!L215-'Daily Weigth (g)'!M215+'Water add (ml)'!K215&lt;=0,"",'Daily Weigth (g)'!L215-'Daily Weigth (g)'!M215+'Water add (ml)'!K215))</f>
        <v>259</v>
      </c>
      <c r="M215" s="85">
        <f>+IF('Daily Weigth (g)'!N215="","",IF('Daily Weigth (g)'!M215-'Daily Weigth (g)'!N215+'Water add (ml)'!L215&lt;=0,"",'Daily Weigth (g)'!M215-'Daily Weigth (g)'!N215+'Water add (ml)'!L215))</f>
        <v>365</v>
      </c>
      <c r="N215" s="85">
        <f>+IF('Daily Weigth (g)'!O215="","",IF('Daily Weigth (g)'!N215-'Daily Weigth (g)'!O215+'Water add (ml)'!M215&lt;=0,"",'Daily Weigth (g)'!N215-'Daily Weigth (g)'!O215+'Water add (ml)'!M215))</f>
        <v>213</v>
      </c>
      <c r="O215" s="85">
        <f>+IF('Daily Weigth (g)'!P215="","",IF('Daily Weigth (g)'!O215-'Daily Weigth (g)'!P215+'Water add (ml)'!N215&lt;=0,"",'Daily Weigth (g)'!O215-'Daily Weigth (g)'!P215+'Water add (ml)'!N215))</f>
        <v>965</v>
      </c>
      <c r="P215" s="85">
        <f>+IF('Daily Weigth (g)'!Q215="","",IF('Daily Weigth (g)'!P215-'Daily Weigth (g)'!Q215+'Water add (ml)'!O215&lt;=0,"",'Daily Weigth (g)'!P215-'Daily Weigth (g)'!Q215+'Water add (ml)'!O215))</f>
        <v>950</v>
      </c>
      <c r="Q215" s="85">
        <f>+IF('Daily Weigth (g)'!R215="","",IF('Daily Weigth (g)'!Q215-'Daily Weigth (g)'!R215+'Water add (ml)'!P215&lt;=0,"",'Daily Weigth (g)'!Q215-'Daily Weigth (g)'!R215+'Water add (ml)'!P215))</f>
        <v>605</v>
      </c>
      <c r="R215" s="85">
        <f>+IF('Daily Weigth (g)'!S215="","",IF('Daily Weigth (g)'!R215-'Daily Weigth (g)'!S215+'Water add (ml)'!Q215&lt;=0,"",'Daily Weigth (g)'!R215-'Daily Weigth (g)'!S215+'Water add (ml)'!Q215))</f>
        <v>423</v>
      </c>
      <c r="S215" s="85">
        <f>+IF('Daily Weigth (g)'!T215="","",IF('Daily Weigth (g)'!S215-'Daily Weigth (g)'!T215+'Water add (ml)'!R215&lt;=0,"",'Daily Weigth (g)'!S215-'Daily Weigth (g)'!T215+'Water add (ml)'!R215))</f>
        <v>430</v>
      </c>
      <c r="T215" s="85">
        <f>+IF('Daily Weigth (g)'!U215="","",IF('Daily Weigth (g)'!T215-'Daily Weigth (g)'!U215+'Water add (ml)'!S215&lt;=0,"",'Daily Weigth (g)'!T215-'Daily Weigth (g)'!U215+'Water add (ml)'!S215))</f>
        <v>584</v>
      </c>
      <c r="U215" s="85">
        <f>+IF('Daily Weigth (g)'!V215="","",IF('Daily Weigth (g)'!U215-'Daily Weigth (g)'!V215+'Water add (ml)'!T215&lt;=0,"",'Daily Weigth (g)'!U215-'Daily Weigth (g)'!V215+'Water add (ml)'!T215))</f>
        <v>768</v>
      </c>
      <c r="V215" s="85">
        <f>+IF('Daily Weigth (g)'!W215="","",IF('Daily Weigth (g)'!V215-'Daily Weigth (g)'!W215+'Water add (ml)'!U215&lt;=0,"",'Daily Weigth (g)'!V215-'Daily Weigth (g)'!W215+'Water add (ml)'!U215))</f>
        <v>902</v>
      </c>
      <c r="W215" s="85">
        <f>+IF('Daily Weigth (g)'!X215="","",IF('Daily Weigth (g)'!W215-'Daily Weigth (g)'!X215+'Water add (ml)'!V215&lt;=0,"",'Daily Weigth (g)'!W215-'Daily Weigth (g)'!X215+'Water add (ml)'!V215))</f>
        <v>346</v>
      </c>
      <c r="X215" s="85">
        <f>+IF('Daily Weigth (g)'!Y215="","",IF('Daily Weigth (g)'!X215-'Daily Weigth (g)'!Y215+'Water add (ml)'!W215&lt;=0,"",'Daily Weigth (g)'!X215-'Daily Weigth (g)'!Y215+'Water add (ml)'!W215))</f>
        <v>244</v>
      </c>
      <c r="Y215" s="85">
        <f>+IF('Daily Weigth (g)'!Z215="","",IF('Daily Weigth (g)'!Y215-'Daily Weigth (g)'!Z215+'Water add (ml)'!X215&lt;=0,"",'Daily Weigth (g)'!Y215-'Daily Weigth (g)'!Z215+'Water add (ml)'!X215))</f>
        <v>405</v>
      </c>
      <c r="Z215" s="85">
        <f>+IF('Daily Weigth (g)'!AA215="","",IF('Daily Weigth (g)'!Z215-'Daily Weigth (g)'!AA215+'Water add (ml)'!Y215&lt;=0,"",'Daily Weigth (g)'!Z215-'Daily Weigth (g)'!AA215+'Water add (ml)'!Y215))</f>
        <v>169</v>
      </c>
      <c r="AA215" s="85">
        <f>+IF('Daily Weigth (g)'!AB215="","",IF('Daily Weigth (g)'!AA215-'Daily Weigth (g)'!AB215+'Water add (ml)'!Z215&lt;=0,"",'Daily Weigth (g)'!AA215-'Daily Weigth (g)'!AB215+'Water add (ml)'!Z215))</f>
        <v>198</v>
      </c>
      <c r="AB215" s="85">
        <f>+IF('Daily Weigth (g)'!AC215="","",IF('Daily Weigth (g)'!AB215-'Daily Weigth (g)'!AC215+'Water add (ml)'!AA215&lt;=0,"",'Daily Weigth (g)'!AB215-'Daily Weigth (g)'!AC215+'Water add (ml)'!AA215))</f>
        <v>221</v>
      </c>
      <c r="AC215" s="85">
        <f>+IF('Daily Weigth (g)'!AD215="","",IF('Daily Weigth (g)'!AC215-'Daily Weigth (g)'!AD215+'Water add (ml)'!AB215&lt;=0,"",'Daily Weigth (g)'!AC215-'Daily Weigth (g)'!AD215+'Water add (ml)'!AB215))</f>
        <v>283</v>
      </c>
      <c r="AD215" s="85">
        <f>+IF('Daily Weigth (g)'!AE215="","",IF('Daily Weigth (g)'!AD215-'Daily Weigth (g)'!AE215+'Water add (ml)'!AC215&lt;=0,"",'Daily Weigth (g)'!AD215-'Daily Weigth (g)'!AE215+'Water add (ml)'!AC215))</f>
        <v>213</v>
      </c>
      <c r="AE215" s="85">
        <f>+IF('Daily Weigth (g)'!AF215="","",IF('Daily Weigth (g)'!AE215-'Daily Weigth (g)'!AF215+'Water add (ml)'!AD215&lt;=0,"",'Daily Weigth (g)'!AE215-'Daily Weigth (g)'!AF215+'Water add (ml)'!AD215))</f>
        <v>467</v>
      </c>
      <c r="AF215" s="85">
        <f>+IF('Daily Weigth (g)'!AG215="","",IF('Daily Weigth (g)'!AF215-'Daily Weigth (g)'!AG215+'Water add (ml)'!AE215&lt;=0,"",'Daily Weigth (g)'!AF215-'Daily Weigth (g)'!AG215+'Water add (ml)'!AE215))</f>
        <v>286</v>
      </c>
      <c r="AG215" s="85">
        <f t="shared" si="1"/>
        <v>10374</v>
      </c>
    </row>
    <row r="216" ht="12.75" customHeight="1">
      <c r="A216" s="85">
        <v>930.0</v>
      </c>
      <c r="B216" s="87" t="s">
        <v>184</v>
      </c>
      <c r="C216" s="90" t="s">
        <v>12</v>
      </c>
      <c r="D216" s="85"/>
      <c r="E216" s="96">
        <f>+IF('Daily Weigth (g)'!F216="","",IF('Daily Weigth (g)'!E216-'Daily Weigth (g)'!F216+'Water add (ml)'!D216&lt;=0,"",'Daily Weigth (g)'!E216-'Daily Weigth (g)'!F216+'Water add (ml)'!D216))</f>
        <v>137</v>
      </c>
      <c r="F216" s="96">
        <f>+IF('Daily Weigth (g)'!G216="","",IF('Daily Weigth (g)'!F216-'Daily Weigth (g)'!G216+'Water add (ml)'!E216&lt;=0,"",'Daily Weigth (g)'!F216-'Daily Weigth (g)'!G216+'Water add (ml)'!E216))</f>
        <v>83</v>
      </c>
      <c r="G216" s="96">
        <f>+IF('Daily Weigth (g)'!H216="","",IF('Daily Weigth (g)'!G216-'Daily Weigth (g)'!H216+'Water add (ml)'!F216&lt;=0,"",'Daily Weigth (g)'!G216-'Daily Weigth (g)'!H216+'Water add (ml)'!F216))</f>
        <v>257</v>
      </c>
      <c r="H216" s="96">
        <f>+IF('Daily Weigth (g)'!I216="","",IF('Daily Weigth (g)'!H216-'Daily Weigth (g)'!I216+'Water add (ml)'!G216&lt;=0,"",'Daily Weigth (g)'!H216-'Daily Weigth (g)'!I216+'Water add (ml)'!G216))</f>
        <v>114</v>
      </c>
      <c r="I216" s="96">
        <f>+IF('Daily Weigth (g)'!J216="","",IF('Daily Weigth (g)'!I216-'Daily Weigth (g)'!J216+'Water add (ml)'!H216&lt;=0,"",'Daily Weigth (g)'!I216-'Daily Weigth (g)'!J216+'Water add (ml)'!H216))</f>
        <v>98</v>
      </c>
      <c r="J216" s="85">
        <f>+IF('Daily Weigth (g)'!K216="","",IF('Daily Weigth (g)'!J216-'Daily Weigth (g)'!K216+'Water add (ml)'!I216&lt;=0,"",'Daily Weigth (g)'!J216-'Daily Weigth (g)'!K216+'Water add (ml)'!I216))</f>
        <v>106</v>
      </c>
      <c r="K216" s="85">
        <f>+IF('Daily Weigth (g)'!L216="","",IF('Daily Weigth (g)'!K216-'Daily Weigth (g)'!L216+'Water add (ml)'!J216&lt;=0,"",'Daily Weigth (g)'!K216-'Daily Weigth (g)'!L216+'Water add (ml)'!J216))</f>
        <v>244</v>
      </c>
      <c r="L216" s="85">
        <f>+IF('Daily Weigth (g)'!M216="","",IF('Daily Weigth (g)'!L216-'Daily Weigth (g)'!M216+'Water add (ml)'!K216&lt;=0,"",'Daily Weigth (g)'!L216-'Daily Weigth (g)'!M216+'Water add (ml)'!K216))</f>
        <v>268</v>
      </c>
      <c r="M216" s="85">
        <f>+IF('Daily Weigth (g)'!N216="","",IF('Daily Weigth (g)'!M216-'Daily Weigth (g)'!N216+'Water add (ml)'!L216&lt;=0,"",'Daily Weigth (g)'!M216-'Daily Weigth (g)'!N216+'Water add (ml)'!L216))</f>
        <v>385</v>
      </c>
      <c r="N216" s="85">
        <f>+IF('Daily Weigth (g)'!O216="","",IF('Daily Weigth (g)'!N216-'Daily Weigth (g)'!O216+'Water add (ml)'!M216&lt;=0,"",'Daily Weigth (g)'!N216-'Daily Weigth (g)'!O216+'Water add (ml)'!M216))</f>
        <v>209</v>
      </c>
      <c r="O216" s="85">
        <f>+IF('Daily Weigth (g)'!P216="","",IF('Daily Weigth (g)'!O216-'Daily Weigth (g)'!P216+'Water add (ml)'!N216&lt;=0,"",'Daily Weigth (g)'!O216-'Daily Weigth (g)'!P216+'Water add (ml)'!N216))</f>
        <v>788</v>
      </c>
      <c r="P216" s="85">
        <f>+IF('Daily Weigth (g)'!Q216="","",IF('Daily Weigth (g)'!P216-'Daily Weigth (g)'!Q216+'Water add (ml)'!O216&lt;=0,"",'Daily Weigth (g)'!P216-'Daily Weigth (g)'!Q216+'Water add (ml)'!O216))</f>
        <v>784</v>
      </c>
      <c r="Q216" s="85">
        <f>+IF('Daily Weigth (g)'!R216="","",IF('Daily Weigth (g)'!Q216-'Daily Weigth (g)'!R216+'Water add (ml)'!P216&lt;=0,"",'Daily Weigth (g)'!Q216-'Daily Weigth (g)'!R216+'Water add (ml)'!P216))</f>
        <v>456</v>
      </c>
      <c r="R216" s="85">
        <f>+IF('Daily Weigth (g)'!S216="","",IF('Daily Weigth (g)'!R216-'Daily Weigth (g)'!S216+'Water add (ml)'!Q216&lt;=0,"",'Daily Weigth (g)'!R216-'Daily Weigth (g)'!S216+'Water add (ml)'!Q216))</f>
        <v>333</v>
      </c>
      <c r="S216" s="85">
        <f>+IF('Daily Weigth (g)'!T216="","",IF('Daily Weigth (g)'!S216-'Daily Weigth (g)'!T216+'Water add (ml)'!R216&lt;=0,"",'Daily Weigth (g)'!S216-'Daily Weigth (g)'!T216+'Water add (ml)'!R216))</f>
        <v>316</v>
      </c>
      <c r="T216" s="85">
        <f>+IF('Daily Weigth (g)'!U216="","",IF('Daily Weigth (g)'!T216-'Daily Weigth (g)'!U216+'Water add (ml)'!S216&lt;=0,"",'Daily Weigth (g)'!T216-'Daily Weigth (g)'!U216+'Water add (ml)'!S216))</f>
        <v>322</v>
      </c>
      <c r="U216" s="85">
        <f>+IF('Daily Weigth (g)'!V216="","",IF('Daily Weigth (g)'!U216-'Daily Weigth (g)'!V216+'Water add (ml)'!T216&lt;=0,"",'Daily Weigth (g)'!U216-'Daily Weigth (g)'!V216+'Water add (ml)'!T216))</f>
        <v>359</v>
      </c>
      <c r="V216" s="85">
        <f>+IF('Daily Weigth (g)'!W216="","",IF('Daily Weigth (g)'!V216-'Daily Weigth (g)'!W216+'Water add (ml)'!U216&lt;=0,"",'Daily Weigth (g)'!V216-'Daily Weigth (g)'!W216+'Water add (ml)'!U216))</f>
        <v>324</v>
      </c>
      <c r="W216" s="85">
        <f>+IF('Daily Weigth (g)'!X216="","",IF('Daily Weigth (g)'!W216-'Daily Weigth (g)'!X216+'Water add (ml)'!V216&lt;=0,"",'Daily Weigth (g)'!W216-'Daily Weigth (g)'!X216+'Water add (ml)'!V216))</f>
        <v>110</v>
      </c>
      <c r="X216" s="85">
        <f>+IF('Daily Weigth (g)'!Y216="","",IF('Daily Weigth (g)'!X216-'Daily Weigth (g)'!Y216+'Water add (ml)'!W216&lt;=0,"",'Daily Weigth (g)'!X216-'Daily Weigth (g)'!Y216+'Water add (ml)'!W216))</f>
        <v>92</v>
      </c>
      <c r="Y216" s="85">
        <f>+IF('Daily Weigth (g)'!Z216="","",IF('Daily Weigth (g)'!Y216-'Daily Weigth (g)'!Z216+'Water add (ml)'!X216&lt;=0,"",'Daily Weigth (g)'!Y216-'Daily Weigth (g)'!Z216+'Water add (ml)'!X216))</f>
        <v>97</v>
      </c>
      <c r="Z216" s="85">
        <f>+IF('Daily Weigth (g)'!AA216="","",IF('Daily Weigth (g)'!Z216-'Daily Weigth (g)'!AA216+'Water add (ml)'!Y216&lt;=0,"",'Daily Weigth (g)'!Z216-'Daily Weigth (g)'!AA216+'Water add (ml)'!Y216))</f>
        <v>52</v>
      </c>
      <c r="AA216" s="85">
        <f>+IF('Daily Weigth (g)'!AB216="","",IF('Daily Weigth (g)'!AA216-'Daily Weigth (g)'!AB216+'Water add (ml)'!Z216&lt;=0,"",'Daily Weigth (g)'!AA216-'Daily Weigth (g)'!AB216+'Water add (ml)'!Z216))</f>
        <v>59</v>
      </c>
      <c r="AB216" s="85">
        <f>+IF('Daily Weigth (g)'!AC216="","",IF('Daily Weigth (g)'!AB216-'Daily Weigth (g)'!AC216+'Water add (ml)'!AA216&lt;=0,"",'Daily Weigth (g)'!AB216-'Daily Weigth (g)'!AC216+'Water add (ml)'!AA216))</f>
        <v>56</v>
      </c>
      <c r="AC216" s="85">
        <f>+IF('Daily Weigth (g)'!AD216="","",IF('Daily Weigth (g)'!AC216-'Daily Weigth (g)'!AD216+'Water add (ml)'!AB216&lt;=0,"",'Daily Weigth (g)'!AC216-'Daily Weigth (g)'!AD216+'Water add (ml)'!AB216))</f>
        <v>57</v>
      </c>
      <c r="AD216" s="85">
        <f>+IF('Daily Weigth (g)'!AE216="","",IF('Daily Weigth (g)'!AD216-'Daily Weigth (g)'!AE216+'Water add (ml)'!AC216&lt;=0,"",'Daily Weigth (g)'!AD216-'Daily Weigth (g)'!AE216+'Water add (ml)'!AC216))</f>
        <v>38</v>
      </c>
      <c r="AE216" s="85">
        <f>+IF('Daily Weigth (g)'!AF216="","",IF('Daily Weigth (g)'!AE216-'Daily Weigth (g)'!AF216+'Water add (ml)'!AD216&lt;=0,"",'Daily Weigth (g)'!AE216-'Daily Weigth (g)'!AF216+'Water add (ml)'!AD216))</f>
        <v>69</v>
      </c>
      <c r="AF216" s="85">
        <f>+IF('Daily Weigth (g)'!AG216="","",IF('Daily Weigth (g)'!AF216-'Daily Weigth (g)'!AG216+'Water add (ml)'!AE216&lt;=0,"",'Daily Weigth (g)'!AF216-'Daily Weigth (g)'!AG216+'Water add (ml)'!AE216))</f>
        <v>36</v>
      </c>
      <c r="AG216" s="85">
        <f t="shared" si="1"/>
        <v>6249</v>
      </c>
    </row>
    <row r="217" ht="12.75" customHeight="1">
      <c r="A217" s="85">
        <v>931.0</v>
      </c>
      <c r="B217" s="87" t="s">
        <v>184</v>
      </c>
      <c r="C217" s="85" t="s">
        <v>383</v>
      </c>
      <c r="D217" s="85"/>
      <c r="E217" s="96">
        <f>+IF('Daily Weigth (g)'!F217="","",IF('Daily Weigth (g)'!E217-'Daily Weigth (g)'!F217+'Water add (ml)'!D217&lt;=0,"",'Daily Weigth (g)'!E217-'Daily Weigth (g)'!F217+'Water add (ml)'!D217))</f>
        <v>126</v>
      </c>
      <c r="F217" s="96">
        <f>+IF('Daily Weigth (g)'!G217="","",IF('Daily Weigth (g)'!F217-'Daily Weigth (g)'!G217+'Water add (ml)'!E217&lt;=0,"",'Daily Weigth (g)'!F217-'Daily Weigth (g)'!G217+'Water add (ml)'!E217))</f>
        <v>143</v>
      </c>
      <c r="G217" s="96">
        <f>+IF('Daily Weigth (g)'!H217="","",IF('Daily Weigth (g)'!G217-'Daily Weigth (g)'!H217+'Water add (ml)'!F217&lt;=0,"",'Daily Weigth (g)'!G217-'Daily Weigth (g)'!H217+'Water add (ml)'!F217))</f>
        <v>240</v>
      </c>
      <c r="H217" s="96">
        <f>+IF('Daily Weigth (g)'!I217="","",IF('Daily Weigth (g)'!H217-'Daily Weigth (g)'!I217+'Water add (ml)'!G217&lt;=0,"",'Daily Weigth (g)'!H217-'Daily Weigth (g)'!I217+'Water add (ml)'!G217))</f>
        <v>133</v>
      </c>
      <c r="I217" s="96">
        <f>+IF('Daily Weigth (g)'!J217="","",IF('Daily Weigth (g)'!I217-'Daily Weigth (g)'!J217+'Water add (ml)'!H217&lt;=0,"",'Daily Weigth (g)'!I217-'Daily Weigth (g)'!J217+'Water add (ml)'!H217))</f>
        <v>110</v>
      </c>
      <c r="J217" s="85" t="str">
        <f>+IF('Daily Weigth (g)'!K217="","",IF('Daily Weigth (g)'!J217-'Daily Weigth (g)'!K217+'Water add (ml)'!I217&lt;=0,"",'Daily Weigth (g)'!J217-'Daily Weigth (g)'!K217+'Water add (ml)'!I217))</f>
        <v/>
      </c>
      <c r="K217" s="85" t="str">
        <f>+IF('Daily Weigth (g)'!L217="","",IF('Daily Weigth (g)'!K217-'Daily Weigth (g)'!L217+'Water add (ml)'!J217&lt;=0,"",'Daily Weigth (g)'!K217-'Daily Weigth (g)'!L217+'Water add (ml)'!J217))</f>
        <v/>
      </c>
      <c r="L217" s="85" t="str">
        <f>+IF('Daily Weigth (g)'!M217="","",IF('Daily Weigth (g)'!L217-'Daily Weigth (g)'!M217+'Water add (ml)'!K217&lt;=0,"",'Daily Weigth (g)'!L217-'Daily Weigth (g)'!M217+'Water add (ml)'!K217))</f>
        <v/>
      </c>
      <c r="M217" s="85" t="str">
        <f>+IF('Daily Weigth (g)'!N217="","",IF('Daily Weigth (g)'!M217-'Daily Weigth (g)'!N217+'Water add (ml)'!L217&lt;=0,"",'Daily Weigth (g)'!M217-'Daily Weigth (g)'!N217+'Water add (ml)'!L217))</f>
        <v/>
      </c>
      <c r="N217" s="85" t="str">
        <f>+IF('Daily Weigth (g)'!O217="","",IF('Daily Weigth (g)'!N217-'Daily Weigth (g)'!O217+'Water add (ml)'!M217&lt;=0,"",'Daily Weigth (g)'!N217-'Daily Weigth (g)'!O217+'Water add (ml)'!M217))</f>
        <v/>
      </c>
      <c r="O217" s="85" t="str">
        <f>+IF('Daily Weigth (g)'!P217="","",IF('Daily Weigth (g)'!O217-'Daily Weigth (g)'!P217+'Water add (ml)'!N217&lt;=0,"",'Daily Weigth (g)'!O217-'Daily Weigth (g)'!P217+'Water add (ml)'!N217))</f>
        <v/>
      </c>
      <c r="P217" s="85" t="str">
        <f>+IF('Daily Weigth (g)'!Q217="","",IF('Daily Weigth (g)'!P217-'Daily Weigth (g)'!Q217+'Water add (ml)'!O217&lt;=0,"",'Daily Weigth (g)'!P217-'Daily Weigth (g)'!Q217+'Water add (ml)'!O217))</f>
        <v/>
      </c>
      <c r="Q217" s="85" t="str">
        <f>+IF('Daily Weigth (g)'!R217="","",IF('Daily Weigth (g)'!Q217-'Daily Weigth (g)'!R217+'Water add (ml)'!P217&lt;=0,"",'Daily Weigth (g)'!Q217-'Daily Weigth (g)'!R217+'Water add (ml)'!P217))</f>
        <v/>
      </c>
      <c r="R217" s="85" t="str">
        <f>+IF('Daily Weigth (g)'!S217="","",IF('Daily Weigth (g)'!R217-'Daily Weigth (g)'!S217+'Water add (ml)'!Q217&lt;=0,"",'Daily Weigth (g)'!R217-'Daily Weigth (g)'!S217+'Water add (ml)'!Q217))</f>
        <v/>
      </c>
      <c r="S217" s="85" t="str">
        <f>+IF('Daily Weigth (g)'!T217="","",IF('Daily Weigth (g)'!S217-'Daily Weigth (g)'!T217+'Water add (ml)'!R217&lt;=0,"",'Daily Weigth (g)'!S217-'Daily Weigth (g)'!T217+'Water add (ml)'!R217))</f>
        <v/>
      </c>
      <c r="T217" s="85" t="str">
        <f>+IF('Daily Weigth (g)'!U217="","",IF('Daily Weigth (g)'!T217-'Daily Weigth (g)'!U217+'Water add (ml)'!S217&lt;=0,"",'Daily Weigth (g)'!T217-'Daily Weigth (g)'!U217+'Water add (ml)'!S217))</f>
        <v/>
      </c>
      <c r="U217" s="85" t="str">
        <f>+IF('Daily Weigth (g)'!V217="","",IF('Daily Weigth (g)'!U217-'Daily Weigth (g)'!V217+'Water add (ml)'!T217&lt;=0,"",'Daily Weigth (g)'!U217-'Daily Weigth (g)'!V217+'Water add (ml)'!T217))</f>
        <v/>
      </c>
      <c r="V217" s="85" t="str">
        <f>+IF('Daily Weigth (g)'!W217="","",IF('Daily Weigth (g)'!V217-'Daily Weigth (g)'!W217+'Water add (ml)'!U217&lt;=0,"",'Daily Weigth (g)'!V217-'Daily Weigth (g)'!W217+'Water add (ml)'!U217))</f>
        <v/>
      </c>
      <c r="W217" s="85" t="str">
        <f>+IF('Daily Weigth (g)'!X217="","",IF('Daily Weigth (g)'!W217-'Daily Weigth (g)'!X217+'Water add (ml)'!V217&lt;=0,"",'Daily Weigth (g)'!W217-'Daily Weigth (g)'!X217+'Water add (ml)'!V217))</f>
        <v/>
      </c>
      <c r="X217" s="85" t="str">
        <f>+IF('Daily Weigth (g)'!Y217="","",IF('Daily Weigth (g)'!X217-'Daily Weigth (g)'!Y217+'Water add (ml)'!W217&lt;=0,"",'Daily Weigth (g)'!X217-'Daily Weigth (g)'!Y217+'Water add (ml)'!W217))</f>
        <v/>
      </c>
      <c r="Y217" s="85" t="str">
        <f>+IF('Daily Weigth (g)'!Z217="","",IF('Daily Weigth (g)'!Y217-'Daily Weigth (g)'!Z217+'Water add (ml)'!X217&lt;=0,"",'Daily Weigth (g)'!Y217-'Daily Weigth (g)'!Z217+'Water add (ml)'!X217))</f>
        <v/>
      </c>
      <c r="Z217" s="85" t="str">
        <f>+IF('Daily Weigth (g)'!AA217="","",IF('Daily Weigth (g)'!Z217-'Daily Weigth (g)'!AA217+'Water add (ml)'!Y217&lt;=0,"",'Daily Weigth (g)'!Z217-'Daily Weigth (g)'!AA217+'Water add (ml)'!Y217))</f>
        <v/>
      </c>
      <c r="AA217" s="85" t="str">
        <f>+IF('Daily Weigth (g)'!AB217="","",IF('Daily Weigth (g)'!AA217-'Daily Weigth (g)'!AB217+'Water add (ml)'!Z217&lt;=0,"",'Daily Weigth (g)'!AA217-'Daily Weigth (g)'!AB217+'Water add (ml)'!Z217))</f>
        <v/>
      </c>
      <c r="AB217" s="85" t="str">
        <f>+IF('Daily Weigth (g)'!AC217="","",IF('Daily Weigth (g)'!AB217-'Daily Weigth (g)'!AC217+'Water add (ml)'!AA217&lt;=0,"",'Daily Weigth (g)'!AB217-'Daily Weigth (g)'!AC217+'Water add (ml)'!AA217))</f>
        <v/>
      </c>
      <c r="AC217" s="85" t="str">
        <f>+IF('Daily Weigth (g)'!AD217="","",IF('Daily Weigth (g)'!AC217-'Daily Weigth (g)'!AD217+'Water add (ml)'!AB217&lt;=0,"",'Daily Weigth (g)'!AC217-'Daily Weigth (g)'!AD217+'Water add (ml)'!AB217))</f>
        <v/>
      </c>
      <c r="AD217" s="85" t="str">
        <f>+IF('Daily Weigth (g)'!AE217="","",IF('Daily Weigth (g)'!AD217-'Daily Weigth (g)'!AE217+'Water add (ml)'!AC217&lt;=0,"",'Daily Weigth (g)'!AD217-'Daily Weigth (g)'!AE217+'Water add (ml)'!AC217))</f>
        <v/>
      </c>
      <c r="AE217" s="85" t="str">
        <f>+IF('Daily Weigth (g)'!AF217="","",IF('Daily Weigth (g)'!AE217-'Daily Weigth (g)'!AF217+'Water add (ml)'!AD217&lt;=0,"",'Daily Weigth (g)'!AE217-'Daily Weigth (g)'!AF217+'Water add (ml)'!AD217))</f>
        <v/>
      </c>
      <c r="AF217" s="85" t="str">
        <f>+IF('Daily Weigth (g)'!AG217="","",IF('Daily Weigth (g)'!AF217-'Daily Weigth (g)'!AG217+'Water add (ml)'!AE217&lt;=0,"",'Daily Weigth (g)'!AF217-'Daily Weigth (g)'!AG217+'Water add (ml)'!AE217))</f>
        <v/>
      </c>
      <c r="AG217" s="85">
        <f t="shared" si="1"/>
        <v>752</v>
      </c>
    </row>
    <row r="218" ht="12.75" customHeight="1">
      <c r="A218" s="85">
        <v>932.0</v>
      </c>
      <c r="B218" s="87" t="s">
        <v>184</v>
      </c>
      <c r="C218" s="90" t="s">
        <v>12</v>
      </c>
      <c r="D218" s="85"/>
      <c r="E218" s="96">
        <f>+IF('Daily Weigth (g)'!F218="","",IF('Daily Weigth (g)'!E218-'Daily Weigth (g)'!F218+'Water add (ml)'!D218&lt;=0,"",'Daily Weigth (g)'!E218-'Daily Weigth (g)'!F218+'Water add (ml)'!D218))</f>
        <v>114</v>
      </c>
      <c r="F218" s="96">
        <f>+IF('Daily Weigth (g)'!G218="","",IF('Daily Weigth (g)'!F218-'Daily Weigth (g)'!G218+'Water add (ml)'!E218&lt;=0,"",'Daily Weigth (g)'!F218-'Daily Weigth (g)'!G218+'Water add (ml)'!E218))</f>
        <v>44</v>
      </c>
      <c r="G218" s="96">
        <f>+IF('Daily Weigth (g)'!H218="","",IF('Daily Weigth (g)'!G218-'Daily Weigth (g)'!H218+'Water add (ml)'!F218&lt;=0,"",'Daily Weigth (g)'!G218-'Daily Weigth (g)'!H218+'Water add (ml)'!F218))</f>
        <v>158</v>
      </c>
      <c r="H218" s="96">
        <f>+IF('Daily Weigth (g)'!I218="","",IF('Daily Weigth (g)'!H218-'Daily Weigth (g)'!I218+'Water add (ml)'!G218&lt;=0,"",'Daily Weigth (g)'!H218-'Daily Weigth (g)'!I218+'Water add (ml)'!G218))</f>
        <v>74</v>
      </c>
      <c r="I218" s="96">
        <f>+IF('Daily Weigth (g)'!J218="","",IF('Daily Weigth (g)'!I218-'Daily Weigth (g)'!J218+'Water add (ml)'!H218&lt;=0,"",'Daily Weigth (g)'!I218-'Daily Weigth (g)'!J218+'Water add (ml)'!H218))</f>
        <v>59</v>
      </c>
      <c r="J218" s="85">
        <f>+IF('Daily Weigth (g)'!K218="","",IF('Daily Weigth (g)'!J218-'Daily Weigth (g)'!K218+'Water add (ml)'!I218&lt;=0,"",'Daily Weigth (g)'!J218-'Daily Weigth (g)'!K218+'Water add (ml)'!I218))</f>
        <v>100</v>
      </c>
      <c r="K218" s="85">
        <f>+IF('Daily Weigth (g)'!L218="","",IF('Daily Weigth (g)'!K218-'Daily Weigth (g)'!L218+'Water add (ml)'!J218&lt;=0,"",'Daily Weigth (g)'!K218-'Daily Weigth (g)'!L218+'Water add (ml)'!J218))</f>
        <v>93</v>
      </c>
      <c r="L218" s="85">
        <f>+IF('Daily Weigth (g)'!M218="","",IF('Daily Weigth (g)'!L218-'Daily Weigth (g)'!M218+'Water add (ml)'!K218&lt;=0,"",'Daily Weigth (g)'!L218-'Daily Weigth (g)'!M218+'Water add (ml)'!K218))</f>
        <v>115</v>
      </c>
      <c r="M218" s="85">
        <f>+IF('Daily Weigth (g)'!N218="","",IF('Daily Weigth (g)'!M218-'Daily Weigth (g)'!N218+'Water add (ml)'!L218&lt;=0,"",'Daily Weigth (g)'!M218-'Daily Weigth (g)'!N218+'Water add (ml)'!L218))</f>
        <v>195</v>
      </c>
      <c r="N218" s="85">
        <f>+IF('Daily Weigth (g)'!O218="","",IF('Daily Weigth (g)'!N218-'Daily Weigth (g)'!O218+'Water add (ml)'!M218&lt;=0,"",'Daily Weigth (g)'!N218-'Daily Weigth (g)'!O218+'Water add (ml)'!M218))</f>
        <v>94</v>
      </c>
      <c r="O218" s="85">
        <f>+IF('Daily Weigth (g)'!P218="","",IF('Daily Weigth (g)'!O218-'Daily Weigth (g)'!P218+'Water add (ml)'!N218&lt;=0,"",'Daily Weigth (g)'!O218-'Daily Weigth (g)'!P218+'Water add (ml)'!N218))</f>
        <v>449</v>
      </c>
      <c r="P218" s="85">
        <f>+IF('Daily Weigth (g)'!Q218="","",IF('Daily Weigth (g)'!P218-'Daily Weigth (g)'!Q218+'Water add (ml)'!O218&lt;=0,"",'Daily Weigth (g)'!P218-'Daily Weigth (g)'!Q218+'Water add (ml)'!O218))</f>
        <v>445</v>
      </c>
      <c r="Q218" s="85">
        <f>+IF('Daily Weigth (g)'!R218="","",IF('Daily Weigth (g)'!Q218-'Daily Weigth (g)'!R218+'Water add (ml)'!P218&lt;=0,"",'Daily Weigth (g)'!Q218-'Daily Weigth (g)'!R218+'Water add (ml)'!P218))</f>
        <v>344</v>
      </c>
      <c r="R218" s="85">
        <f>+IF('Daily Weigth (g)'!S218="","",IF('Daily Weigth (g)'!R218-'Daily Weigth (g)'!S218+'Water add (ml)'!Q218&lt;=0,"",'Daily Weigth (g)'!R218-'Daily Weigth (g)'!S218+'Water add (ml)'!Q218))</f>
        <v>231</v>
      </c>
      <c r="S218" s="85">
        <f>+IF('Daily Weigth (g)'!T218="","",IF('Daily Weigth (g)'!S218-'Daily Weigth (g)'!T218+'Water add (ml)'!R218&lt;=0,"",'Daily Weigth (g)'!S218-'Daily Weigth (g)'!T218+'Water add (ml)'!R218))</f>
        <v>211</v>
      </c>
      <c r="T218" s="85">
        <f>+IF('Daily Weigth (g)'!U218="","",IF('Daily Weigth (g)'!T218-'Daily Weigth (g)'!U218+'Water add (ml)'!S218&lt;=0,"",'Daily Weigth (g)'!T218-'Daily Weigth (g)'!U218+'Water add (ml)'!S218))</f>
        <v>257</v>
      </c>
      <c r="U218" s="85">
        <f>+IF('Daily Weigth (g)'!V218="","",IF('Daily Weigth (g)'!U218-'Daily Weigth (g)'!V218+'Water add (ml)'!T218&lt;=0,"",'Daily Weigth (g)'!U218-'Daily Weigth (g)'!V218+'Water add (ml)'!T218))</f>
        <v>317</v>
      </c>
      <c r="V218" s="85">
        <f>+IF('Daily Weigth (g)'!W218="","",IF('Daily Weigth (g)'!V218-'Daily Weigth (g)'!W218+'Water add (ml)'!U218&lt;=0,"",'Daily Weigth (g)'!V218-'Daily Weigth (g)'!W218+'Water add (ml)'!U218))</f>
        <v>349</v>
      </c>
      <c r="W218" s="85">
        <f>+IF('Daily Weigth (g)'!X218="","",IF('Daily Weigth (g)'!W218-'Daily Weigth (g)'!X218+'Water add (ml)'!V218&lt;=0,"",'Daily Weigth (g)'!W218-'Daily Weigth (g)'!X218+'Water add (ml)'!V218))</f>
        <v>92</v>
      </c>
      <c r="X218" s="85">
        <f>+IF('Daily Weigth (g)'!Y218="","",IF('Daily Weigth (g)'!X218-'Daily Weigth (g)'!Y218+'Water add (ml)'!W218&lt;=0,"",'Daily Weigth (g)'!X218-'Daily Weigth (g)'!Y218+'Water add (ml)'!W218))</f>
        <v>94</v>
      </c>
      <c r="Y218" s="85">
        <f>+IF('Daily Weigth (g)'!Z218="","",IF('Daily Weigth (g)'!Y218-'Daily Weigth (g)'!Z218+'Water add (ml)'!X218&lt;=0,"",'Daily Weigth (g)'!Y218-'Daily Weigth (g)'!Z218+'Water add (ml)'!X218))</f>
        <v>131</v>
      </c>
      <c r="Z218" s="85">
        <f>+IF('Daily Weigth (g)'!AA218="","",IF('Daily Weigth (g)'!Z218-'Daily Weigth (g)'!AA218+'Water add (ml)'!Y218&lt;=0,"",'Daily Weigth (g)'!Z218-'Daily Weigth (g)'!AA218+'Water add (ml)'!Y218))</f>
        <v>53</v>
      </c>
      <c r="AA218" s="85">
        <f>+IF('Daily Weigth (g)'!AB218="","",IF('Daily Weigth (g)'!AA218-'Daily Weigth (g)'!AB218+'Water add (ml)'!Z218&lt;=0,"",'Daily Weigth (g)'!AA218-'Daily Weigth (g)'!AB218+'Water add (ml)'!Z218))</f>
        <v>67</v>
      </c>
      <c r="AB218" s="85">
        <f>+IF('Daily Weigth (g)'!AC218="","",IF('Daily Weigth (g)'!AB218-'Daily Weigth (g)'!AC218+'Water add (ml)'!AA218&lt;=0,"",'Daily Weigth (g)'!AB218-'Daily Weigth (g)'!AC218+'Water add (ml)'!AA218))</f>
        <v>79</v>
      </c>
      <c r="AC218" s="85">
        <f>+IF('Daily Weigth (g)'!AD218="","",IF('Daily Weigth (g)'!AC218-'Daily Weigth (g)'!AD218+'Water add (ml)'!AB218&lt;=0,"",'Daily Weigth (g)'!AC218-'Daily Weigth (g)'!AD218+'Water add (ml)'!AB218))</f>
        <v>61</v>
      </c>
      <c r="AD218" s="85">
        <f>+IF('Daily Weigth (g)'!AE218="","",IF('Daily Weigth (g)'!AD218-'Daily Weigth (g)'!AE218+'Water add (ml)'!AC218&lt;=0,"",'Daily Weigth (g)'!AD218-'Daily Weigth (g)'!AE218+'Water add (ml)'!AC218))</f>
        <v>64</v>
      </c>
      <c r="AE218" s="85">
        <f>+IF('Daily Weigth (g)'!AF218="","",IF('Daily Weigth (g)'!AE218-'Daily Weigth (g)'!AF218+'Water add (ml)'!AD218&lt;=0,"",'Daily Weigth (g)'!AE218-'Daily Weigth (g)'!AF218+'Water add (ml)'!AD218))</f>
        <v>82</v>
      </c>
      <c r="AF218" s="85">
        <f>+IF('Daily Weigth (g)'!AG218="","",IF('Daily Weigth (g)'!AF218-'Daily Weigth (g)'!AG218+'Water add (ml)'!AE218&lt;=0,"",'Daily Weigth (g)'!AF218-'Daily Weigth (g)'!AG218+'Water add (ml)'!AE218))</f>
        <v>57</v>
      </c>
      <c r="AG218" s="85">
        <f t="shared" si="1"/>
        <v>4429</v>
      </c>
    </row>
    <row r="219" ht="12.75" customHeight="1">
      <c r="A219" s="85">
        <v>933.0</v>
      </c>
      <c r="B219" s="87" t="s">
        <v>184</v>
      </c>
      <c r="C219" s="90" t="s">
        <v>12</v>
      </c>
      <c r="D219" s="85"/>
      <c r="E219" s="96">
        <f>+IF('Daily Weigth (g)'!F219="","",IF('Daily Weigth (g)'!E219-'Daily Weigth (g)'!F219+'Water add (ml)'!D219&lt;=0,"",'Daily Weigth (g)'!E219-'Daily Weigth (g)'!F219+'Water add (ml)'!D219))</f>
        <v>141</v>
      </c>
      <c r="F219" s="96">
        <f>+IF('Daily Weigth (g)'!G219="","",IF('Daily Weigth (g)'!F219-'Daily Weigth (g)'!G219+'Water add (ml)'!E219&lt;=0,"",'Daily Weigth (g)'!F219-'Daily Weigth (g)'!G219+'Water add (ml)'!E219))</f>
        <v>54</v>
      </c>
      <c r="G219" s="96">
        <f>+IF('Daily Weigth (g)'!H219="","",IF('Daily Weigth (g)'!G219-'Daily Weigth (g)'!H219+'Water add (ml)'!F219&lt;=0,"",'Daily Weigth (g)'!G219-'Daily Weigth (g)'!H219+'Water add (ml)'!F219))</f>
        <v>193</v>
      </c>
      <c r="H219" s="96">
        <f>+IF('Daily Weigth (g)'!I219="","",IF('Daily Weigth (g)'!H219-'Daily Weigth (g)'!I219+'Water add (ml)'!G219&lt;=0,"",'Daily Weigth (g)'!H219-'Daily Weigth (g)'!I219+'Water add (ml)'!G219))</f>
        <v>97</v>
      </c>
      <c r="I219" s="96">
        <f>+IF('Daily Weigth (g)'!J219="","",IF('Daily Weigth (g)'!I219-'Daily Weigth (g)'!J219+'Water add (ml)'!H219&lt;=0,"",'Daily Weigth (g)'!I219-'Daily Weigth (g)'!J219+'Water add (ml)'!H219))</f>
        <v>79</v>
      </c>
      <c r="J219" s="85">
        <f>+IF('Daily Weigth (g)'!K219="","",IF('Daily Weigth (g)'!J219-'Daily Weigth (g)'!K219+'Water add (ml)'!I219&lt;=0,"",'Daily Weigth (g)'!J219-'Daily Weigth (g)'!K219+'Water add (ml)'!I219))</f>
        <v>78</v>
      </c>
      <c r="K219" s="85">
        <f>+IF('Daily Weigth (g)'!L219="","",IF('Daily Weigth (g)'!K219-'Daily Weigth (g)'!L219+'Water add (ml)'!J219&lt;=0,"",'Daily Weigth (g)'!K219-'Daily Weigth (g)'!L219+'Water add (ml)'!J219))</f>
        <v>154</v>
      </c>
      <c r="L219" s="85">
        <f>+IF('Daily Weigth (g)'!M219="","",IF('Daily Weigth (g)'!L219-'Daily Weigth (g)'!M219+'Water add (ml)'!K219&lt;=0,"",'Daily Weigth (g)'!L219-'Daily Weigth (g)'!M219+'Water add (ml)'!K219))</f>
        <v>158</v>
      </c>
      <c r="M219" s="85">
        <f>+IF('Daily Weigth (g)'!N219="","",IF('Daily Weigth (g)'!M219-'Daily Weigth (g)'!N219+'Water add (ml)'!L219&lt;=0,"",'Daily Weigth (g)'!M219-'Daily Weigth (g)'!N219+'Water add (ml)'!L219))</f>
        <v>238</v>
      </c>
      <c r="N219" s="85">
        <f>+IF('Daily Weigth (g)'!O219="","",IF('Daily Weigth (g)'!N219-'Daily Weigth (g)'!O219+'Water add (ml)'!M219&lt;=0,"",'Daily Weigth (g)'!N219-'Daily Weigth (g)'!O219+'Water add (ml)'!M219))</f>
        <v>135</v>
      </c>
      <c r="O219" s="85">
        <f>+IF('Daily Weigth (g)'!P219="","",IF('Daily Weigth (g)'!O219-'Daily Weigth (g)'!P219+'Water add (ml)'!N219&lt;=0,"",'Daily Weigth (g)'!O219-'Daily Weigth (g)'!P219+'Water add (ml)'!N219))</f>
        <v>527</v>
      </c>
      <c r="P219" s="85">
        <f>+IF('Daily Weigth (g)'!Q219="","",IF('Daily Weigth (g)'!P219-'Daily Weigth (g)'!Q219+'Water add (ml)'!O219&lt;=0,"",'Daily Weigth (g)'!P219-'Daily Weigth (g)'!Q219+'Water add (ml)'!O219))</f>
        <v>538</v>
      </c>
      <c r="Q219" s="85">
        <f>+IF('Daily Weigth (g)'!R219="","",IF('Daily Weigth (g)'!Q219-'Daily Weigth (g)'!R219+'Water add (ml)'!P219&lt;=0,"",'Daily Weigth (g)'!Q219-'Daily Weigth (g)'!R219+'Water add (ml)'!P219))</f>
        <v>341</v>
      </c>
      <c r="R219" s="85">
        <f>+IF('Daily Weigth (g)'!S219="","",IF('Daily Weigth (g)'!R219-'Daily Weigth (g)'!S219+'Water add (ml)'!Q219&lt;=0,"",'Daily Weigth (g)'!R219-'Daily Weigth (g)'!S219+'Water add (ml)'!Q219))</f>
        <v>259</v>
      </c>
      <c r="S219" s="85">
        <f>+IF('Daily Weigth (g)'!T219="","",IF('Daily Weigth (g)'!S219-'Daily Weigth (g)'!T219+'Water add (ml)'!R219&lt;=0,"",'Daily Weigth (g)'!S219-'Daily Weigth (g)'!T219+'Water add (ml)'!R219))</f>
        <v>247</v>
      </c>
      <c r="T219" s="85">
        <f>+IF('Daily Weigth (g)'!U219="","",IF('Daily Weigth (g)'!T219-'Daily Weigth (g)'!U219+'Water add (ml)'!S219&lt;=0,"",'Daily Weigth (g)'!T219-'Daily Weigth (g)'!U219+'Water add (ml)'!S219))</f>
        <v>300</v>
      </c>
      <c r="U219" s="85">
        <f>+IF('Daily Weigth (g)'!V219="","",IF('Daily Weigth (g)'!U219-'Daily Weigth (g)'!V219+'Water add (ml)'!T219&lt;=0,"",'Daily Weigth (g)'!U219-'Daily Weigth (g)'!V219+'Water add (ml)'!T219))</f>
        <v>350</v>
      </c>
      <c r="V219" s="85">
        <f>+IF('Daily Weigth (g)'!W219="","",IF('Daily Weigth (g)'!V219-'Daily Weigth (g)'!W219+'Water add (ml)'!U219&lt;=0,"",'Daily Weigth (g)'!V219-'Daily Weigth (g)'!W219+'Water add (ml)'!U219))</f>
        <v>360</v>
      </c>
      <c r="W219" s="85">
        <f>+IF('Daily Weigth (g)'!X219="","",IF('Daily Weigth (g)'!W219-'Daily Weigth (g)'!X219+'Water add (ml)'!V219&lt;=0,"",'Daily Weigth (g)'!W219-'Daily Weigth (g)'!X219+'Water add (ml)'!V219))</f>
        <v>92</v>
      </c>
      <c r="X219" s="85">
        <f>+IF('Daily Weigth (g)'!Y219="","",IF('Daily Weigth (g)'!X219-'Daily Weigth (g)'!Y219+'Water add (ml)'!W219&lt;=0,"",'Daily Weigth (g)'!X219-'Daily Weigth (g)'!Y219+'Water add (ml)'!W219))</f>
        <v>86</v>
      </c>
      <c r="Y219" s="85">
        <f>+IF('Daily Weigth (g)'!Z219="","",IF('Daily Weigth (g)'!Y219-'Daily Weigth (g)'!Z219+'Water add (ml)'!X219&lt;=0,"",'Daily Weigth (g)'!Y219-'Daily Weigth (g)'!Z219+'Water add (ml)'!X219))</f>
        <v>124</v>
      </c>
      <c r="Z219" s="85">
        <f>+IF('Daily Weigth (g)'!AA219="","",IF('Daily Weigth (g)'!Z219-'Daily Weigth (g)'!AA219+'Water add (ml)'!Y219&lt;=0,"",'Daily Weigth (g)'!Z219-'Daily Weigth (g)'!AA219+'Water add (ml)'!Y219))</f>
        <v>63</v>
      </c>
      <c r="AA219" s="85">
        <f>+IF('Daily Weigth (g)'!AB219="","",IF('Daily Weigth (g)'!AA219-'Daily Weigth (g)'!AB219+'Water add (ml)'!Z219&lt;=0,"",'Daily Weigth (g)'!AA219-'Daily Weigth (g)'!AB219+'Water add (ml)'!Z219))</f>
        <v>71</v>
      </c>
      <c r="AB219" s="85">
        <f>+IF('Daily Weigth (g)'!AC219="","",IF('Daily Weigth (g)'!AB219-'Daily Weigth (g)'!AC219+'Water add (ml)'!AA219&lt;=0,"",'Daily Weigth (g)'!AB219-'Daily Weigth (g)'!AC219+'Water add (ml)'!AA219))</f>
        <v>70</v>
      </c>
      <c r="AC219" s="85">
        <f>+IF('Daily Weigth (g)'!AD219="","",IF('Daily Weigth (g)'!AC219-'Daily Weigth (g)'!AD219+'Water add (ml)'!AB219&lt;=0,"",'Daily Weigth (g)'!AC219-'Daily Weigth (g)'!AD219+'Water add (ml)'!AB219))</f>
        <v>80</v>
      </c>
      <c r="AD219" s="85">
        <f>+IF('Daily Weigth (g)'!AE219="","",IF('Daily Weigth (g)'!AD219-'Daily Weigth (g)'!AE219+'Water add (ml)'!AC219&lt;=0,"",'Daily Weigth (g)'!AD219-'Daily Weigth (g)'!AE219+'Water add (ml)'!AC219))</f>
        <v>54</v>
      </c>
      <c r="AE219" s="85">
        <f>+IF('Daily Weigth (g)'!AF219="","",IF('Daily Weigth (g)'!AE219-'Daily Weigth (g)'!AF219+'Water add (ml)'!AD219&lt;=0,"",'Daily Weigth (g)'!AE219-'Daily Weigth (g)'!AF219+'Water add (ml)'!AD219))</f>
        <v>83</v>
      </c>
      <c r="AF219" s="85">
        <f>+IF('Daily Weigth (g)'!AG219="","",IF('Daily Weigth (g)'!AF219-'Daily Weigth (g)'!AG219+'Water add (ml)'!AE219&lt;=0,"",'Daily Weigth (g)'!AF219-'Daily Weigth (g)'!AG219+'Water add (ml)'!AE219))</f>
        <v>42</v>
      </c>
      <c r="AG219" s="85">
        <f t="shared" si="1"/>
        <v>5014</v>
      </c>
    </row>
    <row r="220" ht="12.75" customHeight="1">
      <c r="A220" s="85">
        <v>934.0</v>
      </c>
      <c r="B220" s="87" t="s">
        <v>184</v>
      </c>
      <c r="C220" s="85" t="s">
        <v>383</v>
      </c>
      <c r="D220" s="85"/>
      <c r="E220" s="96">
        <f>+IF('Daily Weigth (g)'!F220="","",IF('Daily Weigth (g)'!E220-'Daily Weigth (g)'!F220+'Water add (ml)'!D220&lt;=0,"",'Daily Weigth (g)'!E220-'Daily Weigth (g)'!F220+'Water add (ml)'!D220))</f>
        <v>149</v>
      </c>
      <c r="F220" s="96">
        <f>+IF('Daily Weigth (g)'!G220="","",IF('Daily Weigth (g)'!F220-'Daily Weigth (g)'!G220+'Water add (ml)'!E220&lt;=0,"",'Daily Weigth (g)'!F220-'Daily Weigth (g)'!G220+'Water add (ml)'!E220))</f>
        <v>107</v>
      </c>
      <c r="G220" s="96">
        <f>+IF('Daily Weigth (g)'!H220="","",IF('Daily Weigth (g)'!G220-'Daily Weigth (g)'!H220+'Water add (ml)'!F220&lt;=0,"",'Daily Weigth (g)'!G220-'Daily Weigth (g)'!H220+'Water add (ml)'!F220))</f>
        <v>276</v>
      </c>
      <c r="H220" s="96">
        <f>+IF('Daily Weigth (g)'!I220="","",IF('Daily Weigth (g)'!H220-'Daily Weigth (g)'!I220+'Water add (ml)'!G220&lt;=0,"",'Daily Weigth (g)'!H220-'Daily Weigth (g)'!I220+'Water add (ml)'!G220))</f>
        <v>157</v>
      </c>
      <c r="I220" s="96">
        <f>+IF('Daily Weigth (g)'!J220="","",IF('Daily Weigth (g)'!I220-'Daily Weigth (g)'!J220+'Water add (ml)'!H220&lt;=0,"",'Daily Weigth (g)'!I220-'Daily Weigth (g)'!J220+'Water add (ml)'!H220))</f>
        <v>116</v>
      </c>
      <c r="J220" s="85" t="str">
        <f>+IF('Daily Weigth (g)'!K220="","",IF('Daily Weigth (g)'!J220-'Daily Weigth (g)'!K220+'Water add (ml)'!I220&lt;=0,"",'Daily Weigth (g)'!J220-'Daily Weigth (g)'!K220+'Water add (ml)'!I220))</f>
        <v/>
      </c>
      <c r="K220" s="85" t="str">
        <f>+IF('Daily Weigth (g)'!L220="","",IF('Daily Weigth (g)'!K220-'Daily Weigth (g)'!L220+'Water add (ml)'!J220&lt;=0,"",'Daily Weigth (g)'!K220-'Daily Weigth (g)'!L220+'Water add (ml)'!J220))</f>
        <v/>
      </c>
      <c r="L220" s="85" t="str">
        <f>+IF('Daily Weigth (g)'!M220="","",IF('Daily Weigth (g)'!L220-'Daily Weigth (g)'!M220+'Water add (ml)'!K220&lt;=0,"",'Daily Weigth (g)'!L220-'Daily Weigth (g)'!M220+'Water add (ml)'!K220))</f>
        <v/>
      </c>
      <c r="M220" s="85" t="str">
        <f>+IF('Daily Weigth (g)'!N220="","",IF('Daily Weigth (g)'!M220-'Daily Weigth (g)'!N220+'Water add (ml)'!L220&lt;=0,"",'Daily Weigth (g)'!M220-'Daily Weigth (g)'!N220+'Water add (ml)'!L220))</f>
        <v/>
      </c>
      <c r="N220" s="85" t="str">
        <f>+IF('Daily Weigth (g)'!O220="","",IF('Daily Weigth (g)'!N220-'Daily Weigth (g)'!O220+'Water add (ml)'!M220&lt;=0,"",'Daily Weigth (g)'!N220-'Daily Weigth (g)'!O220+'Water add (ml)'!M220))</f>
        <v/>
      </c>
      <c r="O220" s="85" t="str">
        <f>+IF('Daily Weigth (g)'!P220="","",IF('Daily Weigth (g)'!O220-'Daily Weigth (g)'!P220+'Water add (ml)'!N220&lt;=0,"",'Daily Weigth (g)'!O220-'Daily Weigth (g)'!P220+'Water add (ml)'!N220))</f>
        <v/>
      </c>
      <c r="P220" s="85" t="str">
        <f>+IF('Daily Weigth (g)'!Q220="","",IF('Daily Weigth (g)'!P220-'Daily Weigth (g)'!Q220+'Water add (ml)'!O220&lt;=0,"",'Daily Weigth (g)'!P220-'Daily Weigth (g)'!Q220+'Water add (ml)'!O220))</f>
        <v/>
      </c>
      <c r="Q220" s="85" t="str">
        <f>+IF('Daily Weigth (g)'!R220="","",IF('Daily Weigth (g)'!Q220-'Daily Weigth (g)'!R220+'Water add (ml)'!P220&lt;=0,"",'Daily Weigth (g)'!Q220-'Daily Weigth (g)'!R220+'Water add (ml)'!P220))</f>
        <v/>
      </c>
      <c r="R220" s="85" t="str">
        <f>+IF('Daily Weigth (g)'!S220="","",IF('Daily Weigth (g)'!R220-'Daily Weigth (g)'!S220+'Water add (ml)'!Q220&lt;=0,"",'Daily Weigth (g)'!R220-'Daily Weigth (g)'!S220+'Water add (ml)'!Q220))</f>
        <v/>
      </c>
      <c r="S220" s="85" t="str">
        <f>+IF('Daily Weigth (g)'!T220="","",IF('Daily Weigth (g)'!S220-'Daily Weigth (g)'!T220+'Water add (ml)'!R220&lt;=0,"",'Daily Weigth (g)'!S220-'Daily Weigth (g)'!T220+'Water add (ml)'!R220))</f>
        <v/>
      </c>
      <c r="T220" s="85" t="str">
        <f>+IF('Daily Weigth (g)'!U220="","",IF('Daily Weigth (g)'!T220-'Daily Weigth (g)'!U220+'Water add (ml)'!S220&lt;=0,"",'Daily Weigth (g)'!T220-'Daily Weigth (g)'!U220+'Water add (ml)'!S220))</f>
        <v/>
      </c>
      <c r="U220" s="85" t="str">
        <f>+IF('Daily Weigth (g)'!V220="","",IF('Daily Weigth (g)'!U220-'Daily Weigth (g)'!V220+'Water add (ml)'!T220&lt;=0,"",'Daily Weigth (g)'!U220-'Daily Weigth (g)'!V220+'Water add (ml)'!T220))</f>
        <v/>
      </c>
      <c r="V220" s="85" t="str">
        <f>+IF('Daily Weigth (g)'!W220="","",IF('Daily Weigth (g)'!V220-'Daily Weigth (g)'!W220+'Water add (ml)'!U220&lt;=0,"",'Daily Weigth (g)'!V220-'Daily Weigth (g)'!W220+'Water add (ml)'!U220))</f>
        <v/>
      </c>
      <c r="W220" s="85" t="str">
        <f>+IF('Daily Weigth (g)'!X220="","",IF('Daily Weigth (g)'!W220-'Daily Weigth (g)'!X220+'Water add (ml)'!V220&lt;=0,"",'Daily Weigth (g)'!W220-'Daily Weigth (g)'!X220+'Water add (ml)'!V220))</f>
        <v/>
      </c>
      <c r="X220" s="85" t="str">
        <f>+IF('Daily Weigth (g)'!Y220="","",IF('Daily Weigth (g)'!X220-'Daily Weigth (g)'!Y220+'Water add (ml)'!W220&lt;=0,"",'Daily Weigth (g)'!X220-'Daily Weigth (g)'!Y220+'Water add (ml)'!W220))</f>
        <v/>
      </c>
      <c r="Y220" s="85" t="str">
        <f>+IF('Daily Weigth (g)'!Z220="","",IF('Daily Weigth (g)'!Y220-'Daily Weigth (g)'!Z220+'Water add (ml)'!X220&lt;=0,"",'Daily Weigth (g)'!Y220-'Daily Weigth (g)'!Z220+'Water add (ml)'!X220))</f>
        <v/>
      </c>
      <c r="Z220" s="85" t="str">
        <f>+IF('Daily Weigth (g)'!AA220="","",IF('Daily Weigth (g)'!Z220-'Daily Weigth (g)'!AA220+'Water add (ml)'!Y220&lt;=0,"",'Daily Weigth (g)'!Z220-'Daily Weigth (g)'!AA220+'Water add (ml)'!Y220))</f>
        <v/>
      </c>
      <c r="AA220" s="85" t="str">
        <f>+IF('Daily Weigth (g)'!AB220="","",IF('Daily Weigth (g)'!AA220-'Daily Weigth (g)'!AB220+'Water add (ml)'!Z220&lt;=0,"",'Daily Weigth (g)'!AA220-'Daily Weigth (g)'!AB220+'Water add (ml)'!Z220))</f>
        <v/>
      </c>
      <c r="AB220" s="85" t="str">
        <f>+IF('Daily Weigth (g)'!AC220="","",IF('Daily Weigth (g)'!AB220-'Daily Weigth (g)'!AC220+'Water add (ml)'!AA220&lt;=0,"",'Daily Weigth (g)'!AB220-'Daily Weigth (g)'!AC220+'Water add (ml)'!AA220))</f>
        <v/>
      </c>
      <c r="AC220" s="85" t="str">
        <f>+IF('Daily Weigth (g)'!AD220="","",IF('Daily Weigth (g)'!AC220-'Daily Weigth (g)'!AD220+'Water add (ml)'!AB220&lt;=0,"",'Daily Weigth (g)'!AC220-'Daily Weigth (g)'!AD220+'Water add (ml)'!AB220))</f>
        <v/>
      </c>
      <c r="AD220" s="85" t="str">
        <f>+IF('Daily Weigth (g)'!AE220="","",IF('Daily Weigth (g)'!AD220-'Daily Weigth (g)'!AE220+'Water add (ml)'!AC220&lt;=0,"",'Daily Weigth (g)'!AD220-'Daily Weigth (g)'!AE220+'Water add (ml)'!AC220))</f>
        <v/>
      </c>
      <c r="AE220" s="85" t="str">
        <f>+IF('Daily Weigth (g)'!AF220="","",IF('Daily Weigth (g)'!AE220-'Daily Weigth (g)'!AF220+'Water add (ml)'!AD220&lt;=0,"",'Daily Weigth (g)'!AE220-'Daily Weigth (g)'!AF220+'Water add (ml)'!AD220))</f>
        <v/>
      </c>
      <c r="AF220" s="85" t="str">
        <f>+IF('Daily Weigth (g)'!AG220="","",IF('Daily Weigth (g)'!AF220-'Daily Weigth (g)'!AG220+'Water add (ml)'!AE220&lt;=0,"",'Daily Weigth (g)'!AF220-'Daily Weigth (g)'!AG220+'Water add (ml)'!AE220))</f>
        <v/>
      </c>
      <c r="AG220" s="85">
        <f t="shared" si="1"/>
        <v>805</v>
      </c>
    </row>
    <row r="221" ht="12.75" customHeight="1">
      <c r="A221" s="85">
        <v>935.0</v>
      </c>
      <c r="B221" s="87" t="s">
        <v>184</v>
      </c>
      <c r="C221" s="88" t="s">
        <v>241</v>
      </c>
      <c r="D221" s="85"/>
      <c r="E221" s="96">
        <f>+IF('Daily Weigth (g)'!F221="","",IF('Daily Weigth (g)'!E221-'Daily Weigth (g)'!F221+'Water add (ml)'!D221&lt;=0,"",'Daily Weigth (g)'!E221-'Daily Weigth (g)'!F221+'Water add (ml)'!D221))</f>
        <v>140</v>
      </c>
      <c r="F221" s="96">
        <f>+IF('Daily Weigth (g)'!G221="","",IF('Daily Weigth (g)'!F221-'Daily Weigth (g)'!G221+'Water add (ml)'!E221&lt;=0,"",'Daily Weigth (g)'!F221-'Daily Weigth (g)'!G221+'Water add (ml)'!E221))</f>
        <v>133</v>
      </c>
      <c r="G221" s="96">
        <f>+IF('Daily Weigth (g)'!H221="","",IF('Daily Weigth (g)'!G221-'Daily Weigth (g)'!H221+'Water add (ml)'!F221&lt;=0,"",'Daily Weigth (g)'!G221-'Daily Weigth (g)'!H221+'Water add (ml)'!F221))</f>
        <v>276</v>
      </c>
      <c r="H221" s="96">
        <f>+IF('Daily Weigth (g)'!I221="","",IF('Daily Weigth (g)'!H221-'Daily Weigth (g)'!I221+'Water add (ml)'!G221&lt;=0,"",'Daily Weigth (g)'!H221-'Daily Weigth (g)'!I221+'Water add (ml)'!G221))</f>
        <v>127</v>
      </c>
      <c r="I221" s="96">
        <f>+IF('Daily Weigth (g)'!J221="","",IF('Daily Weigth (g)'!I221-'Daily Weigth (g)'!J221+'Water add (ml)'!H221&lt;=0,"",'Daily Weigth (g)'!I221-'Daily Weigth (g)'!J221+'Water add (ml)'!H221))</f>
        <v>96</v>
      </c>
      <c r="J221" s="85">
        <f>+IF('Daily Weigth (g)'!K221="","",IF('Daily Weigth (g)'!J221-'Daily Weigth (g)'!K221+'Water add (ml)'!I221&lt;=0,"",'Daily Weigth (g)'!J221-'Daily Weigth (g)'!K221+'Water add (ml)'!I221))</f>
        <v>116</v>
      </c>
      <c r="K221" s="85">
        <f>+IF('Daily Weigth (g)'!L221="","",IF('Daily Weigth (g)'!K221-'Daily Weigth (g)'!L221+'Water add (ml)'!J221&lt;=0,"",'Daily Weigth (g)'!K221-'Daily Weigth (g)'!L221+'Water add (ml)'!J221))</f>
        <v>197</v>
      </c>
      <c r="L221" s="85">
        <f>+IF('Daily Weigth (g)'!M221="","",IF('Daily Weigth (g)'!L221-'Daily Weigth (g)'!M221+'Water add (ml)'!K221&lt;=0,"",'Daily Weigth (g)'!L221-'Daily Weigth (g)'!M221+'Water add (ml)'!K221))</f>
        <v>238</v>
      </c>
      <c r="M221" s="85">
        <f>+IF('Daily Weigth (g)'!N221="","",IF('Daily Weigth (g)'!M221-'Daily Weigth (g)'!N221+'Water add (ml)'!L221&lt;=0,"",'Daily Weigth (g)'!M221-'Daily Weigth (g)'!N221+'Water add (ml)'!L221))</f>
        <v>330</v>
      </c>
      <c r="N221" s="85">
        <f>+IF('Daily Weigth (g)'!O221="","",IF('Daily Weigth (g)'!N221-'Daily Weigth (g)'!O221+'Water add (ml)'!M221&lt;=0,"",'Daily Weigth (g)'!N221-'Daily Weigth (g)'!O221+'Water add (ml)'!M221))</f>
        <v>171</v>
      </c>
      <c r="O221" s="85">
        <f>+IF('Daily Weigth (g)'!P221="","",IF('Daily Weigth (g)'!O221-'Daily Weigth (g)'!P221+'Water add (ml)'!N221&lt;=0,"",'Daily Weigth (g)'!O221-'Daily Weigth (g)'!P221+'Water add (ml)'!N221))</f>
        <v>610</v>
      </c>
      <c r="P221" s="85">
        <f>+IF('Daily Weigth (g)'!Q221="","",IF('Daily Weigth (g)'!P221-'Daily Weigth (g)'!Q221+'Water add (ml)'!O221&lt;=0,"",'Daily Weigth (g)'!P221-'Daily Weigth (g)'!Q221+'Water add (ml)'!O221))</f>
        <v>521</v>
      </c>
      <c r="Q221" s="85">
        <f>+IF('Daily Weigth (g)'!R221="","",IF('Daily Weigth (g)'!Q221-'Daily Weigth (g)'!R221+'Water add (ml)'!P221&lt;=0,"",'Daily Weigth (g)'!Q221-'Daily Weigth (g)'!R221+'Water add (ml)'!P221))</f>
        <v>279</v>
      </c>
      <c r="R221" s="85">
        <f>+IF('Daily Weigth (g)'!S221="","",IF('Daily Weigth (g)'!R221-'Daily Weigth (g)'!S221+'Water add (ml)'!Q221&lt;=0,"",'Daily Weigth (g)'!R221-'Daily Weigth (g)'!S221+'Water add (ml)'!Q221))</f>
        <v>215</v>
      </c>
      <c r="S221" s="85">
        <f>+IF('Daily Weigth (g)'!T221="","",IF('Daily Weigth (g)'!S221-'Daily Weigth (g)'!T221+'Water add (ml)'!R221&lt;=0,"",'Daily Weigth (g)'!S221-'Daily Weigth (g)'!T221+'Water add (ml)'!R221))</f>
        <v>224</v>
      </c>
      <c r="T221" s="85">
        <f>+IF('Daily Weigth (g)'!U221="","",IF('Daily Weigth (g)'!T221-'Daily Weigth (g)'!U221+'Water add (ml)'!S221&lt;=0,"",'Daily Weigth (g)'!T221-'Daily Weigth (g)'!U221+'Water add (ml)'!S221))</f>
        <v>270</v>
      </c>
      <c r="U221" s="85">
        <f>+IF('Daily Weigth (g)'!V221="","",IF('Daily Weigth (g)'!U221-'Daily Weigth (g)'!V221+'Water add (ml)'!T221&lt;=0,"",'Daily Weigth (g)'!U221-'Daily Weigth (g)'!V221+'Water add (ml)'!T221))</f>
        <v>429</v>
      </c>
      <c r="V221" s="85">
        <f>+IF('Daily Weigth (g)'!W221="","",IF('Daily Weigth (g)'!V221-'Daily Weigth (g)'!W221+'Water add (ml)'!U221&lt;=0,"",'Daily Weigth (g)'!V221-'Daily Weigth (g)'!W221+'Water add (ml)'!U221))</f>
        <v>419</v>
      </c>
      <c r="W221" s="85">
        <f>+IF('Daily Weigth (g)'!X221="","",IF('Daily Weigth (g)'!W221-'Daily Weigth (g)'!X221+'Water add (ml)'!V221&lt;=0,"",'Daily Weigth (g)'!W221-'Daily Weigth (g)'!X221+'Water add (ml)'!V221))</f>
        <v>239</v>
      </c>
      <c r="X221" s="85">
        <f>+IF('Daily Weigth (g)'!Y221="","",IF('Daily Weigth (g)'!X221-'Daily Weigth (g)'!Y221+'Water add (ml)'!W221&lt;=0,"",'Daily Weigth (g)'!X221-'Daily Weigth (g)'!Y221+'Water add (ml)'!W221))</f>
        <v>139</v>
      </c>
      <c r="Y221" s="85">
        <f>+IF('Daily Weigth (g)'!Z221="","",IF('Daily Weigth (g)'!Y221-'Daily Weigth (g)'!Z221+'Water add (ml)'!X221&lt;=0,"",'Daily Weigth (g)'!Y221-'Daily Weigth (g)'!Z221+'Water add (ml)'!X221))</f>
        <v>259</v>
      </c>
      <c r="Z221" s="85">
        <f>+IF('Daily Weigth (g)'!AA221="","",IF('Daily Weigth (g)'!Z221-'Daily Weigth (g)'!AA221+'Water add (ml)'!Y221&lt;=0,"",'Daily Weigth (g)'!Z221-'Daily Weigth (g)'!AA221+'Water add (ml)'!Y221))</f>
        <v>150</v>
      </c>
      <c r="AA221" s="85">
        <f>+IF('Daily Weigth (g)'!AB221="","",IF('Daily Weigth (g)'!AA221-'Daily Weigth (g)'!AB221+'Water add (ml)'!Z221&lt;=0,"",'Daily Weigth (g)'!AA221-'Daily Weigth (g)'!AB221+'Water add (ml)'!Z221))</f>
        <v>180</v>
      </c>
      <c r="AB221" s="85">
        <f>+IF('Daily Weigth (g)'!AC221="","",IF('Daily Weigth (g)'!AB221-'Daily Weigth (g)'!AC221+'Water add (ml)'!AA221&lt;=0,"",'Daily Weigth (g)'!AB221-'Daily Weigth (g)'!AC221+'Water add (ml)'!AA221))</f>
        <v>137</v>
      </c>
      <c r="AC221" s="85">
        <f>+IF('Daily Weigth (g)'!AD221="","",IF('Daily Weigth (g)'!AC221-'Daily Weigth (g)'!AD221+'Water add (ml)'!AB221&lt;=0,"",'Daily Weigth (g)'!AC221-'Daily Weigth (g)'!AD221+'Water add (ml)'!AB221))</f>
        <v>206</v>
      </c>
      <c r="AD221" s="85">
        <f>+IF('Daily Weigth (g)'!AE221="","",IF('Daily Weigth (g)'!AD221-'Daily Weigth (g)'!AE221+'Water add (ml)'!AC221&lt;=0,"",'Daily Weigth (g)'!AD221-'Daily Weigth (g)'!AE221+'Water add (ml)'!AC221))</f>
        <v>135</v>
      </c>
      <c r="AE221" s="85">
        <f>+IF('Daily Weigth (g)'!AF221="","",IF('Daily Weigth (g)'!AE221-'Daily Weigth (g)'!AF221+'Water add (ml)'!AD221&lt;=0,"",'Daily Weigth (g)'!AE221-'Daily Weigth (g)'!AF221+'Water add (ml)'!AD221))</f>
        <v>316</v>
      </c>
      <c r="AF221" s="85">
        <f>+IF('Daily Weigth (g)'!AG221="","",IF('Daily Weigth (g)'!AF221-'Daily Weigth (g)'!AG221+'Water add (ml)'!AE221&lt;=0,"",'Daily Weigth (g)'!AF221-'Daily Weigth (g)'!AG221+'Water add (ml)'!AE221))</f>
        <v>182</v>
      </c>
      <c r="AG221" s="85">
        <f t="shared" si="1"/>
        <v>6734</v>
      </c>
    </row>
    <row r="222" ht="12.75" customHeight="1">
      <c r="A222" s="85">
        <v>936.0</v>
      </c>
      <c r="B222" s="87" t="s">
        <v>184</v>
      </c>
      <c r="C222" s="90" t="s">
        <v>12</v>
      </c>
      <c r="D222" s="85"/>
      <c r="E222" s="96">
        <f>+IF('Daily Weigth (g)'!F222="","",IF('Daily Weigth (g)'!E222-'Daily Weigth (g)'!F222+'Water add (ml)'!D222&lt;=0,"",'Daily Weigth (g)'!E222-'Daily Weigth (g)'!F222+'Water add (ml)'!D222))</f>
        <v>152</v>
      </c>
      <c r="F222" s="96">
        <f>+IF('Daily Weigth (g)'!G222="","",IF('Daily Weigth (g)'!F222-'Daily Weigth (g)'!G222+'Water add (ml)'!E222&lt;=0,"",'Daily Weigth (g)'!F222-'Daily Weigth (g)'!G222+'Water add (ml)'!E222))</f>
        <v>118</v>
      </c>
      <c r="G222" s="96">
        <f>+IF('Daily Weigth (g)'!H222="","",IF('Daily Weigth (g)'!G222-'Daily Weigth (g)'!H222+'Water add (ml)'!F222&lt;=0,"",'Daily Weigth (g)'!G222-'Daily Weigth (g)'!H222+'Water add (ml)'!F222))</f>
        <v>269</v>
      </c>
      <c r="H222" s="96">
        <f>+IF('Daily Weigth (g)'!I222="","",IF('Daily Weigth (g)'!H222-'Daily Weigth (g)'!I222+'Water add (ml)'!G222&lt;=0,"",'Daily Weigth (g)'!H222-'Daily Weigth (g)'!I222+'Water add (ml)'!G222))</f>
        <v>119</v>
      </c>
      <c r="I222" s="96">
        <f>+IF('Daily Weigth (g)'!J222="","",IF('Daily Weigth (g)'!I222-'Daily Weigth (g)'!J222+'Water add (ml)'!H222&lt;=0,"",'Daily Weigth (g)'!I222-'Daily Weigth (g)'!J222+'Water add (ml)'!H222))</f>
        <v>108</v>
      </c>
      <c r="J222" s="85">
        <f>+IF('Daily Weigth (g)'!K222="","",IF('Daily Weigth (g)'!J222-'Daily Weigth (g)'!K222+'Water add (ml)'!I222&lt;=0,"",'Daily Weigth (g)'!J222-'Daily Weigth (g)'!K222+'Water add (ml)'!I222))</f>
        <v>101</v>
      </c>
      <c r="K222" s="85">
        <f>+IF('Daily Weigth (g)'!L222="","",IF('Daily Weigth (g)'!K222-'Daily Weigth (g)'!L222+'Water add (ml)'!J222&lt;=0,"",'Daily Weigth (g)'!K222-'Daily Weigth (g)'!L222+'Water add (ml)'!J222))</f>
        <v>241</v>
      </c>
      <c r="L222" s="85">
        <f>+IF('Daily Weigth (g)'!M222="","",IF('Daily Weigth (g)'!L222-'Daily Weigth (g)'!M222+'Water add (ml)'!K222&lt;=0,"",'Daily Weigth (g)'!L222-'Daily Weigth (g)'!M222+'Water add (ml)'!K222))</f>
        <v>231</v>
      </c>
      <c r="M222" s="85">
        <f>+IF('Daily Weigth (g)'!N222="","",IF('Daily Weigth (g)'!M222-'Daily Weigth (g)'!N222+'Water add (ml)'!L222&lt;=0,"",'Daily Weigth (g)'!M222-'Daily Weigth (g)'!N222+'Water add (ml)'!L222))</f>
        <v>331</v>
      </c>
      <c r="N222" s="85">
        <f>+IF('Daily Weigth (g)'!O222="","",IF('Daily Weigth (g)'!N222-'Daily Weigth (g)'!O222+'Water add (ml)'!M222&lt;=0,"",'Daily Weigth (g)'!N222-'Daily Weigth (g)'!O222+'Water add (ml)'!M222))</f>
        <v>183</v>
      </c>
      <c r="O222" s="85">
        <f>+IF('Daily Weigth (g)'!P222="","",IF('Daily Weigth (g)'!O222-'Daily Weigth (g)'!P222+'Water add (ml)'!N222&lt;=0,"",'Daily Weigth (g)'!O222-'Daily Weigth (g)'!P222+'Water add (ml)'!N222))</f>
        <v>660</v>
      </c>
      <c r="P222" s="85">
        <f>+IF('Daily Weigth (g)'!Q222="","",IF('Daily Weigth (g)'!P222-'Daily Weigth (g)'!Q222+'Water add (ml)'!O222&lt;=0,"",'Daily Weigth (g)'!P222-'Daily Weigth (g)'!Q222+'Water add (ml)'!O222))</f>
        <v>677</v>
      </c>
      <c r="Q222" s="85">
        <f>+IF('Daily Weigth (g)'!R222="","",IF('Daily Weigth (g)'!Q222-'Daily Weigth (g)'!R222+'Water add (ml)'!P222&lt;=0,"",'Daily Weigth (g)'!Q222-'Daily Weigth (g)'!R222+'Water add (ml)'!P222))</f>
        <v>402</v>
      </c>
      <c r="R222" s="85">
        <f>+IF('Daily Weigth (g)'!S222="","",IF('Daily Weigth (g)'!R222-'Daily Weigth (g)'!S222+'Water add (ml)'!Q222&lt;=0,"",'Daily Weigth (g)'!R222-'Daily Weigth (g)'!S222+'Water add (ml)'!Q222))</f>
        <v>278</v>
      </c>
      <c r="S222" s="85">
        <f>+IF('Daily Weigth (g)'!T222="","",IF('Daily Weigth (g)'!S222-'Daily Weigth (g)'!T222+'Water add (ml)'!R222&lt;=0,"",'Daily Weigth (g)'!S222-'Daily Weigth (g)'!T222+'Water add (ml)'!R222))</f>
        <v>272</v>
      </c>
      <c r="T222" s="85">
        <f>+IF('Daily Weigth (g)'!U222="","",IF('Daily Weigth (g)'!T222-'Daily Weigth (g)'!U222+'Water add (ml)'!S222&lt;=0,"",'Daily Weigth (g)'!T222-'Daily Weigth (g)'!U222+'Water add (ml)'!S222))</f>
        <v>291</v>
      </c>
      <c r="U222" s="85">
        <f>+IF('Daily Weigth (g)'!V222="","",IF('Daily Weigth (g)'!U222-'Daily Weigth (g)'!V222+'Water add (ml)'!T222&lt;=0,"",'Daily Weigth (g)'!U222-'Daily Weigth (g)'!V222+'Water add (ml)'!T222))</f>
        <v>179</v>
      </c>
      <c r="V222" s="85">
        <f>+IF('Daily Weigth (g)'!W222="","",IF('Daily Weigth (g)'!V222-'Daily Weigth (g)'!W222+'Water add (ml)'!U222&lt;=0,"",'Daily Weigth (g)'!V222-'Daily Weigth (g)'!W222+'Water add (ml)'!U222))</f>
        <v>278</v>
      </c>
      <c r="W222" s="85">
        <f>+IF('Daily Weigth (g)'!X222="","",IF('Daily Weigth (g)'!W222-'Daily Weigth (g)'!X222+'Water add (ml)'!V222&lt;=0,"",'Daily Weigth (g)'!W222-'Daily Weigth (g)'!X222+'Water add (ml)'!V222))</f>
        <v>106</v>
      </c>
      <c r="X222" s="85">
        <f>+IF('Daily Weigth (g)'!Y222="","",IF('Daily Weigth (g)'!X222-'Daily Weigth (g)'!Y222+'Water add (ml)'!W222&lt;=0,"",'Daily Weigth (g)'!X222-'Daily Weigth (g)'!Y222+'Water add (ml)'!W222))</f>
        <v>65</v>
      </c>
      <c r="Y222" s="85">
        <f>+IF('Daily Weigth (g)'!Z222="","",IF('Daily Weigth (g)'!Y222-'Daily Weigth (g)'!Z222+'Water add (ml)'!X222&lt;=0,"",'Daily Weigth (g)'!Y222-'Daily Weigth (g)'!Z222+'Water add (ml)'!X222))</f>
        <v>91</v>
      </c>
      <c r="Z222" s="85">
        <f>+IF('Daily Weigth (g)'!AA222="","",IF('Daily Weigth (g)'!Z222-'Daily Weigth (g)'!AA222+'Water add (ml)'!Y222&lt;=0,"",'Daily Weigth (g)'!Z222-'Daily Weigth (g)'!AA222+'Water add (ml)'!Y222))</f>
        <v>48</v>
      </c>
      <c r="AA222" s="85">
        <f>+IF('Daily Weigth (g)'!AB222="","",IF('Daily Weigth (g)'!AA222-'Daily Weigth (g)'!AB222+'Water add (ml)'!Z222&lt;=0,"",'Daily Weigth (g)'!AA222-'Daily Weigth (g)'!AB222+'Water add (ml)'!Z222))</f>
        <v>46</v>
      </c>
      <c r="AB222" s="85">
        <f>+IF('Daily Weigth (g)'!AC222="","",IF('Daily Weigth (g)'!AB222-'Daily Weigth (g)'!AC222+'Water add (ml)'!AA222&lt;=0,"",'Daily Weigth (g)'!AB222-'Daily Weigth (g)'!AC222+'Water add (ml)'!AA222))</f>
        <v>58</v>
      </c>
      <c r="AC222" s="85">
        <f>+IF('Daily Weigth (g)'!AD222="","",IF('Daily Weigth (g)'!AC222-'Daily Weigth (g)'!AD222+'Water add (ml)'!AB222&lt;=0,"",'Daily Weigth (g)'!AC222-'Daily Weigth (g)'!AD222+'Water add (ml)'!AB222))</f>
        <v>53</v>
      </c>
      <c r="AD222" s="85">
        <f>+IF('Daily Weigth (g)'!AE222="","",IF('Daily Weigth (g)'!AD222-'Daily Weigth (g)'!AE222+'Water add (ml)'!AC222&lt;=0,"",'Daily Weigth (g)'!AD222-'Daily Weigth (g)'!AE222+'Water add (ml)'!AC222))</f>
        <v>39</v>
      </c>
      <c r="AE222" s="85">
        <f>+IF('Daily Weigth (g)'!AF222="","",IF('Daily Weigth (g)'!AE222-'Daily Weigth (g)'!AF222+'Water add (ml)'!AD222&lt;=0,"",'Daily Weigth (g)'!AE222-'Daily Weigth (g)'!AF222+'Water add (ml)'!AD222))</f>
        <v>71</v>
      </c>
      <c r="AF222" s="85">
        <f>+IF('Daily Weigth (g)'!AG222="","",IF('Daily Weigth (g)'!AF222-'Daily Weigth (g)'!AG222+'Water add (ml)'!AE222&lt;=0,"",'Daily Weigth (g)'!AF222-'Daily Weigth (g)'!AG222+'Water add (ml)'!AE222))</f>
        <v>35</v>
      </c>
      <c r="AG222" s="85">
        <f t="shared" si="1"/>
        <v>5502</v>
      </c>
    </row>
    <row r="223" ht="12.75" customHeight="1">
      <c r="A223" s="85">
        <v>937.0</v>
      </c>
      <c r="B223" s="87" t="s">
        <v>184</v>
      </c>
      <c r="C223" s="85" t="s">
        <v>383</v>
      </c>
      <c r="D223" s="85"/>
      <c r="E223" s="96">
        <f>+IF('Daily Weigth (g)'!F223="","",IF('Daily Weigth (g)'!E223-'Daily Weigth (g)'!F223+'Water add (ml)'!D223&lt;=0,"",'Daily Weigth (g)'!E223-'Daily Weigth (g)'!F223+'Water add (ml)'!D223))</f>
        <v>91</v>
      </c>
      <c r="F223" s="96">
        <f>+IF('Daily Weigth (g)'!G223="","",IF('Daily Weigth (g)'!F223-'Daily Weigth (g)'!G223+'Water add (ml)'!E223&lt;=0,"",'Daily Weigth (g)'!F223-'Daily Weigth (g)'!G223+'Water add (ml)'!E223))</f>
        <v>133</v>
      </c>
      <c r="G223" s="96">
        <f>+IF('Daily Weigth (g)'!H223="","",IF('Daily Weigth (g)'!G223-'Daily Weigth (g)'!H223+'Water add (ml)'!F223&lt;=0,"",'Daily Weigth (g)'!G223-'Daily Weigth (g)'!H223+'Water add (ml)'!F223))</f>
        <v>18</v>
      </c>
      <c r="H223" s="96">
        <f>+IF('Daily Weigth (g)'!I223="","",IF('Daily Weigth (g)'!H223-'Daily Weigth (g)'!I223+'Water add (ml)'!G223&lt;=0,"",'Daily Weigth (g)'!H223-'Daily Weigth (g)'!I223+'Water add (ml)'!G223))</f>
        <v>75</v>
      </c>
      <c r="I223" s="96">
        <f>+IF('Daily Weigth (g)'!J223="","",IF('Daily Weigth (g)'!I223-'Daily Weigth (g)'!J223+'Water add (ml)'!H223&lt;=0,"",'Daily Weigth (g)'!I223-'Daily Weigth (g)'!J223+'Water add (ml)'!H223))</f>
        <v>53</v>
      </c>
      <c r="J223" s="85" t="str">
        <f>+IF('Daily Weigth (g)'!K223="","",IF('Daily Weigth (g)'!J223-'Daily Weigth (g)'!K223+'Water add (ml)'!I223&lt;=0,"",'Daily Weigth (g)'!J223-'Daily Weigth (g)'!K223+'Water add (ml)'!I223))</f>
        <v/>
      </c>
      <c r="K223" s="85" t="str">
        <f>+IF('Daily Weigth (g)'!L223="","",IF('Daily Weigth (g)'!K223-'Daily Weigth (g)'!L223+'Water add (ml)'!J223&lt;=0,"",'Daily Weigth (g)'!K223-'Daily Weigth (g)'!L223+'Water add (ml)'!J223))</f>
        <v/>
      </c>
      <c r="L223" s="85" t="str">
        <f>+IF('Daily Weigth (g)'!M223="","",IF('Daily Weigth (g)'!L223-'Daily Weigth (g)'!M223+'Water add (ml)'!K223&lt;=0,"",'Daily Weigth (g)'!L223-'Daily Weigth (g)'!M223+'Water add (ml)'!K223))</f>
        <v/>
      </c>
      <c r="M223" s="85" t="str">
        <f>+IF('Daily Weigth (g)'!N223="","",IF('Daily Weigth (g)'!M223-'Daily Weigth (g)'!N223+'Water add (ml)'!L223&lt;=0,"",'Daily Weigth (g)'!M223-'Daily Weigth (g)'!N223+'Water add (ml)'!L223))</f>
        <v/>
      </c>
      <c r="N223" s="85" t="str">
        <f>+IF('Daily Weigth (g)'!O223="","",IF('Daily Weigth (g)'!N223-'Daily Weigth (g)'!O223+'Water add (ml)'!M223&lt;=0,"",'Daily Weigth (g)'!N223-'Daily Weigth (g)'!O223+'Water add (ml)'!M223))</f>
        <v/>
      </c>
      <c r="O223" s="85" t="str">
        <f>+IF('Daily Weigth (g)'!P223="","",IF('Daily Weigth (g)'!O223-'Daily Weigth (g)'!P223+'Water add (ml)'!N223&lt;=0,"",'Daily Weigth (g)'!O223-'Daily Weigth (g)'!P223+'Water add (ml)'!N223))</f>
        <v/>
      </c>
      <c r="P223" s="85" t="str">
        <f>+IF('Daily Weigth (g)'!Q223="","",IF('Daily Weigth (g)'!P223-'Daily Weigth (g)'!Q223+'Water add (ml)'!O223&lt;=0,"",'Daily Weigth (g)'!P223-'Daily Weigth (g)'!Q223+'Water add (ml)'!O223))</f>
        <v/>
      </c>
      <c r="Q223" s="85" t="str">
        <f>+IF('Daily Weigth (g)'!R223="","",IF('Daily Weigth (g)'!Q223-'Daily Weigth (g)'!R223+'Water add (ml)'!P223&lt;=0,"",'Daily Weigth (g)'!Q223-'Daily Weigth (g)'!R223+'Water add (ml)'!P223))</f>
        <v/>
      </c>
      <c r="R223" s="85" t="str">
        <f>+IF('Daily Weigth (g)'!S223="","",IF('Daily Weigth (g)'!R223-'Daily Weigth (g)'!S223+'Water add (ml)'!Q223&lt;=0,"",'Daily Weigth (g)'!R223-'Daily Weigth (g)'!S223+'Water add (ml)'!Q223))</f>
        <v/>
      </c>
      <c r="S223" s="85" t="str">
        <f>+IF('Daily Weigth (g)'!T223="","",IF('Daily Weigth (g)'!S223-'Daily Weigth (g)'!T223+'Water add (ml)'!R223&lt;=0,"",'Daily Weigth (g)'!S223-'Daily Weigth (g)'!T223+'Water add (ml)'!R223))</f>
        <v/>
      </c>
      <c r="T223" s="85" t="str">
        <f>+IF('Daily Weigth (g)'!U223="","",IF('Daily Weigth (g)'!T223-'Daily Weigth (g)'!U223+'Water add (ml)'!S223&lt;=0,"",'Daily Weigth (g)'!T223-'Daily Weigth (g)'!U223+'Water add (ml)'!S223))</f>
        <v/>
      </c>
      <c r="U223" s="85" t="str">
        <f>+IF('Daily Weigth (g)'!V223="","",IF('Daily Weigth (g)'!U223-'Daily Weigth (g)'!V223+'Water add (ml)'!T223&lt;=0,"",'Daily Weigth (g)'!U223-'Daily Weigth (g)'!V223+'Water add (ml)'!T223))</f>
        <v/>
      </c>
      <c r="V223" s="85" t="str">
        <f>+IF('Daily Weigth (g)'!W223="","",IF('Daily Weigth (g)'!V223-'Daily Weigth (g)'!W223+'Water add (ml)'!U223&lt;=0,"",'Daily Weigth (g)'!V223-'Daily Weigth (g)'!W223+'Water add (ml)'!U223))</f>
        <v/>
      </c>
      <c r="W223" s="85" t="str">
        <f>+IF('Daily Weigth (g)'!X223="","",IF('Daily Weigth (g)'!W223-'Daily Weigth (g)'!X223+'Water add (ml)'!V223&lt;=0,"",'Daily Weigth (g)'!W223-'Daily Weigth (g)'!X223+'Water add (ml)'!V223))</f>
        <v/>
      </c>
      <c r="X223" s="85" t="str">
        <f>+IF('Daily Weigth (g)'!Y223="","",IF('Daily Weigth (g)'!X223-'Daily Weigth (g)'!Y223+'Water add (ml)'!W223&lt;=0,"",'Daily Weigth (g)'!X223-'Daily Weigth (g)'!Y223+'Water add (ml)'!W223))</f>
        <v/>
      </c>
      <c r="Y223" s="85" t="str">
        <f>+IF('Daily Weigth (g)'!Z223="","",IF('Daily Weigth (g)'!Y223-'Daily Weigth (g)'!Z223+'Water add (ml)'!X223&lt;=0,"",'Daily Weigth (g)'!Y223-'Daily Weigth (g)'!Z223+'Water add (ml)'!X223))</f>
        <v/>
      </c>
      <c r="Z223" s="85" t="str">
        <f>+IF('Daily Weigth (g)'!AA223="","",IF('Daily Weigth (g)'!Z223-'Daily Weigth (g)'!AA223+'Water add (ml)'!Y223&lt;=0,"",'Daily Weigth (g)'!Z223-'Daily Weigth (g)'!AA223+'Water add (ml)'!Y223))</f>
        <v/>
      </c>
      <c r="AA223" s="85" t="str">
        <f>+IF('Daily Weigth (g)'!AB223="","",IF('Daily Weigth (g)'!AA223-'Daily Weigth (g)'!AB223+'Water add (ml)'!Z223&lt;=0,"",'Daily Weigth (g)'!AA223-'Daily Weigth (g)'!AB223+'Water add (ml)'!Z223))</f>
        <v/>
      </c>
      <c r="AB223" s="85" t="str">
        <f>+IF('Daily Weigth (g)'!AC223="","",IF('Daily Weigth (g)'!AB223-'Daily Weigth (g)'!AC223+'Water add (ml)'!AA223&lt;=0,"",'Daily Weigth (g)'!AB223-'Daily Weigth (g)'!AC223+'Water add (ml)'!AA223))</f>
        <v/>
      </c>
      <c r="AC223" s="85" t="str">
        <f>+IF('Daily Weigth (g)'!AD223="","",IF('Daily Weigth (g)'!AC223-'Daily Weigth (g)'!AD223+'Water add (ml)'!AB223&lt;=0,"",'Daily Weigth (g)'!AC223-'Daily Weigth (g)'!AD223+'Water add (ml)'!AB223))</f>
        <v/>
      </c>
      <c r="AD223" s="85" t="str">
        <f>+IF('Daily Weigth (g)'!AE223="","",IF('Daily Weigth (g)'!AD223-'Daily Weigth (g)'!AE223+'Water add (ml)'!AC223&lt;=0,"",'Daily Weigth (g)'!AD223-'Daily Weigth (g)'!AE223+'Water add (ml)'!AC223))</f>
        <v/>
      </c>
      <c r="AE223" s="85" t="str">
        <f>+IF('Daily Weigth (g)'!AF223="","",IF('Daily Weigth (g)'!AE223-'Daily Weigth (g)'!AF223+'Water add (ml)'!AD223&lt;=0,"",'Daily Weigth (g)'!AE223-'Daily Weigth (g)'!AF223+'Water add (ml)'!AD223))</f>
        <v/>
      </c>
      <c r="AF223" s="85" t="str">
        <f>+IF('Daily Weigth (g)'!AG223="","",IF('Daily Weigth (g)'!AF223-'Daily Weigth (g)'!AG223+'Water add (ml)'!AE223&lt;=0,"",'Daily Weigth (g)'!AF223-'Daily Weigth (g)'!AG223+'Water add (ml)'!AE223))</f>
        <v/>
      </c>
      <c r="AG223" s="85">
        <f t="shared" si="1"/>
        <v>370</v>
      </c>
    </row>
    <row r="224" ht="12.75" customHeight="1">
      <c r="A224" s="85">
        <v>938.0</v>
      </c>
      <c r="B224" s="87" t="s">
        <v>184</v>
      </c>
      <c r="C224" s="85" t="s">
        <v>383</v>
      </c>
      <c r="D224" s="85"/>
      <c r="E224" s="96">
        <f>+IF('Daily Weigth (g)'!F224="","",IF('Daily Weigth (g)'!E224-'Daily Weigth (g)'!F224+'Water add (ml)'!D224&lt;=0,"",'Daily Weigth (g)'!E224-'Daily Weigth (g)'!F224+'Water add (ml)'!D224))</f>
        <v>150</v>
      </c>
      <c r="F224" s="96">
        <f>+IF('Daily Weigth (g)'!G224="","",IF('Daily Weigth (g)'!F224-'Daily Weigth (g)'!G224+'Water add (ml)'!E224&lt;=0,"",'Daily Weigth (g)'!F224-'Daily Weigth (g)'!G224+'Water add (ml)'!E224))</f>
        <v>63</v>
      </c>
      <c r="G224" s="96">
        <f>+IF('Daily Weigth (g)'!H224="","",IF('Daily Weigth (g)'!G224-'Daily Weigth (g)'!H224+'Water add (ml)'!F224&lt;=0,"",'Daily Weigth (g)'!G224-'Daily Weigth (g)'!H224+'Water add (ml)'!F224))</f>
        <v>224</v>
      </c>
      <c r="H224" s="96">
        <f>+IF('Daily Weigth (g)'!I224="","",IF('Daily Weigth (g)'!H224-'Daily Weigth (g)'!I224+'Water add (ml)'!G224&lt;=0,"",'Daily Weigth (g)'!H224-'Daily Weigth (g)'!I224+'Water add (ml)'!G224))</f>
        <v>97</v>
      </c>
      <c r="I224" s="96">
        <f>+IF('Daily Weigth (g)'!J224="","",IF('Daily Weigth (g)'!I224-'Daily Weigth (g)'!J224+'Water add (ml)'!H224&lt;=0,"",'Daily Weigth (g)'!I224-'Daily Weigth (g)'!J224+'Water add (ml)'!H224))</f>
        <v>84</v>
      </c>
      <c r="J224" s="85" t="str">
        <f>+IF('Daily Weigth (g)'!K224="","",IF('Daily Weigth (g)'!J224-'Daily Weigth (g)'!K224+'Water add (ml)'!I224&lt;=0,"",'Daily Weigth (g)'!J224-'Daily Weigth (g)'!K224+'Water add (ml)'!I224))</f>
        <v/>
      </c>
      <c r="K224" s="85" t="str">
        <f>+IF('Daily Weigth (g)'!L224="","",IF('Daily Weigth (g)'!K224-'Daily Weigth (g)'!L224+'Water add (ml)'!J224&lt;=0,"",'Daily Weigth (g)'!K224-'Daily Weigth (g)'!L224+'Water add (ml)'!J224))</f>
        <v/>
      </c>
      <c r="L224" s="85" t="str">
        <f>+IF('Daily Weigth (g)'!M224="","",IF('Daily Weigth (g)'!L224-'Daily Weigth (g)'!M224+'Water add (ml)'!K224&lt;=0,"",'Daily Weigth (g)'!L224-'Daily Weigth (g)'!M224+'Water add (ml)'!K224))</f>
        <v/>
      </c>
      <c r="M224" s="85" t="str">
        <f>+IF('Daily Weigth (g)'!N224="","",IF('Daily Weigth (g)'!M224-'Daily Weigth (g)'!N224+'Water add (ml)'!L224&lt;=0,"",'Daily Weigth (g)'!M224-'Daily Weigth (g)'!N224+'Water add (ml)'!L224))</f>
        <v/>
      </c>
      <c r="N224" s="85" t="str">
        <f>+IF('Daily Weigth (g)'!O224="","",IF('Daily Weigth (g)'!N224-'Daily Weigth (g)'!O224+'Water add (ml)'!M224&lt;=0,"",'Daily Weigth (g)'!N224-'Daily Weigth (g)'!O224+'Water add (ml)'!M224))</f>
        <v/>
      </c>
      <c r="O224" s="85" t="str">
        <f>+IF('Daily Weigth (g)'!P224="","",IF('Daily Weigth (g)'!O224-'Daily Weigth (g)'!P224+'Water add (ml)'!N224&lt;=0,"",'Daily Weigth (g)'!O224-'Daily Weigth (g)'!P224+'Water add (ml)'!N224))</f>
        <v/>
      </c>
      <c r="P224" s="85" t="str">
        <f>+IF('Daily Weigth (g)'!Q224="","",IF('Daily Weigth (g)'!P224-'Daily Weigth (g)'!Q224+'Water add (ml)'!O224&lt;=0,"",'Daily Weigth (g)'!P224-'Daily Weigth (g)'!Q224+'Water add (ml)'!O224))</f>
        <v/>
      </c>
      <c r="Q224" s="85" t="str">
        <f>+IF('Daily Weigth (g)'!R224="","",IF('Daily Weigth (g)'!Q224-'Daily Weigth (g)'!R224+'Water add (ml)'!P224&lt;=0,"",'Daily Weigth (g)'!Q224-'Daily Weigth (g)'!R224+'Water add (ml)'!P224))</f>
        <v/>
      </c>
      <c r="R224" s="85" t="str">
        <f>+IF('Daily Weigth (g)'!S224="","",IF('Daily Weigth (g)'!R224-'Daily Weigth (g)'!S224+'Water add (ml)'!Q224&lt;=0,"",'Daily Weigth (g)'!R224-'Daily Weigth (g)'!S224+'Water add (ml)'!Q224))</f>
        <v/>
      </c>
      <c r="S224" s="85" t="str">
        <f>+IF('Daily Weigth (g)'!T224="","",IF('Daily Weigth (g)'!S224-'Daily Weigth (g)'!T224+'Water add (ml)'!R224&lt;=0,"",'Daily Weigth (g)'!S224-'Daily Weigth (g)'!T224+'Water add (ml)'!R224))</f>
        <v/>
      </c>
      <c r="T224" s="85" t="str">
        <f>+IF('Daily Weigth (g)'!U224="","",IF('Daily Weigth (g)'!T224-'Daily Weigth (g)'!U224+'Water add (ml)'!S224&lt;=0,"",'Daily Weigth (g)'!T224-'Daily Weigth (g)'!U224+'Water add (ml)'!S224))</f>
        <v/>
      </c>
      <c r="U224" s="85" t="str">
        <f>+IF('Daily Weigth (g)'!V224="","",IF('Daily Weigth (g)'!U224-'Daily Weigth (g)'!V224+'Water add (ml)'!T224&lt;=0,"",'Daily Weigth (g)'!U224-'Daily Weigth (g)'!V224+'Water add (ml)'!T224))</f>
        <v/>
      </c>
      <c r="V224" s="85" t="str">
        <f>+IF('Daily Weigth (g)'!W224="","",IF('Daily Weigth (g)'!V224-'Daily Weigth (g)'!W224+'Water add (ml)'!U224&lt;=0,"",'Daily Weigth (g)'!V224-'Daily Weigth (g)'!W224+'Water add (ml)'!U224))</f>
        <v/>
      </c>
      <c r="W224" s="85" t="str">
        <f>+IF('Daily Weigth (g)'!X224="","",IF('Daily Weigth (g)'!W224-'Daily Weigth (g)'!X224+'Water add (ml)'!V224&lt;=0,"",'Daily Weigth (g)'!W224-'Daily Weigth (g)'!X224+'Water add (ml)'!V224))</f>
        <v/>
      </c>
      <c r="X224" s="85" t="str">
        <f>+IF('Daily Weigth (g)'!Y224="","",IF('Daily Weigth (g)'!X224-'Daily Weigth (g)'!Y224+'Water add (ml)'!W224&lt;=0,"",'Daily Weigth (g)'!X224-'Daily Weigth (g)'!Y224+'Water add (ml)'!W224))</f>
        <v/>
      </c>
      <c r="Y224" s="85" t="str">
        <f>+IF('Daily Weigth (g)'!Z224="","",IF('Daily Weigth (g)'!Y224-'Daily Weigth (g)'!Z224+'Water add (ml)'!X224&lt;=0,"",'Daily Weigth (g)'!Y224-'Daily Weigth (g)'!Z224+'Water add (ml)'!X224))</f>
        <v/>
      </c>
      <c r="Z224" s="85" t="str">
        <f>+IF('Daily Weigth (g)'!AA224="","",IF('Daily Weigth (g)'!Z224-'Daily Weigth (g)'!AA224+'Water add (ml)'!Y224&lt;=0,"",'Daily Weigth (g)'!Z224-'Daily Weigth (g)'!AA224+'Water add (ml)'!Y224))</f>
        <v/>
      </c>
      <c r="AA224" s="85" t="str">
        <f>+IF('Daily Weigth (g)'!AB224="","",IF('Daily Weigth (g)'!AA224-'Daily Weigth (g)'!AB224+'Water add (ml)'!Z224&lt;=0,"",'Daily Weigth (g)'!AA224-'Daily Weigth (g)'!AB224+'Water add (ml)'!Z224))</f>
        <v/>
      </c>
      <c r="AB224" s="85" t="str">
        <f>+IF('Daily Weigth (g)'!AC224="","",IF('Daily Weigth (g)'!AB224-'Daily Weigth (g)'!AC224+'Water add (ml)'!AA224&lt;=0,"",'Daily Weigth (g)'!AB224-'Daily Weigth (g)'!AC224+'Water add (ml)'!AA224))</f>
        <v/>
      </c>
      <c r="AC224" s="85" t="str">
        <f>+IF('Daily Weigth (g)'!AD224="","",IF('Daily Weigth (g)'!AC224-'Daily Weigth (g)'!AD224+'Water add (ml)'!AB224&lt;=0,"",'Daily Weigth (g)'!AC224-'Daily Weigth (g)'!AD224+'Water add (ml)'!AB224))</f>
        <v/>
      </c>
      <c r="AD224" s="85" t="str">
        <f>+IF('Daily Weigth (g)'!AE224="","",IF('Daily Weigth (g)'!AD224-'Daily Weigth (g)'!AE224+'Water add (ml)'!AC224&lt;=0,"",'Daily Weigth (g)'!AD224-'Daily Weigth (g)'!AE224+'Water add (ml)'!AC224))</f>
        <v/>
      </c>
      <c r="AE224" s="85" t="str">
        <f>+IF('Daily Weigth (g)'!AF224="","",IF('Daily Weigth (g)'!AE224-'Daily Weigth (g)'!AF224+'Water add (ml)'!AD224&lt;=0,"",'Daily Weigth (g)'!AE224-'Daily Weigth (g)'!AF224+'Water add (ml)'!AD224))</f>
        <v/>
      </c>
      <c r="AF224" s="85" t="str">
        <f>+IF('Daily Weigth (g)'!AG224="","",IF('Daily Weigth (g)'!AF224-'Daily Weigth (g)'!AG224+'Water add (ml)'!AE224&lt;=0,"",'Daily Weigth (g)'!AF224-'Daily Weigth (g)'!AG224+'Water add (ml)'!AE224))</f>
        <v/>
      </c>
      <c r="AG224" s="85">
        <f t="shared" si="1"/>
        <v>618</v>
      </c>
    </row>
    <row r="225" ht="12.75" customHeight="1">
      <c r="A225" s="85">
        <v>939.0</v>
      </c>
      <c r="B225" s="87" t="s">
        <v>184</v>
      </c>
      <c r="C225" s="90" t="s">
        <v>12</v>
      </c>
      <c r="D225" s="85"/>
      <c r="E225" s="96">
        <f>+IF('Daily Weigth (g)'!F225="","",IF('Daily Weigth (g)'!E225-'Daily Weigth (g)'!F225+'Water add (ml)'!D225&lt;=0,"",'Daily Weigth (g)'!E225-'Daily Weigth (g)'!F225+'Water add (ml)'!D225))</f>
        <v>163</v>
      </c>
      <c r="F225" s="96">
        <f>+IF('Daily Weigth (g)'!G225="","",IF('Daily Weigth (g)'!F225-'Daily Weigth (g)'!G225+'Water add (ml)'!E225&lt;=0,"",'Daily Weigth (g)'!F225-'Daily Weigth (g)'!G225+'Water add (ml)'!E225))</f>
        <v>112</v>
      </c>
      <c r="G225" s="96">
        <f>+IF('Daily Weigth (g)'!H225="","",IF('Daily Weigth (g)'!G225-'Daily Weigth (g)'!H225+'Water add (ml)'!F225&lt;=0,"",'Daily Weigth (g)'!G225-'Daily Weigth (g)'!H225+'Water add (ml)'!F225))</f>
        <v>303</v>
      </c>
      <c r="H225" s="96">
        <f>+IF('Daily Weigth (g)'!I225="","",IF('Daily Weigth (g)'!H225-'Daily Weigth (g)'!I225+'Water add (ml)'!G225&lt;=0,"",'Daily Weigth (g)'!H225-'Daily Weigth (g)'!I225+'Water add (ml)'!G225))</f>
        <v>139</v>
      </c>
      <c r="I225" s="96">
        <f>+IF('Daily Weigth (g)'!J225="","",IF('Daily Weigth (g)'!I225-'Daily Weigth (g)'!J225+'Water add (ml)'!H225&lt;=0,"",'Daily Weigth (g)'!I225-'Daily Weigth (g)'!J225+'Water add (ml)'!H225))</f>
        <v>119</v>
      </c>
      <c r="J225" s="85">
        <f>+IF('Daily Weigth (g)'!K225="","",IF('Daily Weigth (g)'!J225-'Daily Weigth (g)'!K225+'Water add (ml)'!I225&lt;=0,"",'Daily Weigth (g)'!J225-'Daily Weigth (g)'!K225+'Water add (ml)'!I225))</f>
        <v>135</v>
      </c>
      <c r="K225" s="85">
        <f>+IF('Daily Weigth (g)'!L225="","",IF('Daily Weigth (g)'!K225-'Daily Weigth (g)'!L225+'Water add (ml)'!J225&lt;=0,"",'Daily Weigth (g)'!K225-'Daily Weigth (g)'!L225+'Water add (ml)'!J225))</f>
        <v>246</v>
      </c>
      <c r="L225" s="85">
        <f>+IF('Daily Weigth (g)'!M225="","",IF('Daily Weigth (g)'!L225-'Daily Weigth (g)'!M225+'Water add (ml)'!K225&lt;=0,"",'Daily Weigth (g)'!L225-'Daily Weigth (g)'!M225+'Water add (ml)'!K225))</f>
        <v>292</v>
      </c>
      <c r="M225" s="85">
        <f>+IF('Daily Weigth (g)'!N225="","",IF('Daily Weigth (g)'!M225-'Daily Weigth (g)'!N225+'Water add (ml)'!L225&lt;=0,"",'Daily Weigth (g)'!M225-'Daily Weigth (g)'!N225+'Water add (ml)'!L225))</f>
        <v>371</v>
      </c>
      <c r="N225" s="85">
        <f>+IF('Daily Weigth (g)'!O225="","",IF('Daily Weigth (g)'!N225-'Daily Weigth (g)'!O225+'Water add (ml)'!M225&lt;=0,"",'Daily Weigth (g)'!N225-'Daily Weigth (g)'!O225+'Water add (ml)'!M225))</f>
        <v>212</v>
      </c>
      <c r="O225" s="85">
        <f>+IF('Daily Weigth (g)'!P225="","",IF('Daily Weigth (g)'!O225-'Daily Weigth (g)'!P225+'Water add (ml)'!N225&lt;=0,"",'Daily Weigth (g)'!O225-'Daily Weigth (g)'!P225+'Water add (ml)'!N225))</f>
        <v>739</v>
      </c>
      <c r="P225" s="85">
        <f>+IF('Daily Weigth (g)'!Q225="","",IF('Daily Weigth (g)'!P225-'Daily Weigth (g)'!Q225+'Water add (ml)'!O225&lt;=0,"",'Daily Weigth (g)'!P225-'Daily Weigth (g)'!Q225+'Water add (ml)'!O225))</f>
        <v>661</v>
      </c>
      <c r="Q225" s="85">
        <f>+IF('Daily Weigth (g)'!R225="","",IF('Daily Weigth (g)'!Q225-'Daily Weigth (g)'!R225+'Water add (ml)'!P225&lt;=0,"",'Daily Weigth (g)'!Q225-'Daily Weigth (g)'!R225+'Water add (ml)'!P225))</f>
        <v>423</v>
      </c>
      <c r="R225" s="85">
        <f>+IF('Daily Weigth (g)'!S225="","",IF('Daily Weigth (g)'!R225-'Daily Weigth (g)'!S225+'Water add (ml)'!Q225&lt;=0,"",'Daily Weigth (g)'!R225-'Daily Weigth (g)'!S225+'Water add (ml)'!Q225))</f>
        <v>305</v>
      </c>
      <c r="S225" s="85">
        <f>+IF('Daily Weigth (g)'!T225="","",IF('Daily Weigth (g)'!S225-'Daily Weigth (g)'!T225+'Water add (ml)'!R225&lt;=0,"",'Daily Weigth (g)'!S225-'Daily Weigth (g)'!T225+'Water add (ml)'!R225))</f>
        <v>300</v>
      </c>
      <c r="T225" s="85">
        <f>+IF('Daily Weigth (g)'!U225="","",IF('Daily Weigth (g)'!T225-'Daily Weigth (g)'!U225+'Water add (ml)'!S225&lt;=0,"",'Daily Weigth (g)'!T225-'Daily Weigth (g)'!U225+'Water add (ml)'!S225))</f>
        <v>318</v>
      </c>
      <c r="U225" s="85">
        <f>+IF('Daily Weigth (g)'!V225="","",IF('Daily Weigth (g)'!U225-'Daily Weigth (g)'!V225+'Water add (ml)'!T225&lt;=0,"",'Daily Weigth (g)'!U225-'Daily Weigth (g)'!V225+'Water add (ml)'!T225))</f>
        <v>355</v>
      </c>
      <c r="V225" s="85">
        <f>+IF('Daily Weigth (g)'!W225="","",IF('Daily Weigth (g)'!V225-'Daily Weigth (g)'!W225+'Water add (ml)'!U225&lt;=0,"",'Daily Weigth (g)'!V225-'Daily Weigth (g)'!W225+'Water add (ml)'!U225))</f>
        <v>305</v>
      </c>
      <c r="W225" s="85">
        <f>+IF('Daily Weigth (g)'!X225="","",IF('Daily Weigth (g)'!W225-'Daily Weigth (g)'!X225+'Water add (ml)'!V225&lt;=0,"",'Daily Weigth (g)'!W225-'Daily Weigth (g)'!X225+'Water add (ml)'!V225))</f>
        <v>106</v>
      </c>
      <c r="X225" s="85">
        <f>+IF('Daily Weigth (g)'!Y225="","",IF('Daily Weigth (g)'!X225-'Daily Weigth (g)'!Y225+'Water add (ml)'!W225&lt;=0,"",'Daily Weigth (g)'!X225-'Daily Weigth (g)'!Y225+'Water add (ml)'!W225))</f>
        <v>76</v>
      </c>
      <c r="Y225" s="85">
        <f>+IF('Daily Weigth (g)'!Z225="","",IF('Daily Weigth (g)'!Y225-'Daily Weigth (g)'!Z225+'Water add (ml)'!X225&lt;=0,"",'Daily Weigth (g)'!Y225-'Daily Weigth (g)'!Z225+'Water add (ml)'!X225))</f>
        <v>113</v>
      </c>
      <c r="Z225" s="85">
        <f>+IF('Daily Weigth (g)'!AA225="","",IF('Daily Weigth (g)'!Z225-'Daily Weigth (g)'!AA225+'Water add (ml)'!Y225&lt;=0,"",'Daily Weigth (g)'!Z225-'Daily Weigth (g)'!AA225+'Water add (ml)'!Y225))</f>
        <v>57</v>
      </c>
      <c r="AA225" s="85">
        <f>+IF('Daily Weigth (g)'!AB225="","",IF('Daily Weigth (g)'!AA225-'Daily Weigth (g)'!AB225+'Water add (ml)'!Z225&lt;=0,"",'Daily Weigth (g)'!AA225-'Daily Weigth (g)'!AB225+'Water add (ml)'!Z225))</f>
        <v>61</v>
      </c>
      <c r="AB225" s="85">
        <f>+IF('Daily Weigth (g)'!AC225="","",IF('Daily Weigth (g)'!AB225-'Daily Weigth (g)'!AC225+'Water add (ml)'!AA225&lt;=0,"",'Daily Weigth (g)'!AB225-'Daily Weigth (g)'!AC225+'Water add (ml)'!AA225))</f>
        <v>51</v>
      </c>
      <c r="AC225" s="85">
        <f>+IF('Daily Weigth (g)'!AD225="","",IF('Daily Weigth (g)'!AC225-'Daily Weigth (g)'!AD225+'Water add (ml)'!AB225&lt;=0,"",'Daily Weigth (g)'!AC225-'Daily Weigth (g)'!AD225+'Water add (ml)'!AB225))</f>
        <v>63</v>
      </c>
      <c r="AD225" s="85">
        <f>+IF('Daily Weigth (g)'!AE225="","",IF('Daily Weigth (g)'!AD225-'Daily Weigth (g)'!AE225+'Water add (ml)'!AC225&lt;=0,"",'Daily Weigth (g)'!AD225-'Daily Weigth (g)'!AE225+'Water add (ml)'!AC225))</f>
        <v>37</v>
      </c>
      <c r="AE225" s="85">
        <f>+IF('Daily Weigth (g)'!AF225="","",IF('Daily Weigth (g)'!AE225-'Daily Weigth (g)'!AF225+'Water add (ml)'!AD225&lt;=0,"",'Daily Weigth (g)'!AE225-'Daily Weigth (g)'!AF225+'Water add (ml)'!AD225))</f>
        <v>63</v>
      </c>
      <c r="AF225" s="85">
        <f>+IF('Daily Weigth (g)'!AG225="","",IF('Daily Weigth (g)'!AF225-'Daily Weigth (g)'!AG225+'Water add (ml)'!AE225&lt;=0,"",'Daily Weigth (g)'!AF225-'Daily Weigth (g)'!AG225+'Water add (ml)'!AE225))</f>
        <v>35</v>
      </c>
      <c r="AG225" s="85">
        <f t="shared" si="1"/>
        <v>6160</v>
      </c>
    </row>
    <row r="226" ht="12.75" customHeight="1">
      <c r="A226" s="85">
        <v>940.0</v>
      </c>
      <c r="B226" s="87" t="s">
        <v>184</v>
      </c>
      <c r="C226" s="88" t="s">
        <v>241</v>
      </c>
      <c r="D226" s="85"/>
      <c r="E226" s="96">
        <f>+IF('Daily Weigth (g)'!F226="","",IF('Daily Weigth (g)'!E226-'Daily Weigth (g)'!F226+'Water add (ml)'!D226&lt;=0,"",'Daily Weigth (g)'!E226-'Daily Weigth (g)'!F226+'Water add (ml)'!D226))</f>
        <v>113</v>
      </c>
      <c r="F226" s="96">
        <f>+IF('Daily Weigth (g)'!G226="","",IF('Daily Weigth (g)'!F226-'Daily Weigth (g)'!G226+'Water add (ml)'!E226&lt;=0,"",'Daily Weigth (g)'!F226-'Daily Weigth (g)'!G226+'Water add (ml)'!E226))</f>
        <v>67</v>
      </c>
      <c r="G226" s="96">
        <f>+IF('Daily Weigth (g)'!H226="","",IF('Daily Weigth (g)'!G226-'Daily Weigth (g)'!H226+'Water add (ml)'!F226&lt;=0,"",'Daily Weigth (g)'!G226-'Daily Weigth (g)'!H226+'Water add (ml)'!F226))</f>
        <v>181</v>
      </c>
      <c r="H226" s="96">
        <f>+IF('Daily Weigth (g)'!I226="","",IF('Daily Weigth (g)'!H226-'Daily Weigth (g)'!I226+'Water add (ml)'!G226&lt;=0,"",'Daily Weigth (g)'!H226-'Daily Weigth (g)'!I226+'Water add (ml)'!G226))</f>
        <v>96</v>
      </c>
      <c r="I226" s="96">
        <f>+IF('Daily Weigth (g)'!J226="","",IF('Daily Weigth (g)'!I226-'Daily Weigth (g)'!J226+'Water add (ml)'!H226&lt;=0,"",'Daily Weigth (g)'!I226-'Daily Weigth (g)'!J226+'Water add (ml)'!H226))</f>
        <v>77</v>
      </c>
      <c r="J226" s="85">
        <f>+IF('Daily Weigth (g)'!K226="","",IF('Daily Weigth (g)'!J226-'Daily Weigth (g)'!K226+'Water add (ml)'!I226&lt;=0,"",'Daily Weigth (g)'!J226-'Daily Weigth (g)'!K226+'Water add (ml)'!I226))</f>
        <v>64</v>
      </c>
      <c r="K226" s="85">
        <f>+IF('Daily Weigth (g)'!L226="","",IF('Daily Weigth (g)'!K226-'Daily Weigth (g)'!L226+'Water add (ml)'!J226&lt;=0,"",'Daily Weigth (g)'!K226-'Daily Weigth (g)'!L226+'Water add (ml)'!J226))</f>
        <v>163</v>
      </c>
      <c r="L226" s="85">
        <f>+IF('Daily Weigth (g)'!M226="","",IF('Daily Weigth (g)'!L226-'Daily Weigth (g)'!M226+'Water add (ml)'!K226&lt;=0,"",'Daily Weigth (g)'!L226-'Daily Weigth (g)'!M226+'Water add (ml)'!K226))</f>
        <v>184</v>
      </c>
      <c r="M226" s="85">
        <f>+IF('Daily Weigth (g)'!N226="","",IF('Daily Weigth (g)'!M226-'Daily Weigth (g)'!N226+'Water add (ml)'!L226&lt;=0,"",'Daily Weigth (g)'!M226-'Daily Weigth (g)'!N226+'Water add (ml)'!L226))</f>
        <v>248</v>
      </c>
      <c r="N226" s="85">
        <f>+IF('Daily Weigth (g)'!O226="","",IF('Daily Weigth (g)'!N226-'Daily Weigth (g)'!O226+'Water add (ml)'!M226&lt;=0,"",'Daily Weigth (g)'!N226-'Daily Weigth (g)'!O226+'Water add (ml)'!M226))</f>
        <v>158</v>
      </c>
      <c r="O226" s="85">
        <f>+IF('Daily Weigth (g)'!P226="","",IF('Daily Weigth (g)'!O226-'Daily Weigth (g)'!P226+'Water add (ml)'!N226&lt;=0,"",'Daily Weigth (g)'!O226-'Daily Weigth (g)'!P226+'Water add (ml)'!N226))</f>
        <v>562</v>
      </c>
      <c r="P226" s="85">
        <f>+IF('Daily Weigth (g)'!Q226="","",IF('Daily Weigth (g)'!P226-'Daily Weigth (g)'!Q226+'Water add (ml)'!O226&lt;=0,"",'Daily Weigth (g)'!P226-'Daily Weigth (g)'!Q226+'Water add (ml)'!O226))</f>
        <v>574</v>
      </c>
      <c r="Q226" s="85">
        <f>+IF('Daily Weigth (g)'!R226="","",IF('Daily Weigth (g)'!Q226-'Daily Weigth (g)'!R226+'Water add (ml)'!P226&lt;=0,"",'Daily Weigth (g)'!Q226-'Daily Weigth (g)'!R226+'Water add (ml)'!P226))</f>
        <v>419</v>
      </c>
      <c r="R226" s="85">
        <f>+IF('Daily Weigth (g)'!S226="","",IF('Daily Weigth (g)'!R226-'Daily Weigth (g)'!S226+'Water add (ml)'!Q226&lt;=0,"",'Daily Weigth (g)'!R226-'Daily Weigth (g)'!S226+'Water add (ml)'!Q226))</f>
        <v>280</v>
      </c>
      <c r="S226" s="85">
        <f>+IF('Daily Weigth (g)'!T226="","",IF('Daily Weigth (g)'!S226-'Daily Weigth (g)'!T226+'Water add (ml)'!R226&lt;=0,"",'Daily Weigth (g)'!S226-'Daily Weigth (g)'!T226+'Water add (ml)'!R226))</f>
        <v>312</v>
      </c>
      <c r="T226" s="85">
        <f>+IF('Daily Weigth (g)'!U226="","",IF('Daily Weigth (g)'!T226-'Daily Weigth (g)'!U226+'Water add (ml)'!S226&lt;=0,"",'Daily Weigth (g)'!T226-'Daily Weigth (g)'!U226+'Water add (ml)'!S226))</f>
        <v>403</v>
      </c>
      <c r="U226" s="85">
        <f>+IF('Daily Weigth (g)'!V226="","",IF('Daily Weigth (g)'!U226-'Daily Weigth (g)'!V226+'Water add (ml)'!T226&lt;=0,"",'Daily Weigth (g)'!U226-'Daily Weigth (g)'!V226+'Water add (ml)'!T226))</f>
        <v>649</v>
      </c>
      <c r="V226" s="85">
        <f>+IF('Daily Weigth (g)'!W226="","",IF('Daily Weigth (g)'!V226-'Daily Weigth (g)'!W226+'Water add (ml)'!U226&lt;=0,"",'Daily Weigth (g)'!V226-'Daily Weigth (g)'!W226+'Water add (ml)'!U226))</f>
        <v>744</v>
      </c>
      <c r="W226" s="85">
        <f>+IF('Daily Weigth (g)'!X226="","",IF('Daily Weigth (g)'!W226-'Daily Weigth (g)'!X226+'Water add (ml)'!V226&lt;=0,"",'Daily Weigth (g)'!W226-'Daily Weigth (g)'!X226+'Water add (ml)'!V226))</f>
        <v>274</v>
      </c>
      <c r="X226" s="85">
        <f>+IF('Daily Weigth (g)'!Y226="","",IF('Daily Weigth (g)'!X226-'Daily Weigth (g)'!Y226+'Water add (ml)'!W226&lt;=0,"",'Daily Weigth (g)'!X226-'Daily Weigth (g)'!Y226+'Water add (ml)'!W226))</f>
        <v>209</v>
      </c>
      <c r="Y226" s="85">
        <f>+IF('Daily Weigth (g)'!Z226="","",IF('Daily Weigth (g)'!Y226-'Daily Weigth (g)'!Z226+'Water add (ml)'!X226&lt;=0,"",'Daily Weigth (g)'!Y226-'Daily Weigth (g)'!Z226+'Water add (ml)'!X226))</f>
        <v>357</v>
      </c>
      <c r="Z226" s="85">
        <f>+IF('Daily Weigth (g)'!AA226="","",IF('Daily Weigth (g)'!Z226-'Daily Weigth (g)'!AA226+'Water add (ml)'!Y226&lt;=0,"",'Daily Weigth (g)'!Z226-'Daily Weigth (g)'!AA226+'Water add (ml)'!Y226))</f>
        <v>200</v>
      </c>
      <c r="AA226" s="85">
        <f>+IF('Daily Weigth (g)'!AB226="","",IF('Daily Weigth (g)'!AA226-'Daily Weigth (g)'!AB226+'Water add (ml)'!Z226&lt;=0,"",'Daily Weigth (g)'!AA226-'Daily Weigth (g)'!AB226+'Water add (ml)'!Z226))</f>
        <v>241</v>
      </c>
      <c r="AB226" s="85">
        <f>+IF('Daily Weigth (g)'!AC226="","",IF('Daily Weigth (g)'!AB226-'Daily Weigth (g)'!AC226+'Water add (ml)'!AA226&lt;=0,"",'Daily Weigth (g)'!AB226-'Daily Weigth (g)'!AC226+'Water add (ml)'!AA226))</f>
        <v>200</v>
      </c>
      <c r="AC226" s="85">
        <f>+IF('Daily Weigth (g)'!AD226="","",IF('Daily Weigth (g)'!AC226-'Daily Weigth (g)'!AD226+'Water add (ml)'!AB226&lt;=0,"",'Daily Weigth (g)'!AC226-'Daily Weigth (g)'!AD226+'Water add (ml)'!AB226))</f>
        <v>243</v>
      </c>
      <c r="AD226" s="85">
        <f>+IF('Daily Weigth (g)'!AE226="","",IF('Daily Weigth (g)'!AD226-'Daily Weigth (g)'!AE226+'Water add (ml)'!AC226&lt;=0,"",'Daily Weigth (g)'!AD226-'Daily Weigth (g)'!AE226+'Water add (ml)'!AC226))</f>
        <v>184</v>
      </c>
      <c r="AE226" s="85">
        <f>+IF('Daily Weigth (g)'!AF226="","",IF('Daily Weigth (g)'!AE226-'Daily Weigth (g)'!AF226+'Water add (ml)'!AD226&lt;=0,"",'Daily Weigth (g)'!AE226-'Daily Weigth (g)'!AF226+'Water add (ml)'!AD226))</f>
        <v>577</v>
      </c>
      <c r="AF226" s="85">
        <f>+IF('Daily Weigth (g)'!AG226="","",IF('Daily Weigth (g)'!AF226-'Daily Weigth (g)'!AG226+'Water add (ml)'!AE226&lt;=0,"",'Daily Weigth (g)'!AF226-'Daily Weigth (g)'!AG226+'Water add (ml)'!AE226))</f>
        <v>398</v>
      </c>
      <c r="AG226" s="85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9" width="3.86"/>
    <col customWidth="1" min="10" max="32" width="4.57"/>
  </cols>
  <sheetData>
    <row r="1" ht="12.0" customHeight="1">
      <c r="A1" s="84" t="s">
        <v>5</v>
      </c>
      <c r="B1" s="84" t="s">
        <v>8</v>
      </c>
      <c r="C1" s="84" t="s">
        <v>10</v>
      </c>
      <c r="D1" s="84">
        <v>34.0</v>
      </c>
      <c r="E1" s="84">
        <v>35.0</v>
      </c>
      <c r="F1" s="84">
        <v>37.0</v>
      </c>
      <c r="G1" s="84">
        <v>39.0</v>
      </c>
      <c r="H1" s="84">
        <v>41.0</v>
      </c>
      <c r="I1" s="84">
        <v>43.0</v>
      </c>
      <c r="J1" s="84">
        <v>45.0</v>
      </c>
      <c r="K1" s="84">
        <v>46.0</v>
      </c>
      <c r="L1" s="84">
        <v>47.0</v>
      </c>
      <c r="M1" s="84">
        <v>49.0</v>
      </c>
      <c r="N1" s="84">
        <v>51.0</v>
      </c>
      <c r="O1" s="84">
        <v>53.0</v>
      </c>
      <c r="P1" s="84">
        <v>55.0</v>
      </c>
      <c r="Q1" s="84">
        <v>57.0</v>
      </c>
      <c r="R1" s="84">
        <v>59.0</v>
      </c>
      <c r="S1" s="84">
        <v>61.0</v>
      </c>
      <c r="T1" s="84">
        <v>63.0</v>
      </c>
      <c r="U1" s="84">
        <v>65.0</v>
      </c>
      <c r="V1" s="84">
        <v>67.0</v>
      </c>
      <c r="W1" s="84">
        <v>69.0</v>
      </c>
      <c r="X1" s="84">
        <v>71.0</v>
      </c>
      <c r="Y1" s="84">
        <v>73.0</v>
      </c>
      <c r="Z1" s="84">
        <v>75.0</v>
      </c>
      <c r="AA1" s="84">
        <v>77.0</v>
      </c>
      <c r="AB1" s="84">
        <v>79.0</v>
      </c>
      <c r="AC1" s="84">
        <v>81.0</v>
      </c>
      <c r="AD1" s="84">
        <v>83.0</v>
      </c>
      <c r="AE1" s="84">
        <v>85.0</v>
      </c>
      <c r="AF1" s="84">
        <v>87.0</v>
      </c>
    </row>
    <row r="2" ht="12.75" customHeight="1">
      <c r="A2" s="85">
        <v>701.0</v>
      </c>
      <c r="B2" s="87" t="s">
        <v>91</v>
      </c>
      <c r="C2" s="88" t="s">
        <v>241</v>
      </c>
      <c r="D2" s="97">
        <f> ('Daily Weigth (g)'!E2-'Daily Weigth (g)'!$D2)/('Daily Weigth (g)'!$E2-'Daily Weigth (g)'!$D2)</f>
        <v>1</v>
      </c>
      <c r="E2" s="97">
        <f> ('Daily Weigth (g)'!F2-'Daily Weigth (g)'!$D2)/('Daily Weigth (g)'!$E2-'Daily Weigth (g)'!$D2)</f>
        <v>0.9817191754</v>
      </c>
      <c r="F2" s="97">
        <f> ('Daily Weigth (g)'!G2-'Daily Weigth (g)'!$D2)/('Daily Weigth (g)'!$E2-'Daily Weigth (g)'!$D2)</f>
        <v>0.9443796188</v>
      </c>
      <c r="G2" s="97">
        <f> ('Daily Weigth (g)'!H2-'Daily Weigth (g)'!$D2)/('Daily Weigth (g)'!$E2-'Daily Weigth (g)'!$D2)</f>
        <v>0.929210424</v>
      </c>
      <c r="H2" s="97">
        <f> ('Daily Weigth (g)'!I2-'Daily Weigth (g)'!$D2)/('Daily Weigth (g)'!$E2-'Daily Weigth (g)'!$D2)</f>
        <v>0.9062621548</v>
      </c>
      <c r="I2" s="97">
        <f> ('Daily Weigth (g)'!J2-'Daily Weigth (g)'!$D2)/('Daily Weigth (g)'!$E2-'Daily Weigth (g)'!$D2)</f>
        <v>0.9175418125</v>
      </c>
      <c r="J2" s="97">
        <f> ('Daily Weigth (g)'!K2-'Daily Weigth (g)'!$D2)/('Daily Weigth (g)'!$E2-'Daily Weigth (g)'!$D2)</f>
        <v>0.9163749514</v>
      </c>
      <c r="K2" s="97">
        <f> ('Daily Weigth (g)'!L2-'Daily Weigth (g)'!$D2)/('Daily Weigth (g)'!$E2-'Daily Weigth (g)'!$D2)</f>
        <v>0.8980941268</v>
      </c>
      <c r="L2" s="97">
        <f> ('Daily Weigth (g)'!M2-'Daily Weigth (g)'!$D2)/('Daily Weigth (g)'!$E2-'Daily Weigth (g)'!$D2)</f>
        <v>0.8899260988</v>
      </c>
      <c r="M2" s="97">
        <f> ('Daily Weigth (g)'!N2-'Daily Weigth (g)'!$D2)/('Daily Weigth (g)'!$E2-'Daily Weigth (g)'!$D2)</f>
        <v>0.8790353948</v>
      </c>
      <c r="N2" s="97">
        <f> ('Daily Weigth (g)'!O2-'Daily Weigth (g)'!$D2)/('Daily Weigth (g)'!$E2-'Daily Weigth (g)'!$D2)</f>
        <v>0.9050952937</v>
      </c>
      <c r="O2" s="97">
        <f> ('Daily Weigth (g)'!P2-'Daily Weigth (g)'!$D2)/('Daily Weigth (g)'!$E2-'Daily Weigth (g)'!$D2)</f>
        <v>0.8416958382</v>
      </c>
      <c r="P2" s="97">
        <f> ('Daily Weigth (g)'!Q2-'Daily Weigth (g)'!$D2)/('Daily Weigth (g)'!$E2-'Daily Weigth (g)'!$D2)</f>
        <v>0.8490859588</v>
      </c>
      <c r="Q2" s="97">
        <f> ('Daily Weigth (g)'!R2-'Daily Weigth (g)'!$D2)/('Daily Weigth (g)'!$E2-'Daily Weigth (g)'!$D2)</f>
        <v>0.8747569039</v>
      </c>
      <c r="R2" s="97">
        <f> ('Daily Weigth (g)'!S2-'Daily Weigth (g)'!$D2)/('Daily Weigth (g)'!$E2-'Daily Weigth (g)'!$D2)</f>
        <v>0.8945935434</v>
      </c>
      <c r="S2" s="97">
        <f> ('Daily Weigth (g)'!T2-'Daily Weigth (g)'!$D2)/('Daily Weigth (g)'!$E2-'Daily Weigth (g)'!$D2)</f>
        <v>0.8957604045</v>
      </c>
      <c r="T2" s="97">
        <f> ('Daily Weigth (g)'!U2-'Daily Weigth (g)'!$D2)/('Daily Weigth (g)'!$E2-'Daily Weigth (g)'!$D2)</f>
        <v>0.8856476079</v>
      </c>
      <c r="U2" s="97">
        <f> ('Daily Weigth (g)'!V2-'Daily Weigth (g)'!$D2)/('Daily Weigth (g)'!$E2-'Daily Weigth (g)'!$D2)</f>
        <v>0.8541423571</v>
      </c>
      <c r="V2" s="97">
        <f> ('Daily Weigth (g)'!W2-'Daily Weigth (g)'!$D2)/('Daily Weigth (g)'!$E2-'Daily Weigth (g)'!$D2)</f>
        <v>0.8510307273</v>
      </c>
      <c r="W2" s="97">
        <f> ('Daily Weigth (g)'!X2-'Daily Weigth (g)'!$D2)/('Daily Weigth (g)'!$E2-'Daily Weigth (g)'!$D2)</f>
        <v>0.8848697005</v>
      </c>
      <c r="X2" s="97">
        <f> ('Daily Weigth (g)'!Y2-'Daily Weigth (g)'!$D2)/('Daily Weigth (g)'!$E2-'Daily Weigth (g)'!$D2)</f>
        <v>0.9008168028</v>
      </c>
      <c r="Y2" s="97">
        <f> ('Daily Weigth (g)'!Z2-'Daily Weigth (g)'!$D2)/('Daily Weigth (g)'!$E2-'Daily Weigth (g)'!$D2)</f>
        <v>0.8910929599</v>
      </c>
      <c r="Z2" s="97">
        <f> ('Daily Weigth (g)'!AA2-'Daily Weigth (g)'!$D2)/('Daily Weigth (g)'!$E2-'Daily Weigth (g)'!$D2)</f>
        <v>0.9089848308</v>
      </c>
      <c r="AA2" s="97">
        <f> ('Daily Weigth (g)'!AB2-'Daily Weigth (g)'!$D2)/('Daily Weigth (g)'!$E2-'Daily Weigth (g)'!$D2)</f>
        <v>0.9019836639</v>
      </c>
      <c r="AB2" s="97">
        <f> ('Daily Weigth (g)'!AC2-'Daily Weigth (g)'!$D2)/('Daily Weigth (g)'!$E2-'Daily Weigth (g)'!$D2)</f>
        <v>0.8922598211</v>
      </c>
      <c r="AC2" s="97">
        <f> ('Daily Weigth (g)'!AD2-'Daily Weigth (g)'!$D2)/('Daily Weigth (g)'!$E2-'Daily Weigth (g)'!$D2)</f>
        <v>0.8907040062</v>
      </c>
      <c r="AD2" s="97">
        <f> ('Daily Weigth (g)'!AE2-'Daily Weigth (g)'!$D2)/('Daily Weigth (g)'!$E2-'Daily Weigth (g)'!$D2)</f>
        <v>0.9008168028</v>
      </c>
      <c r="AE2" s="97">
        <f> ('Daily Weigth (g)'!AF2-'Daily Weigth (g)'!$D2)/('Daily Weigth (g)'!$E2-'Daily Weigth (g)'!$D2)</f>
        <v>0.8837028394</v>
      </c>
      <c r="AF2" s="97">
        <f> ('Daily Weigth (g)'!AG2-'Daily Weigth (g)'!$D2)/('Daily Weigth (g)'!$E2-'Daily Weigth (g)'!$D2)</f>
        <v>0.8961493582</v>
      </c>
    </row>
    <row r="3" ht="12.75" customHeight="1">
      <c r="A3" s="85">
        <v>702.0</v>
      </c>
      <c r="B3" s="87" t="s">
        <v>91</v>
      </c>
      <c r="C3" s="90" t="s">
        <v>12</v>
      </c>
      <c r="D3" s="97">
        <f> ('Daily Weigth (g)'!E3-'Daily Weigth (g)'!$D3)/('Daily Weigth (g)'!$E3-'Daily Weigth (g)'!$D3)</f>
        <v>1</v>
      </c>
      <c r="E3" s="97">
        <f> ('Daily Weigth (g)'!F3-'Daily Weigth (g)'!$D3)/('Daily Weigth (g)'!$E3-'Daily Weigth (g)'!$D3)</f>
        <v>0.9806215722</v>
      </c>
      <c r="F3" s="97">
        <f> ('Daily Weigth (g)'!G3-'Daily Weigth (g)'!$D3)/('Daily Weigth (g)'!$E3-'Daily Weigth (g)'!$D3)</f>
        <v>0.955393053</v>
      </c>
      <c r="G3" s="97">
        <f> ('Daily Weigth (g)'!H3-'Daily Weigth (g)'!$D3)/('Daily Weigth (g)'!$E3-'Daily Weigth (g)'!$D3)</f>
        <v>0.9078610603</v>
      </c>
      <c r="H3" s="97">
        <f> ('Daily Weigth (g)'!I3-'Daily Weigth (g)'!$D3)/('Daily Weigth (g)'!$E3-'Daily Weigth (g)'!$D3)</f>
        <v>0.9056672761</v>
      </c>
      <c r="I3" s="97">
        <f> ('Daily Weigth (g)'!J3-'Daily Weigth (g)'!$D3)/('Daily Weigth (g)'!$E3-'Daily Weigth (g)'!$D3)</f>
        <v>0.9056672761</v>
      </c>
      <c r="J3" s="97">
        <f> ('Daily Weigth (g)'!K3-'Daily Weigth (g)'!$D3)/('Daily Weigth (g)'!$E3-'Daily Weigth (g)'!$D3)</f>
        <v>0.9122486289</v>
      </c>
      <c r="K3" s="97">
        <f> ('Daily Weigth (g)'!L3-'Daily Weigth (g)'!$D3)/('Daily Weigth (g)'!$E3-'Daily Weigth (g)'!$D3)</f>
        <v>0.8881170018</v>
      </c>
      <c r="L3" s="97">
        <f> ('Daily Weigth (g)'!M3-'Daily Weigth (g)'!$D3)/('Daily Weigth (g)'!$E3-'Daily Weigth (g)'!$D3)</f>
        <v>0.8519195612</v>
      </c>
      <c r="M3" s="97">
        <f> ('Daily Weigth (g)'!N3-'Daily Weigth (g)'!$D3)/('Daily Weigth (g)'!$E3-'Daily Weigth (g)'!$D3)</f>
        <v>0.8098720293</v>
      </c>
      <c r="N3" s="97">
        <f> ('Daily Weigth (g)'!O3-'Daily Weigth (g)'!$D3)/('Daily Weigth (g)'!$E3-'Daily Weigth (g)'!$D3)</f>
        <v>0.7967093236</v>
      </c>
      <c r="O3" s="97">
        <f> ('Daily Weigth (g)'!P3-'Daily Weigth (g)'!$D3)/('Daily Weigth (g)'!$E3-'Daily Weigth (g)'!$D3)</f>
        <v>0.7126142596</v>
      </c>
      <c r="P3" s="97">
        <f> ('Daily Weigth (g)'!Q3-'Daily Weigth (g)'!$D3)/('Daily Weigth (g)'!$E3-'Daily Weigth (g)'!$D3)</f>
        <v>0.6756855576</v>
      </c>
      <c r="Q3" s="97">
        <f> ('Daily Weigth (g)'!R3-'Daily Weigth (g)'!$D3)/('Daily Weigth (g)'!$E3-'Daily Weigth (g)'!$D3)</f>
        <v>0.6753199269</v>
      </c>
      <c r="R3" s="97">
        <f> ('Daily Weigth (g)'!S3-'Daily Weigth (g)'!$D3)/('Daily Weigth (g)'!$E3-'Daily Weigth (g)'!$D3)</f>
        <v>0.6563071298</v>
      </c>
      <c r="S3" s="97">
        <f> ('Daily Weigth (g)'!T3-'Daily Weigth (g)'!$D3)/('Daily Weigth (g)'!$E3-'Daily Weigth (g)'!$D3)</f>
        <v>0.6303473492</v>
      </c>
      <c r="T3" s="97">
        <f> ('Daily Weigth (g)'!U3-'Daily Weigth (g)'!$D3)/('Daily Weigth (g)'!$E3-'Daily Weigth (g)'!$D3)</f>
        <v>0.5963436929</v>
      </c>
      <c r="U3" s="97">
        <f> ('Daily Weigth (g)'!V3-'Daily Weigth (g)'!$D3)/('Daily Weigth (g)'!$E3-'Daily Weigth (g)'!$D3)</f>
        <v>0.5480804388</v>
      </c>
      <c r="V3" s="97">
        <f> ('Daily Weigth (g)'!W3-'Daily Weigth (g)'!$D3)/('Daily Weigth (g)'!$E3-'Daily Weigth (g)'!$D3)</f>
        <v>0.4954296161</v>
      </c>
      <c r="W3" s="97">
        <f> ('Daily Weigth (g)'!X3-'Daily Weigth (g)'!$D3)/('Daily Weigth (g)'!$E3-'Daily Weigth (g)'!$D3)</f>
        <v>0.4819012797</v>
      </c>
      <c r="X3" s="97">
        <f> ('Daily Weigth (g)'!Y3-'Daily Weigth (g)'!$D3)/('Daily Weigth (g)'!$E3-'Daily Weigth (g)'!$D3)</f>
        <v>0.4676416819</v>
      </c>
      <c r="Y3" s="97">
        <f> ('Daily Weigth (g)'!Z3-'Daily Weigth (g)'!$D3)/('Daily Weigth (g)'!$E3-'Daily Weigth (g)'!$D3)</f>
        <v>0.4504570384</v>
      </c>
      <c r="Z3" s="97">
        <f> ('Daily Weigth (g)'!AA3-'Daily Weigth (g)'!$D3)/('Daily Weigth (g)'!$E3-'Daily Weigth (g)'!$D3)</f>
        <v>0.4405850091</v>
      </c>
      <c r="AA3" s="97">
        <f> ('Daily Weigth (g)'!AB3-'Daily Weigth (g)'!$D3)/('Daily Weigth (g)'!$E3-'Daily Weigth (g)'!$D3)</f>
        <v>0.4303473492</v>
      </c>
      <c r="AB3" s="97">
        <f> ('Daily Weigth (g)'!AC3-'Daily Weigth (g)'!$D3)/('Daily Weigth (g)'!$E3-'Daily Weigth (g)'!$D3)</f>
        <v>0.4201096892</v>
      </c>
      <c r="AC3" s="97">
        <f> ('Daily Weigth (g)'!AD3-'Daily Weigth (g)'!$D3)/('Daily Weigth (g)'!$E3-'Daily Weigth (g)'!$D3)</f>
        <v>0.4084095064</v>
      </c>
      <c r="AD3" s="97">
        <f> ('Daily Weigth (g)'!AE3-'Daily Weigth (g)'!$D3)/('Daily Weigth (g)'!$E3-'Daily Weigth (g)'!$D3)</f>
        <v>0.3989031079</v>
      </c>
      <c r="AE3" s="97">
        <f> ('Daily Weigth (g)'!AF3-'Daily Weigth (g)'!$D3)/('Daily Weigth (g)'!$E3-'Daily Weigth (g)'!$D3)</f>
        <v>0.3824497258</v>
      </c>
      <c r="AF3" s="97">
        <f> ('Daily Weigth (g)'!AG3-'Daily Weigth (g)'!$D3)/('Daily Weigth (g)'!$E3-'Daily Weigth (g)'!$D3)</f>
        <v>0.3725776965</v>
      </c>
    </row>
    <row r="4" ht="12.75" customHeight="1">
      <c r="A4" s="85">
        <v>703.0</v>
      </c>
      <c r="B4" s="87" t="s">
        <v>91</v>
      </c>
      <c r="C4" s="90" t="s">
        <v>12</v>
      </c>
      <c r="D4" s="97">
        <f> ('Daily Weigth (g)'!E4-'Daily Weigth (g)'!$D4)/('Daily Weigth (g)'!$E4-'Daily Weigth (g)'!$D4)</f>
        <v>1</v>
      </c>
      <c r="E4" s="97">
        <f> ('Daily Weigth (g)'!F4-'Daily Weigth (g)'!$D4)/('Daily Weigth (g)'!$E4-'Daily Weigth (g)'!$D4)</f>
        <v>0.9829432765</v>
      </c>
      <c r="F4" s="97">
        <f> ('Daily Weigth (g)'!G4-'Daily Weigth (g)'!$D4)/('Daily Weigth (g)'!$E4-'Daily Weigth (g)'!$D4)</f>
        <v>0.9531931773</v>
      </c>
      <c r="G4" s="97">
        <f> ('Daily Weigth (g)'!H4-'Daily Weigth (g)'!$D4)/('Daily Weigth (g)'!$E4-'Daily Weigth (g)'!$D4)</f>
        <v>0.9147163824</v>
      </c>
      <c r="H4" s="97">
        <f> ('Daily Weigth (g)'!I4-'Daily Weigth (g)'!$D4)/('Daily Weigth (g)'!$E4-'Daily Weigth (g)'!$D4)</f>
        <v>0.9087663626</v>
      </c>
      <c r="I4" s="97">
        <f> ('Daily Weigth (g)'!J4-'Daily Weigth (g)'!$D4)/('Daily Weigth (g)'!$E4-'Daily Weigth (g)'!$D4)</f>
        <v>0.8980563269</v>
      </c>
      <c r="J4" s="97">
        <f> ('Daily Weigth (g)'!K4-'Daily Weigth (g)'!$D4)/('Daily Weigth (g)'!$E4-'Daily Weigth (g)'!$D4)</f>
        <v>0.9059896866</v>
      </c>
      <c r="K4" s="97">
        <f> ('Daily Weigth (g)'!L4-'Daily Weigth (g)'!$D4)/('Daily Weigth (g)'!$E4-'Daily Weigth (g)'!$D4)</f>
        <v>0.8837762793</v>
      </c>
      <c r="L4" s="97">
        <f> ('Daily Weigth (g)'!M4-'Daily Weigth (g)'!$D4)/('Daily Weigth (g)'!$E4-'Daily Weigth (g)'!$D4)</f>
        <v>0.8488694962</v>
      </c>
      <c r="M4" s="97">
        <f> ('Daily Weigth (g)'!N4-'Daily Weigth (g)'!$D4)/('Daily Weigth (g)'!$E4-'Daily Weigth (g)'!$D4)</f>
        <v>0.8056326854</v>
      </c>
      <c r="N4" s="97">
        <f> ('Daily Weigth (g)'!O4-'Daily Weigth (g)'!$D4)/('Daily Weigth (g)'!$E4-'Daily Weigth (g)'!$D4)</f>
        <v>0.8000793336</v>
      </c>
      <c r="O4" s="97">
        <f> ('Daily Weigth (g)'!P4-'Daily Weigth (g)'!$D4)/('Daily Weigth (g)'!$E4-'Daily Weigth (g)'!$D4)</f>
        <v>0.7120190401</v>
      </c>
      <c r="P4" s="97">
        <f> ('Daily Weigth (g)'!Q4-'Daily Weigth (g)'!$D4)/('Daily Weigth (g)'!$E4-'Daily Weigth (g)'!$D4)</f>
        <v>0.6687822293</v>
      </c>
      <c r="Q4" s="97">
        <f> ('Daily Weigth (g)'!R4-'Daily Weigth (g)'!$D4)/('Daily Weigth (g)'!$E4-'Daily Weigth (g)'!$D4)</f>
        <v>0.6600555335</v>
      </c>
      <c r="R4" s="97">
        <f> ('Daily Weigth (g)'!S4-'Daily Weigth (g)'!$D4)/('Daily Weigth (g)'!$E4-'Daily Weigth (g)'!$D4)</f>
        <v>0.6350654502</v>
      </c>
      <c r="S4" s="97">
        <f> ('Daily Weigth (g)'!T4-'Daily Weigth (g)'!$D4)/('Daily Weigth (g)'!$E4-'Daily Weigth (g)'!$D4)</f>
        <v>0.6013486712</v>
      </c>
      <c r="T4" s="97">
        <f> ('Daily Weigth (g)'!U4-'Daily Weigth (g)'!$D4)/('Daily Weigth (g)'!$E4-'Daily Weigth (g)'!$D4)</f>
        <v>0.5378817929</v>
      </c>
      <c r="U4" s="97">
        <f> ('Daily Weigth (g)'!V4-'Daily Weigth (g)'!$D4)/('Daily Weigth (g)'!$E4-'Daily Weigth (g)'!$D4)</f>
        <v>0.4617215391</v>
      </c>
      <c r="V4" s="97">
        <f> ('Daily Weigth (g)'!W4-'Daily Weigth (g)'!$D4)/('Daily Weigth (g)'!$E4-'Daily Weigth (g)'!$D4)</f>
        <v>0.3704879016</v>
      </c>
      <c r="W4" s="97">
        <f> ('Daily Weigth (g)'!X4-'Daily Weigth (g)'!$D4)/('Daily Weigth (g)'!$E4-'Daily Weigth (g)'!$D4)</f>
        <v>0.3625545418</v>
      </c>
      <c r="X4" s="97">
        <f> ('Daily Weigth (g)'!Y4-'Daily Weigth (g)'!$D4)/('Daily Weigth (g)'!$E4-'Daily Weigth (g)'!$D4)</f>
        <v>0.3431178104</v>
      </c>
      <c r="Y4" s="97">
        <f> ('Daily Weigth (g)'!Z4-'Daily Weigth (g)'!$D4)/('Daily Weigth (g)'!$E4-'Daily Weigth (g)'!$D4)</f>
        <v>0.3137643792</v>
      </c>
      <c r="Z4" s="97">
        <f> ('Daily Weigth (g)'!AA4-'Daily Weigth (g)'!$D4)/('Daily Weigth (g)'!$E4-'Daily Weigth (g)'!$D4)</f>
        <v>0.2911543038</v>
      </c>
      <c r="AA4" s="97">
        <f> ('Daily Weigth (g)'!AB4-'Daily Weigth (g)'!$D4)/('Daily Weigth (g)'!$E4-'Daily Weigth (g)'!$D4)</f>
        <v>0.286394288</v>
      </c>
      <c r="AB4" s="97">
        <f> ('Daily Weigth (g)'!AC4-'Daily Weigth (g)'!$D4)/('Daily Weigth (g)'!$E4-'Daily Weigth (g)'!$D4)</f>
        <v>0.2665608885</v>
      </c>
      <c r="AC4" s="97">
        <f> ('Daily Weigth (g)'!AD4-'Daily Weigth (g)'!$D4)/('Daily Weigth (g)'!$E4-'Daily Weigth (g)'!$D4)</f>
        <v>0.248314161</v>
      </c>
      <c r="AD4" s="97">
        <f> ('Daily Weigth (g)'!AE4-'Daily Weigth (g)'!$D4)/('Daily Weigth (g)'!$E4-'Daily Weigth (g)'!$D4)</f>
        <v>0.2332407775</v>
      </c>
      <c r="AE4" s="97">
        <f> ('Daily Weigth (g)'!AF4-'Daily Weigth (g)'!$D4)/('Daily Weigth (g)'!$E4-'Daily Weigth (g)'!$D4)</f>
        <v>0.2019040063</v>
      </c>
      <c r="AF4" s="97">
        <f> ('Daily Weigth (g)'!AG4-'Daily Weigth (g)'!$D4)/('Daily Weigth (g)'!$E4-'Daily Weigth (g)'!$D4)</f>
        <v>0.1808806029</v>
      </c>
    </row>
    <row r="5" ht="12.75" customHeight="1">
      <c r="A5" s="85">
        <v>704.0</v>
      </c>
      <c r="B5" s="87" t="s">
        <v>91</v>
      </c>
      <c r="C5" s="88" t="s">
        <v>241</v>
      </c>
      <c r="D5" s="97">
        <f> ('Daily Weigth (g)'!E5-'Daily Weigth (g)'!$D5)/('Daily Weigth (g)'!$E5-'Daily Weigth (g)'!$D5)</f>
        <v>1</v>
      </c>
      <c r="E5" s="97">
        <f> ('Daily Weigth (g)'!F5-'Daily Weigth (g)'!$D5)/('Daily Weigth (g)'!$E5-'Daily Weigth (g)'!$D5)</f>
        <v>0.9826703427</v>
      </c>
      <c r="F5" s="97">
        <f> ('Daily Weigth (g)'!G5-'Daily Weigth (g)'!$D5)/('Daily Weigth (g)'!$E5-'Daily Weigth (g)'!$D5)</f>
        <v>0.9696730996</v>
      </c>
      <c r="G5" s="97">
        <f> ('Daily Weigth (g)'!H5-'Daily Weigth (g)'!$D5)/('Daily Weigth (g)'!$E5-'Daily Weigth (g)'!$D5)</f>
        <v>0.9543127215</v>
      </c>
      <c r="H5" s="97">
        <f> ('Daily Weigth (g)'!I5-'Daily Weigth (g)'!$D5)/('Daily Weigth (g)'!$E5-'Daily Weigth (g)'!$D5)</f>
        <v>0.9456478929</v>
      </c>
      <c r="I5" s="97">
        <f> ('Daily Weigth (g)'!J5-'Daily Weigth (g)'!$D5)/('Daily Weigth (g)'!$E5-'Daily Weigth (g)'!$D5)</f>
        <v>0.9291059472</v>
      </c>
      <c r="J5" s="97">
        <f> ('Daily Weigth (g)'!K5-'Daily Weigth (g)'!$D5)/('Daily Weigth (g)'!$E5-'Daily Weigth (g)'!$D5)</f>
        <v>0.9031114612</v>
      </c>
      <c r="K5" s="97">
        <f> ('Daily Weigth (g)'!L5-'Daily Weigth (g)'!$D5)/('Daily Weigth (g)'!$E5-'Daily Weigth (g)'!$D5)</f>
        <v>0.9208349744</v>
      </c>
      <c r="L5" s="97">
        <f> ('Daily Weigth (g)'!M5-'Daily Weigth (g)'!$D5)/('Daily Weigth (g)'!$E5-'Daily Weigth (g)'!$D5)</f>
        <v>0.9121701457</v>
      </c>
      <c r="M5" s="97">
        <f> ('Daily Weigth (g)'!N5-'Daily Weigth (g)'!$D5)/('Daily Weigth (g)'!$E5-'Daily Weigth (g)'!$D5)</f>
        <v>0.8960220559</v>
      </c>
      <c r="N5" s="97">
        <f> ('Daily Weigth (g)'!O5-'Daily Weigth (g)'!$D5)/('Daily Weigth (g)'!$E5-'Daily Weigth (g)'!$D5)</f>
        <v>0.9078377314</v>
      </c>
      <c r="O5" s="97">
        <f> ('Daily Weigth (g)'!P5-'Daily Weigth (g)'!$D5)/('Daily Weigth (g)'!$E5-'Daily Weigth (g)'!$D5)</f>
        <v>0.8637258763</v>
      </c>
      <c r="P5" s="97">
        <f> ('Daily Weigth (g)'!Q5-'Daily Weigth (g)'!$D5)/('Daily Weigth (g)'!$E5-'Daily Weigth (g)'!$D5)</f>
        <v>0.8629381646</v>
      </c>
      <c r="Q5" s="97">
        <f> ('Daily Weigth (g)'!R5-'Daily Weigth (g)'!$D5)/('Daily Weigth (g)'!$E5-'Daily Weigth (g)'!$D5)</f>
        <v>0.8972036235</v>
      </c>
      <c r="R5" s="97">
        <f> ('Daily Weigth (g)'!S5-'Daily Weigth (g)'!$D5)/('Daily Weigth (g)'!$E5-'Daily Weigth (g)'!$D5)</f>
        <v>0.9007483261</v>
      </c>
      <c r="S5" s="97">
        <f> ('Daily Weigth (g)'!T5-'Daily Weigth (g)'!$D5)/('Daily Weigth (g)'!$E5-'Daily Weigth (g)'!$D5)</f>
        <v>0.8877510831</v>
      </c>
      <c r="T5" s="97">
        <f> ('Daily Weigth (g)'!U5-'Daily Weigth (g)'!$D5)/('Daily Weigth (g)'!$E5-'Daily Weigth (g)'!$D5)</f>
        <v>0.8987790469</v>
      </c>
      <c r="U5" s="97">
        <f> ('Daily Weigth (g)'!V5-'Daily Weigth (g)'!$D5)/('Daily Weigth (g)'!$E5-'Daily Weigth (g)'!$D5)</f>
        <v>0.8668767231</v>
      </c>
      <c r="V5" s="97">
        <f> ('Daily Weigth (g)'!W5-'Daily Weigth (g)'!$D5)/('Daily Weigth (g)'!$E5-'Daily Weigth (g)'!$D5)</f>
        <v>0.8487593541</v>
      </c>
      <c r="W5" s="97">
        <f> ('Daily Weigth (g)'!X5-'Daily Weigth (g)'!$D5)/('Daily Weigth (g)'!$E5-'Daily Weigth (g)'!$D5)</f>
        <v>0.8924773533</v>
      </c>
      <c r="X5" s="97">
        <f> ('Daily Weigth (g)'!Y5-'Daily Weigth (g)'!$D5)/('Daily Weigth (g)'!$E5-'Daily Weigth (g)'!$D5)</f>
        <v>0.8999606144</v>
      </c>
      <c r="Y5" s="97">
        <f> ('Daily Weigth (g)'!Z5-'Daily Weigth (g)'!$D5)/('Daily Weigth (g)'!$E5-'Daily Weigth (g)'!$D5)</f>
        <v>0.8865695156</v>
      </c>
      <c r="Z5" s="97">
        <f> ('Daily Weigth (g)'!AA5-'Daily Weigth (g)'!$D5)/('Daily Weigth (g)'!$E5-'Daily Weigth (g)'!$D5)</f>
        <v>0.9129578574</v>
      </c>
      <c r="AA5" s="97">
        <f> ('Daily Weigth (g)'!AB5-'Daily Weigth (g)'!$D5)/('Daily Weigth (g)'!$E5-'Daily Weigth (g)'!$D5)</f>
        <v>0.9027176054</v>
      </c>
      <c r="AB5" s="97">
        <f> ('Daily Weigth (g)'!AC5-'Daily Weigth (g)'!$D5)/('Daily Weigth (g)'!$E5-'Daily Weigth (g)'!$D5)</f>
        <v>0.8975974793</v>
      </c>
      <c r="AC5" s="97">
        <f> ('Daily Weigth (g)'!AD5-'Daily Weigth (g)'!$D5)/('Daily Weigth (g)'!$E5-'Daily Weigth (g)'!$D5)</f>
        <v>0.9015360378</v>
      </c>
      <c r="AD5" s="97">
        <f> ('Daily Weigth (g)'!AE5-'Daily Weigth (g)'!$D5)/('Daily Weigth (g)'!$E5-'Daily Weigth (g)'!$D5)</f>
        <v>0.8995667586</v>
      </c>
      <c r="AE5" s="97">
        <f> ('Daily Weigth (g)'!AF5-'Daily Weigth (g)'!$D5)/('Daily Weigth (g)'!$E5-'Daily Weigth (g)'!$D5)</f>
        <v>0.859393462</v>
      </c>
      <c r="AF5" s="97">
        <f> ('Daily Weigth (g)'!AG5-'Daily Weigth (g)'!$D5)/('Daily Weigth (g)'!$E5-'Daily Weigth (g)'!$D5)</f>
        <v>0.8759354076</v>
      </c>
    </row>
    <row r="6" ht="12.75" customHeight="1">
      <c r="A6" s="85">
        <v>705.0</v>
      </c>
      <c r="B6" s="87" t="s">
        <v>91</v>
      </c>
      <c r="C6" s="88" t="s">
        <v>241</v>
      </c>
      <c r="D6" s="97">
        <f> ('Daily Weigth (g)'!E6-'Daily Weigth (g)'!$D6)/('Daily Weigth (g)'!$E6-'Daily Weigth (g)'!$D6)</f>
        <v>1</v>
      </c>
      <c r="E6" s="97">
        <f> ('Daily Weigth (g)'!F6-'Daily Weigth (g)'!$D6)/('Daily Weigth (g)'!$E6-'Daily Weigth (g)'!$D6)</f>
        <v>0.9801014436</v>
      </c>
      <c r="F6" s="97">
        <f> ('Daily Weigth (g)'!G6-'Daily Weigth (g)'!$D6)/('Daily Weigth (g)'!$E6-'Daily Weigth (g)'!$D6)</f>
        <v>0.9523995318</v>
      </c>
      <c r="G6" s="97">
        <f> ('Daily Weigth (g)'!H6-'Daily Weigth (g)'!$D6)/('Daily Weigth (g)'!$E6-'Daily Weigth (g)'!$D6)</f>
        <v>0.9001170503</v>
      </c>
      <c r="H6" s="97">
        <f> ('Daily Weigth (g)'!I6-'Daily Weigth (g)'!$D6)/('Daily Weigth (g)'!$E6-'Daily Weigth (g)'!$D6)</f>
        <v>0.8997268826</v>
      </c>
      <c r="I6" s="97">
        <f> ('Daily Weigth (g)'!J6-'Daily Weigth (g)'!$D6)/('Daily Weigth (g)'!$E6-'Daily Weigth (g)'!$D6)</f>
        <v>0.9005072181</v>
      </c>
      <c r="J6" s="97">
        <f> ('Daily Weigth (g)'!K6-'Daily Weigth (g)'!$D6)/('Daily Weigth (g)'!$E6-'Daily Weigth (g)'!$D6)</f>
        <v>0.9005072181</v>
      </c>
      <c r="K6" s="97">
        <f> ('Daily Weigth (g)'!L6-'Daily Weigth (g)'!$D6)/('Daily Weigth (g)'!$E6-'Daily Weigth (g)'!$D6)</f>
        <v>0.8899726883</v>
      </c>
      <c r="L6" s="97">
        <f> ('Daily Weigth (g)'!M6-'Daily Weigth (g)'!$D6)/('Daily Weigth (g)'!$E6-'Daily Weigth (g)'!$D6)</f>
        <v>0.8755364807</v>
      </c>
      <c r="M6" s="97">
        <f> ('Daily Weigth (g)'!N6-'Daily Weigth (g)'!$D6)/('Daily Weigth (g)'!$E6-'Daily Weigth (g)'!$D6)</f>
        <v>0.8614904409</v>
      </c>
      <c r="N6" s="97">
        <f> ('Daily Weigth (g)'!O6-'Daily Weigth (g)'!$D6)/('Daily Weigth (g)'!$E6-'Daily Weigth (g)'!$D6)</f>
        <v>0.893874366</v>
      </c>
      <c r="O6" s="97">
        <f> ('Daily Weigth (g)'!P6-'Daily Weigth (g)'!$D6)/('Daily Weigth (g)'!$E6-'Daily Weigth (g)'!$D6)</f>
        <v>0.7257120562</v>
      </c>
      <c r="P6" s="97">
        <f> ('Daily Weigth (g)'!Q6-'Daily Weigth (g)'!$D6)/('Daily Weigth (g)'!$E6-'Daily Weigth (g)'!$D6)</f>
        <v>0.7358564183</v>
      </c>
      <c r="Q6" s="97">
        <f> ('Daily Weigth (g)'!R6-'Daily Weigth (g)'!$D6)/('Daily Weigth (g)'!$E6-'Daily Weigth (g)'!$D6)</f>
        <v>0.7947717519</v>
      </c>
      <c r="R6" s="97">
        <f> ('Daily Weigth (g)'!S6-'Daily Weigth (g)'!$D6)/('Daily Weigth (g)'!$E6-'Daily Weigth (g)'!$D6)</f>
        <v>0.8333983613</v>
      </c>
      <c r="S6" s="97">
        <f> ('Daily Weigth (g)'!T6-'Daily Weigth (g)'!$D6)/('Daily Weigth (g)'!$E6-'Daily Weigth (g)'!$D6)</f>
        <v>0.8505657433</v>
      </c>
      <c r="T6" s="97">
        <f> ('Daily Weigth (g)'!U6-'Daily Weigth (g)'!$D6)/('Daily Weigth (g)'!$E6-'Daily Weigth (g)'!$D6)</f>
        <v>0.809988295</v>
      </c>
      <c r="U6" s="97">
        <f> ('Daily Weigth (g)'!V6-'Daily Weigth (g)'!$D6)/('Daily Weigth (g)'!$E6-'Daily Weigth (g)'!$D6)</f>
        <v>0.736246586</v>
      </c>
      <c r="V6" s="97">
        <f> ('Daily Weigth (g)'!W6-'Daily Weigth (g)'!$D6)/('Daily Weigth (g)'!$E6-'Daily Weigth (g)'!$D6)</f>
        <v>0.7171283652</v>
      </c>
      <c r="W6" s="97">
        <f> ('Daily Weigth (g)'!X6-'Daily Weigth (g)'!$D6)/('Daily Weigth (g)'!$E6-'Daily Weigth (g)'!$D6)</f>
        <v>0.8536870854</v>
      </c>
      <c r="X6" s="97">
        <f> ('Daily Weigth (g)'!Y6-'Daily Weigth (g)'!$D6)/('Daily Weigth (g)'!$E6-'Daily Weigth (g)'!$D6)</f>
        <v>0.859539602</v>
      </c>
      <c r="Y6" s="97">
        <f> ('Daily Weigth (g)'!Z6-'Daily Weigth (g)'!$D6)/('Daily Weigth (g)'!$E6-'Daily Weigth (g)'!$D6)</f>
        <v>0.8111587983</v>
      </c>
      <c r="Z6" s="97">
        <f> ('Daily Weigth (g)'!AA6-'Daily Weigth (g)'!$D6)/('Daily Weigth (g)'!$E6-'Daily Weigth (g)'!$D6)</f>
        <v>0.8743659774</v>
      </c>
      <c r="AA6" s="97">
        <f> ('Daily Weigth (g)'!AB6-'Daily Weigth (g)'!$D6)/('Daily Weigth (g)'!$E6-'Daily Weigth (g)'!$D6)</f>
        <v>0.8618806087</v>
      </c>
      <c r="AB6" s="97">
        <f> ('Daily Weigth (g)'!AC6-'Daily Weigth (g)'!$D6)/('Daily Weigth (g)'!$E6-'Daily Weigth (g)'!$D6)</f>
        <v>0.8626609442</v>
      </c>
      <c r="AC6" s="97">
        <f> ('Daily Weigth (g)'!AD6-'Daily Weigth (g)'!$D6)/('Daily Weigth (g)'!$E6-'Daily Weigth (g)'!$D6)</f>
        <v>0.8158408115</v>
      </c>
      <c r="AD6" s="97">
        <f> ('Daily Weigth (g)'!AE6-'Daily Weigth (g)'!$D6)/('Daily Weigth (g)'!$E6-'Daily Weigth (g)'!$D6)</f>
        <v>0.8969957082</v>
      </c>
      <c r="AE6" s="97">
        <f> ('Daily Weigth (g)'!AF6-'Daily Weigth (g)'!$D6)/('Daily Weigth (g)'!$E6-'Daily Weigth (g)'!$D6)</f>
        <v>0.7822863831</v>
      </c>
      <c r="AF6" s="97">
        <f> ('Daily Weigth (g)'!AG6-'Daily Weigth (g)'!$D6)/('Daily Weigth (g)'!$E6-'Daily Weigth (g)'!$D6)</f>
        <v>0.8369098712</v>
      </c>
    </row>
    <row r="7" ht="12.75" customHeight="1">
      <c r="A7" s="85">
        <v>706.0</v>
      </c>
      <c r="B7" s="87" t="s">
        <v>91</v>
      </c>
      <c r="C7" s="85" t="s">
        <v>383</v>
      </c>
      <c r="D7" s="97">
        <f> ('Daily Weigth (g)'!E7-'Daily Weigth (g)'!$D7)/('Daily Weigth (g)'!$E7-'Daily Weigth (g)'!$D7)</f>
        <v>1</v>
      </c>
      <c r="E7" s="97">
        <f> ('Daily Weigth (g)'!F7-'Daily Weigth (g)'!$D7)/('Daily Weigth (g)'!$E7-'Daily Weigth (g)'!$D7)</f>
        <v>0.9912070344</v>
      </c>
      <c r="F7" s="97">
        <f> ('Daily Weigth (g)'!G7-'Daily Weigth (g)'!$D7)/('Daily Weigth (g)'!$E7-'Daily Weigth (g)'!$D7)</f>
        <v>0.9768185452</v>
      </c>
      <c r="G7" s="97">
        <f> ('Daily Weigth (g)'!H7-'Daily Weigth (g)'!$D7)/('Daily Weigth (g)'!$E7-'Daily Weigth (g)'!$D7)</f>
        <v>0.9612310152</v>
      </c>
      <c r="H7" s="97">
        <f> ('Daily Weigth (g)'!I7-'Daily Weigth (g)'!$D7)/('Daily Weigth (g)'!$E7-'Daily Weigth (g)'!$D7)</f>
        <v>0.9540367706</v>
      </c>
      <c r="I7" s="97">
        <f> ('Daily Weigth (g)'!J7-'Daily Weigth (g)'!$D7)/('Daily Weigth (g)'!$E7-'Daily Weigth (g)'!$D7)</f>
        <v>0.9496402878</v>
      </c>
      <c r="J7" s="97">
        <f> ('Daily Weigth (g)'!K7-'Daily Weigth (g)'!$D7)/('Daily Weigth (g)'!$E7-'Daily Weigth (g)'!$D7)</f>
        <v>-0.7993605116</v>
      </c>
      <c r="K7" s="97">
        <f> ('Daily Weigth (g)'!L7-'Daily Weigth (g)'!$D7)/('Daily Weigth (g)'!$E7-'Daily Weigth (g)'!$D7)</f>
        <v>-0.7993605116</v>
      </c>
      <c r="L7" s="97">
        <f> ('Daily Weigth (g)'!M7-'Daily Weigth (g)'!$D7)/('Daily Weigth (g)'!$E7-'Daily Weigth (g)'!$D7)</f>
        <v>-0.7993605116</v>
      </c>
      <c r="M7" s="97">
        <f> ('Daily Weigth (g)'!N7-'Daily Weigth (g)'!$D7)/('Daily Weigth (g)'!$E7-'Daily Weigth (g)'!$D7)</f>
        <v>-0.7993605116</v>
      </c>
      <c r="N7" s="97">
        <f> ('Daily Weigth (g)'!O7-'Daily Weigth (g)'!$D7)/('Daily Weigth (g)'!$E7-'Daily Weigth (g)'!$D7)</f>
        <v>-0.7993605116</v>
      </c>
      <c r="O7" s="97">
        <f> ('Daily Weigth (g)'!P7-'Daily Weigth (g)'!$D7)/('Daily Weigth (g)'!$E7-'Daily Weigth (g)'!$D7)</f>
        <v>-0.7993605116</v>
      </c>
      <c r="P7" s="97">
        <f> ('Daily Weigth (g)'!Q7-'Daily Weigth (g)'!$D7)/('Daily Weigth (g)'!$E7-'Daily Weigth (g)'!$D7)</f>
        <v>-0.7993605116</v>
      </c>
      <c r="Q7" s="97">
        <f> ('Daily Weigth (g)'!R7-'Daily Weigth (g)'!$D7)/('Daily Weigth (g)'!$E7-'Daily Weigth (g)'!$D7)</f>
        <v>-0.7993605116</v>
      </c>
      <c r="R7" s="97">
        <f> ('Daily Weigth (g)'!S7-'Daily Weigth (g)'!$D7)/('Daily Weigth (g)'!$E7-'Daily Weigth (g)'!$D7)</f>
        <v>-0.7993605116</v>
      </c>
      <c r="S7" s="97">
        <f> ('Daily Weigth (g)'!T7-'Daily Weigth (g)'!$D7)/('Daily Weigth (g)'!$E7-'Daily Weigth (g)'!$D7)</f>
        <v>-0.7993605116</v>
      </c>
      <c r="T7" s="97">
        <f> ('Daily Weigth (g)'!U7-'Daily Weigth (g)'!$D7)/('Daily Weigth (g)'!$E7-'Daily Weigth (g)'!$D7)</f>
        <v>-0.7993605116</v>
      </c>
      <c r="U7" s="97">
        <f> ('Daily Weigth (g)'!V7-'Daily Weigth (g)'!$D7)/('Daily Weigth (g)'!$E7-'Daily Weigth (g)'!$D7)</f>
        <v>-0.7993605116</v>
      </c>
      <c r="V7" s="97">
        <f> ('Daily Weigth (g)'!W7-'Daily Weigth (g)'!$D7)/('Daily Weigth (g)'!$E7-'Daily Weigth (g)'!$D7)</f>
        <v>-0.7993605116</v>
      </c>
      <c r="W7" s="97">
        <f> ('Daily Weigth (g)'!X7-'Daily Weigth (g)'!$D7)/('Daily Weigth (g)'!$E7-'Daily Weigth (g)'!$D7)</f>
        <v>-0.7993605116</v>
      </c>
      <c r="X7" s="97">
        <f> ('Daily Weigth (g)'!Y7-'Daily Weigth (g)'!$D7)/('Daily Weigth (g)'!$E7-'Daily Weigth (g)'!$D7)</f>
        <v>-0.7993605116</v>
      </c>
      <c r="Y7" s="97">
        <f> ('Daily Weigth (g)'!Z7-'Daily Weigth (g)'!$D7)/('Daily Weigth (g)'!$E7-'Daily Weigth (g)'!$D7)</f>
        <v>-0.7993605116</v>
      </c>
      <c r="Z7" s="97">
        <f> ('Daily Weigth (g)'!AA7-'Daily Weigth (g)'!$D7)/('Daily Weigth (g)'!$E7-'Daily Weigth (g)'!$D7)</f>
        <v>-0.7993605116</v>
      </c>
      <c r="AA7" s="97">
        <f> ('Daily Weigth (g)'!AB7-'Daily Weigth (g)'!$D7)/('Daily Weigth (g)'!$E7-'Daily Weigth (g)'!$D7)</f>
        <v>-0.7993605116</v>
      </c>
      <c r="AB7" s="97">
        <f> ('Daily Weigth (g)'!AC7-'Daily Weigth (g)'!$D7)/('Daily Weigth (g)'!$E7-'Daily Weigth (g)'!$D7)</f>
        <v>-0.7993605116</v>
      </c>
      <c r="AC7" s="97">
        <f> ('Daily Weigth (g)'!AD7-'Daily Weigth (g)'!$D7)/('Daily Weigth (g)'!$E7-'Daily Weigth (g)'!$D7)</f>
        <v>-0.7993605116</v>
      </c>
      <c r="AD7" s="97">
        <f> ('Daily Weigth (g)'!AE7-'Daily Weigth (g)'!$D7)/('Daily Weigth (g)'!$E7-'Daily Weigth (g)'!$D7)</f>
        <v>-0.7993605116</v>
      </c>
      <c r="AE7" s="97">
        <f> ('Daily Weigth (g)'!AF7-'Daily Weigth (g)'!$D7)/('Daily Weigth (g)'!$E7-'Daily Weigth (g)'!$D7)</f>
        <v>-0.7993605116</v>
      </c>
      <c r="AF7" s="97">
        <f> ('Daily Weigth (g)'!AG7-'Daily Weigth (g)'!$D7)/('Daily Weigth (g)'!$E7-'Daily Weigth (g)'!$D7)</f>
        <v>-0.7993605116</v>
      </c>
    </row>
    <row r="8" ht="12.75" customHeight="1">
      <c r="A8" s="85">
        <v>707.0</v>
      </c>
      <c r="B8" s="87" t="s">
        <v>91</v>
      </c>
      <c r="C8" s="88" t="s">
        <v>241</v>
      </c>
      <c r="D8" s="97">
        <f> ('Daily Weigth (g)'!E8-'Daily Weigth (g)'!$D8)/('Daily Weigth (g)'!$E8-'Daily Weigth (g)'!$D8)</f>
        <v>1</v>
      </c>
      <c r="E8" s="97">
        <f> ('Daily Weigth (g)'!F8-'Daily Weigth (g)'!$D8)/('Daily Weigth (g)'!$E8-'Daily Weigth (g)'!$D8)</f>
        <v>0.9815242494</v>
      </c>
      <c r="F8" s="97">
        <f> ('Daily Weigth (g)'!G8-'Daily Weigth (g)'!$D8)/('Daily Weigth (g)'!$E8-'Daily Weigth (g)'!$D8)</f>
        <v>0.9576597383</v>
      </c>
      <c r="G8" s="97">
        <f> ('Daily Weigth (g)'!H8-'Daily Weigth (g)'!$D8)/('Daily Weigth (g)'!$E8-'Daily Weigth (g)'!$D8)</f>
        <v>0.9164742109</v>
      </c>
      <c r="H8" s="97">
        <f> ('Daily Weigth (g)'!I8-'Daily Weigth (g)'!$D8)/('Daily Weigth (g)'!$E8-'Daily Weigth (g)'!$D8)</f>
        <v>0.9018475751</v>
      </c>
      <c r="I8" s="97">
        <f> ('Daily Weigth (g)'!J8-'Daily Weigth (g)'!$D8)/('Daily Weigth (g)'!$E8-'Daily Weigth (g)'!$D8)</f>
        <v>0.9076212471</v>
      </c>
      <c r="J8" s="97">
        <f> ('Daily Weigth (g)'!K8-'Daily Weigth (g)'!$D8)/('Daily Weigth (g)'!$E8-'Daily Weigth (g)'!$D8)</f>
        <v>0.9087759815</v>
      </c>
      <c r="K8" s="97">
        <f> ('Daily Weigth (g)'!L8-'Daily Weigth (g)'!$D8)/('Daily Weigth (g)'!$E8-'Daily Weigth (g)'!$D8)</f>
        <v>0.8964588145</v>
      </c>
      <c r="L8" s="97">
        <f> ('Daily Weigth (g)'!M8-'Daily Weigth (g)'!$D8)/('Daily Weigth (g)'!$E8-'Daily Weigth (g)'!$D8)</f>
        <v>0.8910700539</v>
      </c>
      <c r="M8" s="97">
        <f> ('Daily Weigth (g)'!N8-'Daily Weigth (g)'!$D8)/('Daily Weigth (g)'!$E8-'Daily Weigth (g)'!$D8)</f>
        <v>0.8598922248</v>
      </c>
      <c r="N8" s="97">
        <f> ('Daily Weigth (g)'!O8-'Daily Weigth (g)'!$D8)/('Daily Weigth (g)'!$E8-'Daily Weigth (g)'!$D8)</f>
        <v>0.8956889915</v>
      </c>
      <c r="O8" s="97">
        <f> ('Daily Weigth (g)'!P8-'Daily Weigth (g)'!$D8)/('Daily Weigth (g)'!$E8-'Daily Weigth (g)'!$D8)</f>
        <v>0.8190916089</v>
      </c>
      <c r="P8" s="97">
        <f> ('Daily Weigth (g)'!Q8-'Daily Weigth (g)'!$D8)/('Daily Weigth (g)'!$E8-'Daily Weigth (g)'!$D8)</f>
        <v>0.824095458</v>
      </c>
      <c r="Q8" s="97">
        <f> ('Daily Weigth (g)'!R8-'Daily Weigth (g)'!$D8)/('Daily Weigth (g)'!$E8-'Daily Weigth (g)'!$D8)</f>
        <v>0.8541185527</v>
      </c>
      <c r="R8" s="97">
        <f> ('Daily Weigth (g)'!S8-'Daily Weigth (g)'!$D8)/('Daily Weigth (g)'!$E8-'Daily Weigth (g)'!$D8)</f>
        <v>0.877213241</v>
      </c>
      <c r="S8" s="97">
        <f> ('Daily Weigth (g)'!T8-'Daily Weigth (g)'!$D8)/('Daily Weigth (g)'!$E8-'Daily Weigth (g)'!$D8)</f>
        <v>0.8733641263</v>
      </c>
      <c r="T8" s="97">
        <f> ('Daily Weigth (g)'!U8-'Daily Weigth (g)'!$D8)/('Daily Weigth (g)'!$E8-'Daily Weigth (g)'!$D8)</f>
        <v>0.8529638183</v>
      </c>
      <c r="U8" s="97">
        <f> ('Daily Weigth (g)'!V8-'Daily Weigth (g)'!$D8)/('Daily Weigth (g)'!$E8-'Daily Weigth (g)'!$D8)</f>
        <v>0.8013856813</v>
      </c>
      <c r="V8" s="97">
        <f> ('Daily Weigth (g)'!W8-'Daily Weigth (g)'!$D8)/('Daily Weigth (g)'!$E8-'Daily Weigth (g)'!$D8)</f>
        <v>0.7894534257</v>
      </c>
      <c r="W8" s="97">
        <f> ('Daily Weigth (g)'!X8-'Daily Weigth (g)'!$D8)/('Daily Weigth (g)'!$E8-'Daily Weigth (g)'!$D8)</f>
        <v>0.8629715166</v>
      </c>
      <c r="X8" s="97">
        <f> ('Daily Weigth (g)'!Y8-'Daily Weigth (g)'!$D8)/('Daily Weigth (g)'!$E8-'Daily Weigth (g)'!$D8)</f>
        <v>0.8849114704</v>
      </c>
      <c r="Y8" s="97">
        <f> ('Daily Weigth (g)'!Z8-'Daily Weigth (g)'!$D8)/('Daily Weigth (g)'!$E8-'Daily Weigth (g)'!$D8)</f>
        <v>0.8402617398</v>
      </c>
      <c r="Z8" s="97">
        <f> ('Daily Weigth (g)'!AA8-'Daily Weigth (g)'!$D8)/('Daily Weigth (g)'!$E8-'Daily Weigth (g)'!$D8)</f>
        <v>0.8718244804</v>
      </c>
      <c r="AA8" s="97">
        <f> ('Daily Weigth (g)'!AB8-'Daily Weigth (g)'!$D8)/('Daily Weigth (g)'!$E8-'Daily Weigth (g)'!$D8)</f>
        <v>0.8845265589</v>
      </c>
      <c r="AB8" s="97">
        <f> ('Daily Weigth (g)'!AC8-'Daily Weigth (g)'!$D8)/('Daily Weigth (g)'!$E8-'Daily Weigth (g)'!$D8)</f>
        <v>0.8598922248</v>
      </c>
      <c r="AC8" s="97">
        <f> ('Daily Weigth (g)'!AD8-'Daily Weigth (g)'!$D8)/('Daily Weigth (g)'!$E8-'Daily Weigth (g)'!$D8)</f>
        <v>0.8456505004</v>
      </c>
      <c r="AD8" s="97">
        <f> ('Daily Weigth (g)'!AE8-'Daily Weigth (g)'!$D8)/('Daily Weigth (g)'!$E8-'Daily Weigth (g)'!$D8)</f>
        <v>0.8714395689</v>
      </c>
      <c r="AE8" s="97">
        <f> ('Daily Weigth (g)'!AF8-'Daily Weigth (g)'!$D8)/('Daily Weigth (g)'!$E8-'Daily Weigth (g)'!$D8)</f>
        <v>0.7678983834</v>
      </c>
      <c r="AF8" s="97">
        <f> ('Daily Weigth (g)'!AG8-'Daily Weigth (g)'!$D8)/('Daily Weigth (g)'!$E8-'Daily Weigth (g)'!$D8)</f>
        <v>0.837182448</v>
      </c>
    </row>
    <row r="9" ht="12.75" customHeight="1">
      <c r="A9" s="85">
        <v>708.0</v>
      </c>
      <c r="B9" s="87" t="s">
        <v>91</v>
      </c>
      <c r="C9" s="85" t="s">
        <v>383</v>
      </c>
      <c r="D9" s="97">
        <f> ('Daily Weigth (g)'!E9-'Daily Weigth (g)'!$D9)/('Daily Weigth (g)'!$E9-'Daily Weigth (g)'!$D9)</f>
        <v>1</v>
      </c>
      <c r="E9" s="97">
        <f> ('Daily Weigth (g)'!F9-'Daily Weigth (g)'!$D9)/('Daily Weigth (g)'!$E9-'Daily Weigth (g)'!$D9)</f>
        <v>0.98546042</v>
      </c>
      <c r="F9" s="97">
        <f> ('Daily Weigth (g)'!G9-'Daily Weigth (g)'!$D9)/('Daily Weigth (g)'!$E9-'Daily Weigth (g)'!$D9)</f>
        <v>0.9523424879</v>
      </c>
      <c r="G9" s="97">
        <f> ('Daily Weigth (g)'!H9-'Daily Weigth (g)'!$D9)/('Daily Weigth (g)'!$E9-'Daily Weigth (g)'!$D9)</f>
        <v>0.9373990307</v>
      </c>
      <c r="H9" s="97">
        <f> ('Daily Weigth (g)'!I9-'Daily Weigth (g)'!$D9)/('Daily Weigth (g)'!$E9-'Daily Weigth (g)'!$D9)</f>
        <v>0.9216478191</v>
      </c>
      <c r="I9" s="97">
        <f> ('Daily Weigth (g)'!J9-'Daily Weigth (g)'!$D9)/('Daily Weigth (g)'!$E9-'Daily Weigth (g)'!$D9)</f>
        <v>0.9115508885</v>
      </c>
      <c r="J9" s="97">
        <f> ('Daily Weigth (g)'!K9-'Daily Weigth (g)'!$D9)/('Daily Weigth (g)'!$E9-'Daily Weigth (g)'!$D9)</f>
        <v>-0.8077544426</v>
      </c>
      <c r="K9" s="97">
        <f> ('Daily Weigth (g)'!L9-'Daily Weigth (g)'!$D9)/('Daily Weigth (g)'!$E9-'Daily Weigth (g)'!$D9)</f>
        <v>-0.8077544426</v>
      </c>
      <c r="L9" s="97">
        <f> ('Daily Weigth (g)'!M9-'Daily Weigth (g)'!$D9)/('Daily Weigth (g)'!$E9-'Daily Weigth (g)'!$D9)</f>
        <v>-0.8077544426</v>
      </c>
      <c r="M9" s="97">
        <f> ('Daily Weigth (g)'!N9-'Daily Weigth (g)'!$D9)/('Daily Weigth (g)'!$E9-'Daily Weigth (g)'!$D9)</f>
        <v>-0.8077544426</v>
      </c>
      <c r="N9" s="97">
        <f> ('Daily Weigth (g)'!O9-'Daily Weigth (g)'!$D9)/('Daily Weigth (g)'!$E9-'Daily Weigth (g)'!$D9)</f>
        <v>-0.8077544426</v>
      </c>
      <c r="O9" s="97">
        <f> ('Daily Weigth (g)'!P9-'Daily Weigth (g)'!$D9)/('Daily Weigth (g)'!$E9-'Daily Weigth (g)'!$D9)</f>
        <v>-0.8077544426</v>
      </c>
      <c r="P9" s="97">
        <f> ('Daily Weigth (g)'!Q9-'Daily Weigth (g)'!$D9)/('Daily Weigth (g)'!$E9-'Daily Weigth (g)'!$D9)</f>
        <v>-0.8077544426</v>
      </c>
      <c r="Q9" s="97">
        <f> ('Daily Weigth (g)'!R9-'Daily Weigth (g)'!$D9)/('Daily Weigth (g)'!$E9-'Daily Weigth (g)'!$D9)</f>
        <v>-0.8077544426</v>
      </c>
      <c r="R9" s="97">
        <f> ('Daily Weigth (g)'!S9-'Daily Weigth (g)'!$D9)/('Daily Weigth (g)'!$E9-'Daily Weigth (g)'!$D9)</f>
        <v>-0.8077544426</v>
      </c>
      <c r="S9" s="97">
        <f> ('Daily Weigth (g)'!T9-'Daily Weigth (g)'!$D9)/('Daily Weigth (g)'!$E9-'Daily Weigth (g)'!$D9)</f>
        <v>-0.8077544426</v>
      </c>
      <c r="T9" s="97">
        <f> ('Daily Weigth (g)'!U9-'Daily Weigth (g)'!$D9)/('Daily Weigth (g)'!$E9-'Daily Weigth (g)'!$D9)</f>
        <v>-0.8077544426</v>
      </c>
      <c r="U9" s="97">
        <f> ('Daily Weigth (g)'!V9-'Daily Weigth (g)'!$D9)/('Daily Weigth (g)'!$E9-'Daily Weigth (g)'!$D9)</f>
        <v>-0.8077544426</v>
      </c>
      <c r="V9" s="97">
        <f> ('Daily Weigth (g)'!W9-'Daily Weigth (g)'!$D9)/('Daily Weigth (g)'!$E9-'Daily Weigth (g)'!$D9)</f>
        <v>-0.8077544426</v>
      </c>
      <c r="W9" s="97">
        <f> ('Daily Weigth (g)'!X9-'Daily Weigth (g)'!$D9)/('Daily Weigth (g)'!$E9-'Daily Weigth (g)'!$D9)</f>
        <v>-0.8077544426</v>
      </c>
      <c r="X9" s="97">
        <f> ('Daily Weigth (g)'!Y9-'Daily Weigth (g)'!$D9)/('Daily Weigth (g)'!$E9-'Daily Weigth (g)'!$D9)</f>
        <v>-0.8077544426</v>
      </c>
      <c r="Y9" s="97">
        <f> ('Daily Weigth (g)'!Z9-'Daily Weigth (g)'!$D9)/('Daily Weigth (g)'!$E9-'Daily Weigth (g)'!$D9)</f>
        <v>-0.8077544426</v>
      </c>
      <c r="Z9" s="97">
        <f> ('Daily Weigth (g)'!AA9-'Daily Weigth (g)'!$D9)/('Daily Weigth (g)'!$E9-'Daily Weigth (g)'!$D9)</f>
        <v>-0.8077544426</v>
      </c>
      <c r="AA9" s="97">
        <f> ('Daily Weigth (g)'!AB9-'Daily Weigth (g)'!$D9)/('Daily Weigth (g)'!$E9-'Daily Weigth (g)'!$D9)</f>
        <v>-0.8077544426</v>
      </c>
      <c r="AB9" s="97">
        <f> ('Daily Weigth (g)'!AC9-'Daily Weigth (g)'!$D9)/('Daily Weigth (g)'!$E9-'Daily Weigth (g)'!$D9)</f>
        <v>-0.8077544426</v>
      </c>
      <c r="AC9" s="97">
        <f> ('Daily Weigth (g)'!AD9-'Daily Weigth (g)'!$D9)/('Daily Weigth (g)'!$E9-'Daily Weigth (g)'!$D9)</f>
        <v>-0.8077544426</v>
      </c>
      <c r="AD9" s="97">
        <f> ('Daily Weigth (g)'!AE9-'Daily Weigth (g)'!$D9)/('Daily Weigth (g)'!$E9-'Daily Weigth (g)'!$D9)</f>
        <v>-0.8077544426</v>
      </c>
      <c r="AE9" s="97">
        <f> ('Daily Weigth (g)'!AF9-'Daily Weigth (g)'!$D9)/('Daily Weigth (g)'!$E9-'Daily Weigth (g)'!$D9)</f>
        <v>-0.8077544426</v>
      </c>
      <c r="AF9" s="97">
        <f> ('Daily Weigth (g)'!AG9-'Daily Weigth (g)'!$D9)/('Daily Weigth (g)'!$E9-'Daily Weigth (g)'!$D9)</f>
        <v>-0.8077544426</v>
      </c>
    </row>
    <row r="10" ht="12.75" customHeight="1">
      <c r="A10" s="85">
        <v>709.0</v>
      </c>
      <c r="B10" s="87" t="s">
        <v>91</v>
      </c>
      <c r="C10" s="90" t="s">
        <v>12</v>
      </c>
      <c r="D10" s="97">
        <f> ('Daily Weigth (g)'!E10-'Daily Weigth (g)'!$D10)/('Daily Weigth (g)'!$E10-'Daily Weigth (g)'!$D10)</f>
        <v>1</v>
      </c>
      <c r="E10" s="97">
        <f> ('Daily Weigth (g)'!F10-'Daily Weigth (g)'!$D10)/('Daily Weigth (g)'!$E10-'Daily Weigth (g)'!$D10)</f>
        <v>0.9804391218</v>
      </c>
      <c r="F10" s="97">
        <f> ('Daily Weigth (g)'!G10-'Daily Weigth (g)'!$D10)/('Daily Weigth (g)'!$E10-'Daily Weigth (g)'!$D10)</f>
        <v>0.9600798403</v>
      </c>
      <c r="G10" s="97">
        <f> ('Daily Weigth (g)'!H10-'Daily Weigth (g)'!$D10)/('Daily Weigth (g)'!$E10-'Daily Weigth (g)'!$D10)</f>
        <v>0.9157684631</v>
      </c>
      <c r="H10" s="97">
        <f> ('Daily Weigth (g)'!I10-'Daily Weigth (g)'!$D10)/('Daily Weigth (g)'!$E10-'Daily Weigth (g)'!$D10)</f>
        <v>0.9033932136</v>
      </c>
      <c r="I10" s="97">
        <f> ('Daily Weigth (g)'!J10-'Daily Weigth (g)'!$D10)/('Daily Weigth (g)'!$E10-'Daily Weigth (g)'!$D10)</f>
        <v>0.9057884232</v>
      </c>
      <c r="J10" s="97">
        <f> ('Daily Weigth (g)'!K10-'Daily Weigth (g)'!$D10)/('Daily Weigth (g)'!$E10-'Daily Weigth (g)'!$D10)</f>
        <v>0.9117764471</v>
      </c>
      <c r="K10" s="97">
        <f> ('Daily Weigth (g)'!L10-'Daily Weigth (g)'!$D10)/('Daily Weigth (g)'!$E10-'Daily Weigth (g)'!$D10)</f>
        <v>0.8838323353</v>
      </c>
      <c r="L10" s="97">
        <f> ('Daily Weigth (g)'!M10-'Daily Weigth (g)'!$D10)/('Daily Weigth (g)'!$E10-'Daily Weigth (g)'!$D10)</f>
        <v>0.8499001996</v>
      </c>
      <c r="M10" s="97">
        <f> ('Daily Weigth (g)'!N10-'Daily Weigth (g)'!$D10)/('Daily Weigth (g)'!$E10-'Daily Weigth (g)'!$D10)</f>
        <v>0.7848303393</v>
      </c>
      <c r="N10" s="97">
        <f> ('Daily Weigth (g)'!O10-'Daily Weigth (g)'!$D10)/('Daily Weigth (g)'!$E10-'Daily Weigth (g)'!$D10)</f>
        <v>0.8055888224</v>
      </c>
      <c r="O10" s="97">
        <f> ('Daily Weigth (g)'!P10-'Daily Weigth (g)'!$D10)/('Daily Weigth (g)'!$E10-'Daily Weigth (g)'!$D10)</f>
        <v>0.70499002</v>
      </c>
      <c r="P10" s="97">
        <f> ('Daily Weigth (g)'!Q10-'Daily Weigth (g)'!$D10)/('Daily Weigth (g)'!$E10-'Daily Weigth (g)'!$D10)</f>
        <v>0.6682634731</v>
      </c>
      <c r="Q10" s="97">
        <f> ('Daily Weigth (g)'!R10-'Daily Weigth (g)'!$D10)/('Daily Weigth (g)'!$E10-'Daily Weigth (g)'!$D10)</f>
        <v>0.670259481</v>
      </c>
      <c r="R10" s="97">
        <f> ('Daily Weigth (g)'!S10-'Daily Weigth (g)'!$D10)/('Daily Weigth (g)'!$E10-'Daily Weigth (g)'!$D10)</f>
        <v>0.6483033932</v>
      </c>
      <c r="S10" s="97">
        <f> ('Daily Weigth (g)'!T10-'Daily Weigth (g)'!$D10)/('Daily Weigth (g)'!$E10-'Daily Weigth (g)'!$D10)</f>
        <v>0.6099800399</v>
      </c>
      <c r="T10" s="97">
        <f> ('Daily Weigth (g)'!U10-'Daily Weigth (g)'!$D10)/('Daily Weigth (g)'!$E10-'Daily Weigth (g)'!$D10)</f>
        <v>0.5636726547</v>
      </c>
      <c r="U10" s="97">
        <f> ('Daily Weigth (g)'!V10-'Daily Weigth (g)'!$D10)/('Daily Weigth (g)'!$E10-'Daily Weigth (g)'!$D10)</f>
        <v>0.4946107784</v>
      </c>
      <c r="V10" s="97">
        <f> ('Daily Weigth (g)'!W10-'Daily Weigth (g)'!$D10)/('Daily Weigth (g)'!$E10-'Daily Weigth (g)'!$D10)</f>
        <v>0.4299401198</v>
      </c>
      <c r="W10" s="97">
        <f> ('Daily Weigth (g)'!X10-'Daily Weigth (g)'!$D10)/('Daily Weigth (g)'!$E10-'Daily Weigth (g)'!$D10)</f>
        <v>0.4107784431</v>
      </c>
      <c r="X10" s="97">
        <f> ('Daily Weigth (g)'!Y10-'Daily Weigth (g)'!$D10)/('Daily Weigth (g)'!$E10-'Daily Weigth (g)'!$D10)</f>
        <v>0.3956087824</v>
      </c>
      <c r="Y10" s="97">
        <f> ('Daily Weigth (g)'!Z10-'Daily Weigth (g)'!$D10)/('Daily Weigth (g)'!$E10-'Daily Weigth (g)'!$D10)</f>
        <v>0.3568862275</v>
      </c>
      <c r="Z10" s="97">
        <f> ('Daily Weigth (g)'!AA10-'Daily Weigth (g)'!$D10)/('Daily Weigth (g)'!$E10-'Daily Weigth (g)'!$D10)</f>
        <v>0.3548902196</v>
      </c>
      <c r="AA10" s="97">
        <f> ('Daily Weigth (g)'!AB10-'Daily Weigth (g)'!$D10)/('Daily Weigth (g)'!$E10-'Daily Weigth (g)'!$D10)</f>
        <v>0.3265469062</v>
      </c>
      <c r="AB10" s="97">
        <f> ('Daily Weigth (g)'!AC10-'Daily Weigth (g)'!$D10)/('Daily Weigth (g)'!$E10-'Daily Weigth (g)'!$D10)</f>
        <v>0.3189620758</v>
      </c>
      <c r="AC10" s="97">
        <f> ('Daily Weigth (g)'!AD10-'Daily Weigth (g)'!$D10)/('Daily Weigth (g)'!$E10-'Daily Weigth (g)'!$D10)</f>
        <v>0.3041916168</v>
      </c>
      <c r="AD10" s="97">
        <f> ('Daily Weigth (g)'!AE10-'Daily Weigth (g)'!$D10)/('Daily Weigth (g)'!$E10-'Daily Weigth (g)'!$D10)</f>
        <v>0.2886227545</v>
      </c>
      <c r="AE10" s="97">
        <f> ('Daily Weigth (g)'!AF10-'Daily Weigth (g)'!$D10)/('Daily Weigth (g)'!$E10-'Daily Weigth (g)'!$D10)</f>
        <v>0.251497006</v>
      </c>
      <c r="AF10" s="97">
        <f> ('Daily Weigth (g)'!AG10-'Daily Weigth (g)'!$D10)/('Daily Weigth (g)'!$E10-'Daily Weigth (g)'!$D10)</f>
        <v>0.2347305389</v>
      </c>
    </row>
    <row r="11" ht="12.75" customHeight="1">
      <c r="A11" s="85">
        <v>710.0</v>
      </c>
      <c r="B11" s="87" t="s">
        <v>91</v>
      </c>
      <c r="C11" s="85" t="s">
        <v>383</v>
      </c>
      <c r="D11" s="97">
        <f> ('Daily Weigth (g)'!E11-'Daily Weigth (g)'!$D11)/('Daily Weigth (g)'!$E11-'Daily Weigth (g)'!$D11)</f>
        <v>1</v>
      </c>
      <c r="E11" s="97">
        <f> ('Daily Weigth (g)'!F11-'Daily Weigth (g)'!$D11)/('Daily Weigth (g)'!$E11-'Daily Weigth (g)'!$D11)</f>
        <v>0.9791912053</v>
      </c>
      <c r="F11" s="97">
        <f> ('Daily Weigth (g)'!G11-'Daily Weigth (g)'!$D11)/('Daily Weigth (g)'!$E11-'Daily Weigth (g)'!$D11)</f>
        <v>0.954456223</v>
      </c>
      <c r="G11" s="97">
        <f> ('Daily Weigth (g)'!H11-'Daily Weigth (g)'!$D11)/('Daily Weigth (g)'!$E11-'Daily Weigth (g)'!$D11)</f>
        <v>0.9096976835</v>
      </c>
      <c r="H11" s="97">
        <f> ('Daily Weigth (g)'!I11-'Daily Weigth (g)'!$D11)/('Daily Weigth (g)'!$E11-'Daily Weigth (g)'!$D11)</f>
        <v>0.9002748331</v>
      </c>
      <c r="I11" s="97">
        <f> ('Daily Weigth (g)'!J11-'Daily Weigth (g)'!$D11)/('Daily Weigth (g)'!$E11-'Daily Weigth (g)'!$D11)</f>
        <v>0.9053788771</v>
      </c>
      <c r="J11" s="97">
        <f> ('Daily Weigth (g)'!K11-'Daily Weigth (g)'!$D11)/('Daily Weigth (g)'!$E11-'Daily Weigth (g)'!$D11)</f>
        <v>-0.7852375344</v>
      </c>
      <c r="K11" s="97">
        <f> ('Daily Weigth (g)'!L11-'Daily Weigth (g)'!$D11)/('Daily Weigth (g)'!$E11-'Daily Weigth (g)'!$D11)</f>
        <v>-0.7852375344</v>
      </c>
      <c r="L11" s="97">
        <f> ('Daily Weigth (g)'!M11-'Daily Weigth (g)'!$D11)/('Daily Weigth (g)'!$E11-'Daily Weigth (g)'!$D11)</f>
        <v>-0.7852375344</v>
      </c>
      <c r="M11" s="97">
        <f> ('Daily Weigth (g)'!N11-'Daily Weigth (g)'!$D11)/('Daily Weigth (g)'!$E11-'Daily Weigth (g)'!$D11)</f>
        <v>-0.7852375344</v>
      </c>
      <c r="N11" s="97">
        <f> ('Daily Weigth (g)'!O11-'Daily Weigth (g)'!$D11)/('Daily Weigth (g)'!$E11-'Daily Weigth (g)'!$D11)</f>
        <v>-0.7852375344</v>
      </c>
      <c r="O11" s="97">
        <f> ('Daily Weigth (g)'!P11-'Daily Weigth (g)'!$D11)/('Daily Weigth (g)'!$E11-'Daily Weigth (g)'!$D11)</f>
        <v>-0.7852375344</v>
      </c>
      <c r="P11" s="97">
        <f> ('Daily Weigth (g)'!Q11-'Daily Weigth (g)'!$D11)/('Daily Weigth (g)'!$E11-'Daily Weigth (g)'!$D11)</f>
        <v>-0.7852375344</v>
      </c>
      <c r="Q11" s="97">
        <f> ('Daily Weigth (g)'!R11-'Daily Weigth (g)'!$D11)/('Daily Weigth (g)'!$E11-'Daily Weigth (g)'!$D11)</f>
        <v>-0.7852375344</v>
      </c>
      <c r="R11" s="97">
        <f> ('Daily Weigth (g)'!S11-'Daily Weigth (g)'!$D11)/('Daily Weigth (g)'!$E11-'Daily Weigth (g)'!$D11)</f>
        <v>-0.7852375344</v>
      </c>
      <c r="S11" s="97">
        <f> ('Daily Weigth (g)'!T11-'Daily Weigth (g)'!$D11)/('Daily Weigth (g)'!$E11-'Daily Weigth (g)'!$D11)</f>
        <v>-0.7852375344</v>
      </c>
      <c r="T11" s="97">
        <f> ('Daily Weigth (g)'!U11-'Daily Weigth (g)'!$D11)/('Daily Weigth (g)'!$E11-'Daily Weigth (g)'!$D11)</f>
        <v>-0.7852375344</v>
      </c>
      <c r="U11" s="97">
        <f> ('Daily Weigth (g)'!V11-'Daily Weigth (g)'!$D11)/('Daily Weigth (g)'!$E11-'Daily Weigth (g)'!$D11)</f>
        <v>-0.7852375344</v>
      </c>
      <c r="V11" s="97">
        <f> ('Daily Weigth (g)'!W11-'Daily Weigth (g)'!$D11)/('Daily Weigth (g)'!$E11-'Daily Weigth (g)'!$D11)</f>
        <v>-0.7852375344</v>
      </c>
      <c r="W11" s="97">
        <f> ('Daily Weigth (g)'!X11-'Daily Weigth (g)'!$D11)/('Daily Weigth (g)'!$E11-'Daily Weigth (g)'!$D11)</f>
        <v>-0.7852375344</v>
      </c>
      <c r="X11" s="97">
        <f> ('Daily Weigth (g)'!Y11-'Daily Weigth (g)'!$D11)/('Daily Weigth (g)'!$E11-'Daily Weigth (g)'!$D11)</f>
        <v>-0.7852375344</v>
      </c>
      <c r="Y11" s="97">
        <f> ('Daily Weigth (g)'!Z11-'Daily Weigth (g)'!$D11)/('Daily Weigth (g)'!$E11-'Daily Weigth (g)'!$D11)</f>
        <v>-0.7852375344</v>
      </c>
      <c r="Z11" s="97">
        <f> ('Daily Weigth (g)'!AA11-'Daily Weigth (g)'!$D11)/('Daily Weigth (g)'!$E11-'Daily Weigth (g)'!$D11)</f>
        <v>-0.7852375344</v>
      </c>
      <c r="AA11" s="97">
        <f> ('Daily Weigth (g)'!AB11-'Daily Weigth (g)'!$D11)/('Daily Weigth (g)'!$E11-'Daily Weigth (g)'!$D11)</f>
        <v>-0.7852375344</v>
      </c>
      <c r="AB11" s="97">
        <f> ('Daily Weigth (g)'!AC11-'Daily Weigth (g)'!$D11)/('Daily Weigth (g)'!$E11-'Daily Weigth (g)'!$D11)</f>
        <v>-0.7852375344</v>
      </c>
      <c r="AC11" s="97">
        <f> ('Daily Weigth (g)'!AD11-'Daily Weigth (g)'!$D11)/('Daily Weigth (g)'!$E11-'Daily Weigth (g)'!$D11)</f>
        <v>-0.7852375344</v>
      </c>
      <c r="AD11" s="97">
        <f> ('Daily Weigth (g)'!AE11-'Daily Weigth (g)'!$D11)/('Daily Weigth (g)'!$E11-'Daily Weigth (g)'!$D11)</f>
        <v>-0.7852375344</v>
      </c>
      <c r="AE11" s="97">
        <f> ('Daily Weigth (g)'!AF11-'Daily Weigth (g)'!$D11)/('Daily Weigth (g)'!$E11-'Daily Weigth (g)'!$D11)</f>
        <v>-0.7852375344</v>
      </c>
      <c r="AF11" s="97">
        <f> ('Daily Weigth (g)'!AG11-'Daily Weigth (g)'!$D11)/('Daily Weigth (g)'!$E11-'Daily Weigth (g)'!$D11)</f>
        <v>-0.7852375344</v>
      </c>
    </row>
    <row r="12" ht="12.75" customHeight="1">
      <c r="A12" s="85">
        <v>711.0</v>
      </c>
      <c r="B12" s="87" t="s">
        <v>91</v>
      </c>
      <c r="C12" s="90" t="s">
        <v>12</v>
      </c>
      <c r="D12" s="97">
        <f> ('Daily Weigth (g)'!E12-'Daily Weigth (g)'!$D12)/('Daily Weigth (g)'!$E12-'Daily Weigth (g)'!$D12)</f>
        <v>1</v>
      </c>
      <c r="E12" s="97">
        <f> ('Daily Weigth (g)'!F12-'Daily Weigth (g)'!$D12)/('Daily Weigth (g)'!$E12-'Daily Weigth (g)'!$D12)</f>
        <v>0.9908183633</v>
      </c>
      <c r="F12" s="97">
        <f> ('Daily Weigth (g)'!G12-'Daily Weigth (g)'!$D12)/('Daily Weigth (g)'!$E12-'Daily Weigth (g)'!$D12)</f>
        <v>0.9800399202</v>
      </c>
      <c r="G12" s="97">
        <f> ('Daily Weigth (g)'!H12-'Daily Weigth (g)'!$D12)/('Daily Weigth (g)'!$E12-'Daily Weigth (g)'!$D12)</f>
        <v>0.9616766467</v>
      </c>
      <c r="H12" s="97">
        <f> ('Daily Weigth (g)'!I12-'Daily Weigth (g)'!$D12)/('Daily Weigth (g)'!$E12-'Daily Weigth (g)'!$D12)</f>
        <v>0.9536926148</v>
      </c>
      <c r="I12" s="97">
        <f> ('Daily Weigth (g)'!J12-'Daily Weigth (g)'!$D12)/('Daily Weigth (g)'!$E12-'Daily Weigth (g)'!$D12)</f>
        <v>0.9489021956</v>
      </c>
      <c r="J12" s="97">
        <f> ('Daily Weigth (g)'!K12-'Daily Weigth (g)'!$D12)/('Daily Weigth (g)'!$E12-'Daily Weigth (g)'!$D12)</f>
        <v>0.9437125749</v>
      </c>
      <c r="K12" s="97">
        <f> ('Daily Weigth (g)'!L12-'Daily Weigth (g)'!$D12)/('Daily Weigth (g)'!$E12-'Daily Weigth (g)'!$D12)</f>
        <v>0.9317365269</v>
      </c>
      <c r="L12" s="97">
        <f> ('Daily Weigth (g)'!M12-'Daily Weigth (g)'!$D12)/('Daily Weigth (g)'!$E12-'Daily Weigth (g)'!$D12)</f>
        <v>0.9161676647</v>
      </c>
      <c r="M12" s="97">
        <f> ('Daily Weigth (g)'!N12-'Daily Weigth (g)'!$D12)/('Daily Weigth (g)'!$E12-'Daily Weigth (g)'!$D12)</f>
        <v>0.8938123752</v>
      </c>
      <c r="N12" s="97">
        <f> ('Daily Weigth (g)'!O12-'Daily Weigth (g)'!$D12)/('Daily Weigth (g)'!$E12-'Daily Weigth (g)'!$D12)</f>
        <v>0.8834331337</v>
      </c>
      <c r="O12" s="97">
        <f> ('Daily Weigth (g)'!P12-'Daily Weigth (g)'!$D12)/('Daily Weigth (g)'!$E12-'Daily Weigth (g)'!$D12)</f>
        <v>0.8295409182</v>
      </c>
      <c r="P12" s="97">
        <f> ('Daily Weigth (g)'!Q12-'Daily Weigth (g)'!$D12)/('Daily Weigth (g)'!$E12-'Daily Weigth (g)'!$D12)</f>
        <v>0.7928143713</v>
      </c>
      <c r="Q12" s="97">
        <f> ('Daily Weigth (g)'!R12-'Daily Weigth (g)'!$D12)/('Daily Weigth (g)'!$E12-'Daily Weigth (g)'!$D12)</f>
        <v>0.775249501</v>
      </c>
      <c r="R12" s="97">
        <f> ('Daily Weigth (g)'!S12-'Daily Weigth (g)'!$D12)/('Daily Weigth (g)'!$E12-'Daily Weigth (g)'!$D12)</f>
        <v>0.7612774451</v>
      </c>
      <c r="S12" s="97">
        <f> ('Daily Weigth (g)'!T12-'Daily Weigth (g)'!$D12)/('Daily Weigth (g)'!$E12-'Daily Weigth (g)'!$D12)</f>
        <v>0.7449101796</v>
      </c>
      <c r="T12" s="97">
        <f> ('Daily Weigth (g)'!U12-'Daily Weigth (g)'!$D12)/('Daily Weigth (g)'!$E12-'Daily Weigth (g)'!$D12)</f>
        <v>0.7273453094</v>
      </c>
      <c r="U12" s="97">
        <f> ('Daily Weigth (g)'!V12-'Daily Weigth (g)'!$D12)/('Daily Weigth (g)'!$E12-'Daily Weigth (g)'!$D12)</f>
        <v>0.6898203593</v>
      </c>
      <c r="V12" s="97">
        <f> ('Daily Weigth (g)'!W12-'Daily Weigth (g)'!$D12)/('Daily Weigth (g)'!$E12-'Daily Weigth (g)'!$D12)</f>
        <v>0.6367265469</v>
      </c>
      <c r="W12" s="97">
        <f> ('Daily Weigth (g)'!X12-'Daily Weigth (g)'!$D12)/('Daily Weigth (g)'!$E12-'Daily Weigth (g)'!$D12)</f>
        <v>0.6199600798</v>
      </c>
      <c r="X12" s="97">
        <f> ('Daily Weigth (g)'!Y12-'Daily Weigth (g)'!$D12)/('Daily Weigth (g)'!$E12-'Daily Weigth (g)'!$D12)</f>
        <v>0.6067864271</v>
      </c>
      <c r="Y12" s="97">
        <f> ('Daily Weigth (g)'!Z12-'Daily Weigth (g)'!$D12)/('Daily Weigth (g)'!$E12-'Daily Weigth (g)'!$D12)</f>
        <v>0.5864271457</v>
      </c>
      <c r="Z12" s="97">
        <f> ('Daily Weigth (g)'!AA12-'Daily Weigth (g)'!$D12)/('Daily Weigth (g)'!$E12-'Daily Weigth (g)'!$D12)</f>
        <v>0.5756487026</v>
      </c>
      <c r="AA12" s="97">
        <f> ('Daily Weigth (g)'!AB12-'Daily Weigth (g)'!$D12)/('Daily Weigth (g)'!$E12-'Daily Weigth (g)'!$D12)</f>
        <v>0.5644710579</v>
      </c>
      <c r="AB12" s="97">
        <f> ('Daily Weigth (g)'!AC12-'Daily Weigth (g)'!$D12)/('Daily Weigth (g)'!$E12-'Daily Weigth (g)'!$D12)</f>
        <v>0.5489021956</v>
      </c>
      <c r="AC12" s="97">
        <f> ('Daily Weigth (g)'!AD12-'Daily Weigth (g)'!$D12)/('Daily Weigth (g)'!$E12-'Daily Weigth (g)'!$D12)</f>
        <v>0.5269461078</v>
      </c>
      <c r="AD12" s="97">
        <f> ('Daily Weigth (g)'!AE12-'Daily Weigth (g)'!$D12)/('Daily Weigth (g)'!$E12-'Daily Weigth (g)'!$D12)</f>
        <v>0.5133732535</v>
      </c>
      <c r="AE12" s="97">
        <f> ('Daily Weigth (g)'!AF12-'Daily Weigth (g)'!$D12)/('Daily Weigth (g)'!$E12-'Daily Weigth (g)'!$D12)</f>
        <v>0.4606786427</v>
      </c>
      <c r="AF12" s="97">
        <f> ('Daily Weigth (g)'!AG12-'Daily Weigth (g)'!$D12)/('Daily Weigth (g)'!$E12-'Daily Weigth (g)'!$D12)</f>
        <v>0.4355289421</v>
      </c>
    </row>
    <row r="13" ht="12.75" customHeight="1">
      <c r="A13" s="85">
        <v>712.0</v>
      </c>
      <c r="B13" s="87" t="s">
        <v>91</v>
      </c>
      <c r="C13" s="85" t="s">
        <v>383</v>
      </c>
      <c r="D13" s="97">
        <f> ('Daily Weigth (g)'!E13-'Daily Weigth (g)'!$D13)/('Daily Weigth (g)'!$E13-'Daily Weigth (g)'!$D13)</f>
        <v>1</v>
      </c>
      <c r="E13" s="97">
        <f> ('Daily Weigth (g)'!F13-'Daily Weigth (g)'!$D13)/('Daily Weigth (g)'!$E13-'Daily Weigth (g)'!$D13)</f>
        <v>0.9852024922</v>
      </c>
      <c r="F13" s="97">
        <f> ('Daily Weigth (g)'!G13-'Daily Weigth (g)'!$D13)/('Daily Weigth (g)'!$E13-'Daily Weigth (g)'!$D13)</f>
        <v>0.9622274143</v>
      </c>
      <c r="G13" s="97">
        <f> ('Daily Weigth (g)'!H13-'Daily Weigth (g)'!$D13)/('Daily Weigth (g)'!$E13-'Daily Weigth (g)'!$D13)</f>
        <v>0.9158878505</v>
      </c>
      <c r="H13" s="97">
        <f> ('Daily Weigth (g)'!I13-'Daily Weigth (g)'!$D13)/('Daily Weigth (g)'!$E13-'Daily Weigth (g)'!$D13)</f>
        <v>0.9162772586</v>
      </c>
      <c r="I13" s="97">
        <f> ('Daily Weigth (g)'!J13-'Daily Weigth (g)'!$D13)/('Daily Weigth (g)'!$E13-'Daily Weigth (g)'!$D13)</f>
        <v>0.8968068536</v>
      </c>
      <c r="J13" s="97">
        <f> ('Daily Weigth (g)'!K13-'Daily Weigth (g)'!$D13)/('Daily Weigth (g)'!$E13-'Daily Weigth (g)'!$D13)</f>
        <v>-0.7788161994</v>
      </c>
      <c r="K13" s="97">
        <f> ('Daily Weigth (g)'!L13-'Daily Weigth (g)'!$D13)/('Daily Weigth (g)'!$E13-'Daily Weigth (g)'!$D13)</f>
        <v>-0.7788161994</v>
      </c>
      <c r="L13" s="97">
        <f> ('Daily Weigth (g)'!M13-'Daily Weigth (g)'!$D13)/('Daily Weigth (g)'!$E13-'Daily Weigth (g)'!$D13)</f>
        <v>-0.7788161994</v>
      </c>
      <c r="M13" s="97">
        <f> ('Daily Weigth (g)'!N13-'Daily Weigth (g)'!$D13)/('Daily Weigth (g)'!$E13-'Daily Weigth (g)'!$D13)</f>
        <v>-0.7788161994</v>
      </c>
      <c r="N13" s="97">
        <f> ('Daily Weigth (g)'!O13-'Daily Weigth (g)'!$D13)/('Daily Weigth (g)'!$E13-'Daily Weigth (g)'!$D13)</f>
        <v>-0.7788161994</v>
      </c>
      <c r="O13" s="97">
        <f> ('Daily Weigth (g)'!P13-'Daily Weigth (g)'!$D13)/('Daily Weigth (g)'!$E13-'Daily Weigth (g)'!$D13)</f>
        <v>-0.7788161994</v>
      </c>
      <c r="P13" s="97">
        <f> ('Daily Weigth (g)'!Q13-'Daily Weigth (g)'!$D13)/('Daily Weigth (g)'!$E13-'Daily Weigth (g)'!$D13)</f>
        <v>-0.7788161994</v>
      </c>
      <c r="Q13" s="97">
        <f> ('Daily Weigth (g)'!R13-'Daily Weigth (g)'!$D13)/('Daily Weigth (g)'!$E13-'Daily Weigth (g)'!$D13)</f>
        <v>-0.7788161994</v>
      </c>
      <c r="R13" s="97">
        <f> ('Daily Weigth (g)'!S13-'Daily Weigth (g)'!$D13)/('Daily Weigth (g)'!$E13-'Daily Weigth (g)'!$D13)</f>
        <v>-0.7788161994</v>
      </c>
      <c r="S13" s="97">
        <f> ('Daily Weigth (g)'!T13-'Daily Weigth (g)'!$D13)/('Daily Weigth (g)'!$E13-'Daily Weigth (g)'!$D13)</f>
        <v>-0.7788161994</v>
      </c>
      <c r="T13" s="97">
        <f> ('Daily Weigth (g)'!U13-'Daily Weigth (g)'!$D13)/('Daily Weigth (g)'!$E13-'Daily Weigth (g)'!$D13)</f>
        <v>-0.7788161994</v>
      </c>
      <c r="U13" s="97">
        <f> ('Daily Weigth (g)'!V13-'Daily Weigth (g)'!$D13)/('Daily Weigth (g)'!$E13-'Daily Weigth (g)'!$D13)</f>
        <v>-0.7788161994</v>
      </c>
      <c r="V13" s="97">
        <f> ('Daily Weigth (g)'!W13-'Daily Weigth (g)'!$D13)/('Daily Weigth (g)'!$E13-'Daily Weigth (g)'!$D13)</f>
        <v>-0.7788161994</v>
      </c>
      <c r="W13" s="97">
        <f> ('Daily Weigth (g)'!X13-'Daily Weigth (g)'!$D13)/('Daily Weigth (g)'!$E13-'Daily Weigth (g)'!$D13)</f>
        <v>-0.7788161994</v>
      </c>
      <c r="X13" s="97">
        <f> ('Daily Weigth (g)'!Y13-'Daily Weigth (g)'!$D13)/('Daily Weigth (g)'!$E13-'Daily Weigth (g)'!$D13)</f>
        <v>-0.7788161994</v>
      </c>
      <c r="Y13" s="97">
        <f> ('Daily Weigth (g)'!Z13-'Daily Weigth (g)'!$D13)/('Daily Weigth (g)'!$E13-'Daily Weigth (g)'!$D13)</f>
        <v>-0.7788161994</v>
      </c>
      <c r="Z13" s="97">
        <f> ('Daily Weigth (g)'!AA13-'Daily Weigth (g)'!$D13)/('Daily Weigth (g)'!$E13-'Daily Weigth (g)'!$D13)</f>
        <v>-0.7788161994</v>
      </c>
      <c r="AA13" s="97">
        <f> ('Daily Weigth (g)'!AB13-'Daily Weigth (g)'!$D13)/('Daily Weigth (g)'!$E13-'Daily Weigth (g)'!$D13)</f>
        <v>-0.7788161994</v>
      </c>
      <c r="AB13" s="97">
        <f> ('Daily Weigth (g)'!AC13-'Daily Weigth (g)'!$D13)/('Daily Weigth (g)'!$E13-'Daily Weigth (g)'!$D13)</f>
        <v>-0.7788161994</v>
      </c>
      <c r="AC13" s="97">
        <f> ('Daily Weigth (g)'!AD13-'Daily Weigth (g)'!$D13)/('Daily Weigth (g)'!$E13-'Daily Weigth (g)'!$D13)</f>
        <v>-0.7788161994</v>
      </c>
      <c r="AD13" s="97">
        <f> ('Daily Weigth (g)'!AE13-'Daily Weigth (g)'!$D13)/('Daily Weigth (g)'!$E13-'Daily Weigth (g)'!$D13)</f>
        <v>-0.7788161994</v>
      </c>
      <c r="AE13" s="97">
        <f> ('Daily Weigth (g)'!AF13-'Daily Weigth (g)'!$D13)/('Daily Weigth (g)'!$E13-'Daily Weigth (g)'!$D13)</f>
        <v>-0.7788161994</v>
      </c>
      <c r="AF13" s="97">
        <f> ('Daily Weigth (g)'!AG13-'Daily Weigth (g)'!$D13)/('Daily Weigth (g)'!$E13-'Daily Weigth (g)'!$D13)</f>
        <v>-0.7788161994</v>
      </c>
    </row>
    <row r="14" ht="12.75" customHeight="1">
      <c r="A14" s="85">
        <v>713.0</v>
      </c>
      <c r="B14" s="87" t="s">
        <v>91</v>
      </c>
      <c r="C14" s="88" t="s">
        <v>241</v>
      </c>
      <c r="D14" s="97">
        <f> ('Daily Weigth (g)'!E14-'Daily Weigth (g)'!$D14)/('Daily Weigth (g)'!$E14-'Daily Weigth (g)'!$D14)</f>
        <v>1</v>
      </c>
      <c r="E14" s="97">
        <f> ('Daily Weigth (g)'!F14-'Daily Weigth (g)'!$D14)/('Daily Weigth (g)'!$E14-'Daily Weigth (g)'!$D14)</f>
        <v>0.9796875</v>
      </c>
      <c r="F14" s="97">
        <f> ('Daily Weigth (g)'!G14-'Daily Weigth (g)'!$D14)/('Daily Weigth (g)'!$E14-'Daily Weigth (g)'!$D14)</f>
        <v>0.958203125</v>
      </c>
      <c r="G14" s="97">
        <f> ('Daily Weigth (g)'!H14-'Daily Weigth (g)'!$D14)/('Daily Weigth (g)'!$E14-'Daily Weigth (g)'!$D14)</f>
        <v>0.919140625</v>
      </c>
      <c r="H14" s="97">
        <f> ('Daily Weigth (g)'!I14-'Daily Weigth (g)'!$D14)/('Daily Weigth (g)'!$E14-'Daily Weigth (g)'!$D14)</f>
        <v>0.908203125</v>
      </c>
      <c r="I14" s="97">
        <f> ('Daily Weigth (g)'!J14-'Daily Weigth (g)'!$D14)/('Daily Weigth (g)'!$E14-'Daily Weigth (g)'!$D14)</f>
        <v>0.907421875</v>
      </c>
      <c r="J14" s="97">
        <f> ('Daily Weigth (g)'!K14-'Daily Weigth (g)'!$D14)/('Daily Weigth (g)'!$E14-'Daily Weigth (g)'!$D14)</f>
        <v>0.910546875</v>
      </c>
      <c r="K14" s="97">
        <f> ('Daily Weigth (g)'!L14-'Daily Weigth (g)'!$D14)/('Daily Weigth (g)'!$E14-'Daily Weigth (g)'!$D14)</f>
        <v>0.89296875</v>
      </c>
      <c r="L14" s="97">
        <f> ('Daily Weigth (g)'!M14-'Daily Weigth (g)'!$D14)/('Daily Weigth (g)'!$E14-'Daily Weigth (g)'!$D14)</f>
        <v>0.897265625</v>
      </c>
      <c r="M14" s="97">
        <f> ('Daily Weigth (g)'!N14-'Daily Weigth (g)'!$D14)/('Daily Weigth (g)'!$E14-'Daily Weigth (g)'!$D14)</f>
        <v>0.8859375</v>
      </c>
      <c r="N14" s="97">
        <f> ('Daily Weigth (g)'!O14-'Daily Weigth (g)'!$D14)/('Daily Weigth (g)'!$E14-'Daily Weigth (g)'!$D14)</f>
        <v>0.9046875</v>
      </c>
      <c r="O14" s="97">
        <f> ('Daily Weigth (g)'!P14-'Daily Weigth (g)'!$D14)/('Daily Weigth (g)'!$E14-'Daily Weigth (g)'!$D14)</f>
        <v>0.83984375</v>
      </c>
      <c r="P14" s="97">
        <f> ('Daily Weigth (g)'!Q14-'Daily Weigth (g)'!$D14)/('Daily Weigth (g)'!$E14-'Daily Weigth (g)'!$D14)</f>
        <v>0.8484375</v>
      </c>
      <c r="Q14" s="97">
        <f> ('Daily Weigth (g)'!R14-'Daily Weigth (g)'!$D14)/('Daily Weigth (g)'!$E14-'Daily Weigth (g)'!$D14)</f>
        <v>0.8703125</v>
      </c>
      <c r="R14" s="97">
        <f> ('Daily Weigth (g)'!S14-'Daily Weigth (g)'!$D14)/('Daily Weigth (g)'!$E14-'Daily Weigth (g)'!$D14)</f>
        <v>0.894140625</v>
      </c>
      <c r="S14" s="97">
        <f> ('Daily Weigth (g)'!T14-'Daily Weigth (g)'!$D14)/('Daily Weigth (g)'!$E14-'Daily Weigth (g)'!$D14)</f>
        <v>0.89296875</v>
      </c>
      <c r="T14" s="97">
        <f> ('Daily Weigth (g)'!U14-'Daily Weigth (g)'!$D14)/('Daily Weigth (g)'!$E14-'Daily Weigth (g)'!$D14)</f>
        <v>0.881640625</v>
      </c>
      <c r="U14" s="97">
        <f> ('Daily Weigth (g)'!V14-'Daily Weigth (g)'!$D14)/('Daily Weigth (g)'!$E14-'Daily Weigth (g)'!$D14)</f>
        <v>0.86171875</v>
      </c>
      <c r="V14" s="97">
        <f> ('Daily Weigth (g)'!W14-'Daily Weigth (g)'!$D14)/('Daily Weigth (g)'!$E14-'Daily Weigth (g)'!$D14)</f>
        <v>0.85390625</v>
      </c>
      <c r="W14" s="97">
        <f> ('Daily Weigth (g)'!X14-'Daily Weigth (g)'!$D14)/('Daily Weigth (g)'!$E14-'Daily Weigth (g)'!$D14)</f>
        <v>0.89140625</v>
      </c>
      <c r="X14" s="97">
        <f> ('Daily Weigth (g)'!Y14-'Daily Weigth (g)'!$D14)/('Daily Weigth (g)'!$E14-'Daily Weigth (g)'!$D14)</f>
        <v>0.9078125</v>
      </c>
      <c r="Y14" s="97">
        <f> ('Daily Weigth (g)'!Z14-'Daily Weigth (g)'!$D14)/('Daily Weigth (g)'!$E14-'Daily Weigth (g)'!$D14)</f>
        <v>0.8984375</v>
      </c>
      <c r="Z14" s="97">
        <f> ('Daily Weigth (g)'!AA14-'Daily Weigth (g)'!$D14)/('Daily Weigth (g)'!$E14-'Daily Weigth (g)'!$D14)</f>
        <v>0.90703125</v>
      </c>
      <c r="AA14" s="97">
        <f> ('Daily Weigth (g)'!AB14-'Daily Weigth (g)'!$D14)/('Daily Weigth (g)'!$E14-'Daily Weigth (g)'!$D14)</f>
        <v>0.905859375</v>
      </c>
      <c r="AB14" s="97">
        <f> ('Daily Weigth (g)'!AC14-'Daily Weigth (g)'!$D14)/('Daily Weigth (g)'!$E14-'Daily Weigth (g)'!$D14)</f>
        <v>0.901953125</v>
      </c>
      <c r="AC14" s="97">
        <f> ('Daily Weigth (g)'!AD14-'Daily Weigth (g)'!$D14)/('Daily Weigth (g)'!$E14-'Daily Weigth (g)'!$D14)</f>
        <v>0.90078125</v>
      </c>
      <c r="AD14" s="97">
        <f> ('Daily Weigth (g)'!AE14-'Daily Weigth (g)'!$D14)/('Daily Weigth (g)'!$E14-'Daily Weigth (g)'!$D14)</f>
        <v>0.90078125</v>
      </c>
      <c r="AE14" s="97">
        <f> ('Daily Weigth (g)'!AF14-'Daily Weigth (g)'!$D14)/('Daily Weigth (g)'!$E14-'Daily Weigth (g)'!$D14)</f>
        <v>0.87265625</v>
      </c>
      <c r="AF14" s="97">
        <f> ('Daily Weigth (g)'!AG14-'Daily Weigth (g)'!$D14)/('Daily Weigth (g)'!$E14-'Daily Weigth (g)'!$D14)</f>
        <v>0.88828125</v>
      </c>
    </row>
    <row r="15" ht="12.75" customHeight="1">
      <c r="A15" s="85">
        <v>714.0</v>
      </c>
      <c r="B15" s="87" t="s">
        <v>91</v>
      </c>
      <c r="C15" s="90" t="s">
        <v>12</v>
      </c>
      <c r="D15" s="97">
        <f> ('Daily Weigth (g)'!E15-'Daily Weigth (g)'!$D15)/('Daily Weigth (g)'!$E15-'Daily Weigth (g)'!$D15)</f>
        <v>1</v>
      </c>
      <c r="E15" s="97">
        <f> ('Daily Weigth (g)'!F15-'Daily Weigth (g)'!$D15)/('Daily Weigth (g)'!$E15-'Daily Weigth (g)'!$D15)</f>
        <v>0.9848249027</v>
      </c>
      <c r="F15" s="97">
        <f> ('Daily Weigth (g)'!G15-'Daily Weigth (g)'!$D15)/('Daily Weigth (g)'!$E15-'Daily Weigth (g)'!$D15)</f>
        <v>0.9556420233</v>
      </c>
      <c r="G15" s="97">
        <f> ('Daily Weigth (g)'!H15-'Daily Weigth (g)'!$D15)/('Daily Weigth (g)'!$E15-'Daily Weigth (g)'!$D15)</f>
        <v>0.9342412451</v>
      </c>
      <c r="H15" s="97">
        <f> ('Daily Weigth (g)'!I15-'Daily Weigth (g)'!$D15)/('Daily Weigth (g)'!$E15-'Daily Weigth (g)'!$D15)</f>
        <v>0.9210116732</v>
      </c>
      <c r="I15" s="97">
        <f> ('Daily Weigth (g)'!J15-'Daily Weigth (g)'!$D15)/('Daily Weigth (g)'!$E15-'Daily Weigth (g)'!$D15)</f>
        <v>0.9108949416</v>
      </c>
      <c r="J15" s="97">
        <f> ('Daily Weigth (g)'!K15-'Daily Weigth (g)'!$D15)/('Daily Weigth (g)'!$E15-'Daily Weigth (g)'!$D15)</f>
        <v>0.9112840467</v>
      </c>
      <c r="K15" s="97">
        <f> ('Daily Weigth (g)'!L15-'Daily Weigth (g)'!$D15)/('Daily Weigth (g)'!$E15-'Daily Weigth (g)'!$D15)</f>
        <v>0.8894941634</v>
      </c>
      <c r="L15" s="97">
        <f> ('Daily Weigth (g)'!M15-'Daily Weigth (g)'!$D15)/('Daily Weigth (g)'!$E15-'Daily Weigth (g)'!$D15)</f>
        <v>0.8634241245</v>
      </c>
      <c r="M15" s="97">
        <f> ('Daily Weigth (g)'!N15-'Daily Weigth (g)'!$D15)/('Daily Weigth (g)'!$E15-'Daily Weigth (g)'!$D15)</f>
        <v>0.8303501946</v>
      </c>
      <c r="N15" s="97">
        <f> ('Daily Weigth (g)'!O15-'Daily Weigth (g)'!$D15)/('Daily Weigth (g)'!$E15-'Daily Weigth (g)'!$D15)</f>
        <v>0.813229572</v>
      </c>
      <c r="O15" s="97">
        <f> ('Daily Weigth (g)'!P15-'Daily Weigth (g)'!$D15)/('Daily Weigth (g)'!$E15-'Daily Weigth (g)'!$D15)</f>
        <v>0.7225680934</v>
      </c>
      <c r="P15" s="97">
        <f> ('Daily Weigth (g)'!Q15-'Daily Weigth (g)'!$D15)/('Daily Weigth (g)'!$E15-'Daily Weigth (g)'!$D15)</f>
        <v>0.6770428016</v>
      </c>
      <c r="Q15" s="97">
        <f> ('Daily Weigth (g)'!R15-'Daily Weigth (g)'!$D15)/('Daily Weigth (g)'!$E15-'Daily Weigth (g)'!$D15)</f>
        <v>0.6789883268</v>
      </c>
      <c r="R15" s="97">
        <f> ('Daily Weigth (g)'!S15-'Daily Weigth (g)'!$D15)/('Daily Weigth (g)'!$E15-'Daily Weigth (g)'!$D15)</f>
        <v>0.6626459144</v>
      </c>
      <c r="S15" s="97">
        <f> ('Daily Weigth (g)'!T15-'Daily Weigth (g)'!$D15)/('Daily Weigth (g)'!$E15-'Daily Weigth (g)'!$D15)</f>
        <v>0.6217898833</v>
      </c>
      <c r="T15" s="97">
        <f> ('Daily Weigth (g)'!U15-'Daily Weigth (g)'!$D15)/('Daily Weigth (g)'!$E15-'Daily Weigth (g)'!$D15)</f>
        <v>0.5750972763</v>
      </c>
      <c r="U15" s="97">
        <f> ('Daily Weigth (g)'!V15-'Daily Weigth (g)'!$D15)/('Daily Weigth (g)'!$E15-'Daily Weigth (g)'!$D15)</f>
        <v>0.5046692607</v>
      </c>
      <c r="V15" s="97">
        <f> ('Daily Weigth (g)'!W15-'Daily Weigth (g)'!$D15)/('Daily Weigth (g)'!$E15-'Daily Weigth (g)'!$D15)</f>
        <v>0.4326848249</v>
      </c>
      <c r="W15" s="97">
        <f> ('Daily Weigth (g)'!X15-'Daily Weigth (g)'!$D15)/('Daily Weigth (g)'!$E15-'Daily Weigth (g)'!$D15)</f>
        <v>0.4077821012</v>
      </c>
      <c r="X15" s="97">
        <f> ('Daily Weigth (g)'!Y15-'Daily Weigth (g)'!$D15)/('Daily Weigth (g)'!$E15-'Daily Weigth (g)'!$D15)</f>
        <v>0.3937743191</v>
      </c>
      <c r="Y15" s="97">
        <f> ('Daily Weigth (g)'!Z15-'Daily Weigth (g)'!$D15)/('Daily Weigth (g)'!$E15-'Daily Weigth (g)'!$D15)</f>
        <v>0.3696498054</v>
      </c>
      <c r="Z15" s="97">
        <f> ('Daily Weigth (g)'!AA15-'Daily Weigth (g)'!$D15)/('Daily Weigth (g)'!$E15-'Daily Weigth (g)'!$D15)</f>
        <v>0.360311284</v>
      </c>
      <c r="AA15" s="97">
        <f> ('Daily Weigth (g)'!AB15-'Daily Weigth (g)'!$D15)/('Daily Weigth (g)'!$E15-'Daily Weigth (g)'!$D15)</f>
        <v>0.3494163424</v>
      </c>
      <c r="AB15" s="97">
        <f> ('Daily Weigth (g)'!AC15-'Daily Weigth (g)'!$D15)/('Daily Weigth (g)'!$E15-'Daily Weigth (g)'!$D15)</f>
        <v>0.3377431907</v>
      </c>
      <c r="AC15" s="97">
        <f> ('Daily Weigth (g)'!AD15-'Daily Weigth (g)'!$D15)/('Daily Weigth (g)'!$E15-'Daily Weigth (g)'!$D15)</f>
        <v>0.3214007782</v>
      </c>
      <c r="AD15" s="97">
        <f> ('Daily Weigth (g)'!AE15-'Daily Weigth (g)'!$D15)/('Daily Weigth (g)'!$E15-'Daily Weigth (g)'!$D15)</f>
        <v>0.3108949416</v>
      </c>
      <c r="AE15" s="97">
        <f> ('Daily Weigth (g)'!AF15-'Daily Weigth (g)'!$D15)/('Daily Weigth (g)'!$E15-'Daily Weigth (g)'!$D15)</f>
        <v>0.2902723735</v>
      </c>
      <c r="AF15" s="97">
        <f> ('Daily Weigth (g)'!AG15-'Daily Weigth (g)'!$D15)/('Daily Weigth (g)'!$E15-'Daily Weigth (g)'!$D15)</f>
        <v>0.2793774319</v>
      </c>
    </row>
    <row r="16" ht="12.75" customHeight="1">
      <c r="A16" s="85">
        <v>715.0</v>
      </c>
      <c r="B16" s="87" t="s">
        <v>91</v>
      </c>
      <c r="C16" s="85" t="s">
        <v>383</v>
      </c>
      <c r="D16" s="97">
        <f> ('Daily Weigth (g)'!E16-'Daily Weigth (g)'!$D16)/('Daily Weigth (g)'!$E16-'Daily Weigth (g)'!$D16)</f>
        <v>1</v>
      </c>
      <c r="E16" s="97">
        <f> ('Daily Weigth (g)'!F16-'Daily Weigth (g)'!$D16)/('Daily Weigth (g)'!$E16-'Daily Weigth (g)'!$D16)</f>
        <v>0.9809930178</v>
      </c>
      <c r="F16" s="97">
        <f> ('Daily Weigth (g)'!G16-'Daily Weigth (g)'!$D16)/('Daily Weigth (g)'!$E16-'Daily Weigth (g)'!$D16)</f>
        <v>0.9584949573</v>
      </c>
      <c r="G16" s="97">
        <f> ('Daily Weigth (g)'!H16-'Daily Weigth (g)'!$D16)/('Daily Weigth (g)'!$E16-'Daily Weigth (g)'!$D16)</f>
        <v>0.9146625291</v>
      </c>
      <c r="H16" s="97">
        <f> ('Daily Weigth (g)'!I16-'Daily Weigth (g)'!$D16)/('Daily Weigth (g)'!$E16-'Daily Weigth (g)'!$D16)</f>
        <v>0.9107835531</v>
      </c>
      <c r="I16" s="97">
        <f> ('Daily Weigth (g)'!J16-'Daily Weigth (g)'!$D16)/('Daily Weigth (g)'!$E16-'Daily Weigth (g)'!$D16)</f>
        <v>0.9096198604</v>
      </c>
      <c r="J16" s="97">
        <f> ('Daily Weigth (g)'!K16-'Daily Weigth (g)'!$D16)/('Daily Weigth (g)'!$E16-'Daily Weigth (g)'!$D16)</f>
        <v>-0.7757951901</v>
      </c>
      <c r="K16" s="97">
        <f> ('Daily Weigth (g)'!L16-'Daily Weigth (g)'!$D16)/('Daily Weigth (g)'!$E16-'Daily Weigth (g)'!$D16)</f>
        <v>-0.7757951901</v>
      </c>
      <c r="L16" s="97">
        <f> ('Daily Weigth (g)'!M16-'Daily Weigth (g)'!$D16)/('Daily Weigth (g)'!$E16-'Daily Weigth (g)'!$D16)</f>
        <v>-0.7757951901</v>
      </c>
      <c r="M16" s="97">
        <f> ('Daily Weigth (g)'!N16-'Daily Weigth (g)'!$D16)/('Daily Weigth (g)'!$E16-'Daily Weigth (g)'!$D16)</f>
        <v>-0.7757951901</v>
      </c>
      <c r="N16" s="97">
        <f> ('Daily Weigth (g)'!O16-'Daily Weigth (g)'!$D16)/('Daily Weigth (g)'!$E16-'Daily Weigth (g)'!$D16)</f>
        <v>-0.7757951901</v>
      </c>
      <c r="O16" s="97">
        <f> ('Daily Weigth (g)'!P16-'Daily Weigth (g)'!$D16)/('Daily Weigth (g)'!$E16-'Daily Weigth (g)'!$D16)</f>
        <v>-0.7757951901</v>
      </c>
      <c r="P16" s="97">
        <f> ('Daily Weigth (g)'!Q16-'Daily Weigth (g)'!$D16)/('Daily Weigth (g)'!$E16-'Daily Weigth (g)'!$D16)</f>
        <v>-0.7757951901</v>
      </c>
      <c r="Q16" s="97">
        <f> ('Daily Weigth (g)'!R16-'Daily Weigth (g)'!$D16)/('Daily Weigth (g)'!$E16-'Daily Weigth (g)'!$D16)</f>
        <v>-0.7757951901</v>
      </c>
      <c r="R16" s="97">
        <f> ('Daily Weigth (g)'!S16-'Daily Weigth (g)'!$D16)/('Daily Weigth (g)'!$E16-'Daily Weigth (g)'!$D16)</f>
        <v>-0.7757951901</v>
      </c>
      <c r="S16" s="97">
        <f> ('Daily Weigth (g)'!T16-'Daily Weigth (g)'!$D16)/('Daily Weigth (g)'!$E16-'Daily Weigth (g)'!$D16)</f>
        <v>-0.7757951901</v>
      </c>
      <c r="T16" s="97">
        <f> ('Daily Weigth (g)'!U16-'Daily Weigth (g)'!$D16)/('Daily Weigth (g)'!$E16-'Daily Weigth (g)'!$D16)</f>
        <v>-0.7757951901</v>
      </c>
      <c r="U16" s="97">
        <f> ('Daily Weigth (g)'!V16-'Daily Weigth (g)'!$D16)/('Daily Weigth (g)'!$E16-'Daily Weigth (g)'!$D16)</f>
        <v>-0.7757951901</v>
      </c>
      <c r="V16" s="97">
        <f> ('Daily Weigth (g)'!W16-'Daily Weigth (g)'!$D16)/('Daily Weigth (g)'!$E16-'Daily Weigth (g)'!$D16)</f>
        <v>-0.7757951901</v>
      </c>
      <c r="W16" s="97">
        <f> ('Daily Weigth (g)'!X16-'Daily Weigth (g)'!$D16)/('Daily Weigth (g)'!$E16-'Daily Weigth (g)'!$D16)</f>
        <v>-0.7757951901</v>
      </c>
      <c r="X16" s="97">
        <f> ('Daily Weigth (g)'!Y16-'Daily Weigth (g)'!$D16)/('Daily Weigth (g)'!$E16-'Daily Weigth (g)'!$D16)</f>
        <v>-0.7757951901</v>
      </c>
      <c r="Y16" s="97">
        <f> ('Daily Weigth (g)'!Z16-'Daily Weigth (g)'!$D16)/('Daily Weigth (g)'!$E16-'Daily Weigth (g)'!$D16)</f>
        <v>-0.7757951901</v>
      </c>
      <c r="Z16" s="97">
        <f> ('Daily Weigth (g)'!AA16-'Daily Weigth (g)'!$D16)/('Daily Weigth (g)'!$E16-'Daily Weigth (g)'!$D16)</f>
        <v>-0.7757951901</v>
      </c>
      <c r="AA16" s="97">
        <f> ('Daily Weigth (g)'!AB16-'Daily Weigth (g)'!$D16)/('Daily Weigth (g)'!$E16-'Daily Weigth (g)'!$D16)</f>
        <v>-0.7757951901</v>
      </c>
      <c r="AB16" s="97">
        <f> ('Daily Weigth (g)'!AC16-'Daily Weigth (g)'!$D16)/('Daily Weigth (g)'!$E16-'Daily Weigth (g)'!$D16)</f>
        <v>-0.7757951901</v>
      </c>
      <c r="AC16" s="97">
        <f> ('Daily Weigth (g)'!AD16-'Daily Weigth (g)'!$D16)/('Daily Weigth (g)'!$E16-'Daily Weigth (g)'!$D16)</f>
        <v>-0.7757951901</v>
      </c>
      <c r="AD16" s="97">
        <f> ('Daily Weigth (g)'!AE16-'Daily Weigth (g)'!$D16)/('Daily Weigth (g)'!$E16-'Daily Weigth (g)'!$D16)</f>
        <v>-0.7757951901</v>
      </c>
      <c r="AE16" s="97">
        <f> ('Daily Weigth (g)'!AF16-'Daily Weigth (g)'!$D16)/('Daily Weigth (g)'!$E16-'Daily Weigth (g)'!$D16)</f>
        <v>-0.7757951901</v>
      </c>
      <c r="AF16" s="97">
        <f> ('Daily Weigth (g)'!AG16-'Daily Weigth (g)'!$D16)/('Daily Weigth (g)'!$E16-'Daily Weigth (g)'!$D16)</f>
        <v>-0.7757951901</v>
      </c>
    </row>
    <row r="17" ht="12.75" customHeight="1">
      <c r="A17" s="85">
        <v>716.0</v>
      </c>
      <c r="B17" s="87" t="s">
        <v>136</v>
      </c>
      <c r="C17" s="88" t="s">
        <v>241</v>
      </c>
      <c r="D17" s="97">
        <f> ('Daily Weigth (g)'!E17-'Daily Weigth (g)'!$D17)/('Daily Weigth (g)'!$E17-'Daily Weigth (g)'!$D17)</f>
        <v>1</v>
      </c>
      <c r="E17" s="97">
        <f> ('Daily Weigth (g)'!F17-'Daily Weigth (g)'!$D17)/('Daily Weigth (g)'!$E17-'Daily Weigth (g)'!$D17)</f>
        <v>0.9640787949</v>
      </c>
      <c r="F17" s="97">
        <f> ('Daily Weigth (g)'!G17-'Daily Weigth (g)'!$D17)/('Daily Weigth (g)'!$E17-'Daily Weigth (g)'!$D17)</f>
        <v>0.9192738509</v>
      </c>
      <c r="G17" s="97">
        <f> ('Daily Weigth (g)'!H17-'Daily Weigth (g)'!$D17)/('Daily Weigth (g)'!$E17-'Daily Weigth (g)'!$D17)</f>
        <v>0.8397064504</v>
      </c>
      <c r="H17" s="97">
        <f> ('Daily Weigth (g)'!I17-'Daily Weigth (g)'!$D17)/('Daily Weigth (g)'!$E17-'Daily Weigth (g)'!$D17)</f>
        <v>0.8852838934</v>
      </c>
      <c r="I17" s="97">
        <f> ('Daily Weigth (g)'!J17-'Daily Weigth (g)'!$D17)/('Daily Weigth (g)'!$E17-'Daily Weigth (g)'!$D17)</f>
        <v>0.8988026265</v>
      </c>
      <c r="J17" s="97">
        <f> ('Daily Weigth (g)'!K17-'Daily Weigth (g)'!$D17)/('Daily Weigth (g)'!$E17-'Daily Weigth (g)'!$D17)</f>
        <v>0.8937813828</v>
      </c>
      <c r="K17" s="97">
        <f> ('Daily Weigth (g)'!L17-'Daily Weigth (g)'!$D17)/('Daily Weigth (g)'!$E17-'Daily Weigth (g)'!$D17)</f>
        <v>0.8740826574</v>
      </c>
      <c r="L17" s="97">
        <f> ('Daily Weigth (g)'!M17-'Daily Weigth (g)'!$D17)/('Daily Weigth (g)'!$E17-'Daily Weigth (g)'!$D17)</f>
        <v>0.8563151796</v>
      </c>
      <c r="M17" s="97">
        <f> ('Daily Weigth (g)'!N17-'Daily Weigth (g)'!$D17)/('Daily Weigth (g)'!$E17-'Daily Weigth (g)'!$D17)</f>
        <v>0.8165314793</v>
      </c>
      <c r="N17" s="97">
        <f> ('Daily Weigth (g)'!O17-'Daily Weigth (g)'!$D17)/('Daily Weigth (g)'!$E17-'Daily Weigth (g)'!$D17)</f>
        <v>0.8706064117</v>
      </c>
      <c r="O17" s="97">
        <f> ('Daily Weigth (g)'!P17-'Daily Weigth (g)'!$D17)/('Daily Weigth (g)'!$E17-'Daily Weigth (g)'!$D17)</f>
        <v>0.787176516</v>
      </c>
      <c r="P17" s="97">
        <f> ('Daily Weigth (g)'!Q17-'Daily Weigth (g)'!$D17)/('Daily Weigth (g)'!$E17-'Daily Weigth (g)'!$D17)</f>
        <v>0.7763615295</v>
      </c>
      <c r="Q17" s="97">
        <f> ('Daily Weigth (g)'!R17-'Daily Weigth (g)'!$D17)/('Daily Weigth (g)'!$E17-'Daily Weigth (g)'!$D17)</f>
        <v>0.820780224</v>
      </c>
      <c r="R17" s="97">
        <f> ('Daily Weigth (g)'!S17-'Daily Weigth (g)'!$D17)/('Daily Weigth (g)'!$E17-'Daily Weigth (g)'!$D17)</f>
        <v>0.854383932</v>
      </c>
      <c r="S17" s="97">
        <f> ('Daily Weigth (g)'!T17-'Daily Weigth (g)'!$D17)/('Daily Weigth (g)'!$E17-'Daily Weigth (g)'!$D17)</f>
        <v>0.8458864426</v>
      </c>
      <c r="T17" s="97">
        <f> ('Daily Weigth (g)'!U17-'Daily Weigth (g)'!$D17)/('Daily Weigth (g)'!$E17-'Daily Weigth (g)'!$D17)</f>
        <v>0.8223252221</v>
      </c>
      <c r="U17" s="97">
        <f> ('Daily Weigth (g)'!V17-'Daily Weigth (g)'!$D17)/('Daily Weigth (g)'!$E17-'Daily Weigth (g)'!$D17)</f>
        <v>0.7667052916</v>
      </c>
      <c r="V17" s="97">
        <f> ('Daily Weigth (g)'!W17-'Daily Weigth (g)'!$D17)/('Daily Weigth (g)'!$E17-'Daily Weigth (g)'!$D17)</f>
        <v>0.7288528389</v>
      </c>
      <c r="W17" s="97">
        <f> ('Daily Weigth (g)'!X17-'Daily Weigth (g)'!$D17)/('Daily Weigth (g)'!$E17-'Daily Weigth (g)'!$D17)</f>
        <v>0.8443414446</v>
      </c>
      <c r="X17" s="97">
        <f> ('Daily Weigth (g)'!Y17-'Daily Weigth (g)'!$D17)/('Daily Weigth (g)'!$E17-'Daily Weigth (g)'!$D17)</f>
        <v>0.8609501738</v>
      </c>
      <c r="Y17" s="97">
        <f> ('Daily Weigth (g)'!Z17-'Daily Weigth (g)'!$D17)/('Daily Weigth (g)'!$E17-'Daily Weigth (g)'!$D17)</f>
        <v>0.8377752028</v>
      </c>
      <c r="Z17" s="97">
        <f> ('Daily Weigth (g)'!AA17-'Daily Weigth (g)'!$D17)/('Daily Weigth (g)'!$E17-'Daily Weigth (g)'!$D17)</f>
        <v>0.9011201236</v>
      </c>
      <c r="AA17" s="97">
        <f> ('Daily Weigth (g)'!AB17-'Daily Weigth (g)'!$D17)/('Daily Weigth (g)'!$E17-'Daily Weigth (g)'!$D17)</f>
        <v>0.8694476632</v>
      </c>
      <c r="AB17" s="97">
        <f> ('Daily Weigth (g)'!AC17-'Daily Weigth (g)'!$D17)/('Daily Weigth (g)'!$E17-'Daily Weigth (g)'!$D17)</f>
        <v>0.8609501738</v>
      </c>
      <c r="AC17" s="97">
        <f> ('Daily Weigth (g)'!AD17-'Daily Weigth (g)'!$D17)/('Daily Weigth (g)'!$E17-'Daily Weigth (g)'!$D17)</f>
        <v>0.8408651989</v>
      </c>
      <c r="AD17" s="97">
        <f> ('Daily Weigth (g)'!AE17-'Daily Weigth (g)'!$D17)/('Daily Weigth (g)'!$E17-'Daily Weigth (g)'!$D17)</f>
        <v>0.8640401699</v>
      </c>
      <c r="AE17" s="97">
        <f> ('Daily Weigth (g)'!AF17-'Daily Weigth (g)'!$D17)/('Daily Weigth (g)'!$E17-'Daily Weigth (g)'!$D17)</f>
        <v>0.7620702974</v>
      </c>
      <c r="AF17" s="97">
        <f> ('Daily Weigth (g)'!AG17-'Daily Weigth (g)'!$D17)/('Daily Weigth (g)'!$E17-'Daily Weigth (g)'!$D17)</f>
        <v>0.8350714562</v>
      </c>
    </row>
    <row r="18" ht="12.75" customHeight="1">
      <c r="A18" s="85">
        <v>717.0</v>
      </c>
      <c r="B18" s="87" t="s">
        <v>136</v>
      </c>
      <c r="C18" s="90" t="s">
        <v>12</v>
      </c>
      <c r="D18" s="97">
        <f> ('Daily Weigth (g)'!E18-'Daily Weigth (g)'!$D18)/('Daily Weigth (g)'!$E18-'Daily Weigth (g)'!$D18)</f>
        <v>1</v>
      </c>
      <c r="E18" s="97">
        <f> ('Daily Weigth (g)'!F18-'Daily Weigth (g)'!$D18)/('Daily Weigth (g)'!$E18-'Daily Weigth (g)'!$D18)</f>
        <v>0.9666794332</v>
      </c>
      <c r="F18" s="97">
        <f> ('Daily Weigth (g)'!G18-'Daily Weigth (g)'!$D18)/('Daily Weigth (g)'!$E18-'Daily Weigth (g)'!$D18)</f>
        <v>0.927230946</v>
      </c>
      <c r="G18" s="97">
        <f> ('Daily Weigth (g)'!H18-'Daily Weigth (g)'!$D18)/('Daily Weigth (g)'!$E18-'Daily Weigth (g)'!$D18)</f>
        <v>0.8671007277</v>
      </c>
      <c r="H18" s="97">
        <f> ('Daily Weigth (g)'!I18-'Daily Weigth (g)'!$D18)/('Daily Weigth (g)'!$E18-'Daily Weigth (g)'!$D18)</f>
        <v>0.8847184987</v>
      </c>
      <c r="I18" s="97">
        <f> ('Daily Weigth (g)'!J18-'Daily Weigth (g)'!$D18)/('Daily Weigth (g)'!$E18-'Daily Weigth (g)'!$D18)</f>
        <v>0.9008042895</v>
      </c>
      <c r="J18" s="97">
        <f> ('Daily Weigth (g)'!K18-'Daily Weigth (g)'!$D18)/('Daily Weigth (g)'!$E18-'Daily Weigth (g)'!$D18)</f>
        <v>0.9023362696</v>
      </c>
      <c r="K18" s="97">
        <f> ('Daily Weigth (g)'!L18-'Daily Weigth (g)'!$D18)/('Daily Weigth (g)'!$E18-'Daily Weigth (g)'!$D18)</f>
        <v>0.8713136729</v>
      </c>
      <c r="L18" s="97">
        <f> ('Daily Weigth (g)'!M18-'Daily Weigth (g)'!$D18)/('Daily Weigth (g)'!$E18-'Daily Weigth (g)'!$D18)</f>
        <v>0.8303332057</v>
      </c>
      <c r="M18" s="97">
        <f> ('Daily Weigth (g)'!N18-'Daily Weigth (g)'!$D18)/('Daily Weigth (g)'!$E18-'Daily Weigth (g)'!$D18)</f>
        <v>0.7782458828</v>
      </c>
      <c r="N18" s="97">
        <f> ('Daily Weigth (g)'!O18-'Daily Weigth (g)'!$D18)/('Daily Weigth (g)'!$E18-'Daily Weigth (g)'!$D18)</f>
        <v>0.7659900421</v>
      </c>
      <c r="O18" s="97">
        <f> ('Daily Weigth (g)'!P18-'Daily Weigth (g)'!$D18)/('Daily Weigth (g)'!$E18-'Daily Weigth (g)'!$D18)</f>
        <v>0.6403676752</v>
      </c>
      <c r="P18" s="97">
        <f> ('Daily Weigth (g)'!Q18-'Daily Weigth (g)'!$D18)/('Daily Weigth (g)'!$E18-'Daily Weigth (g)'!$D18)</f>
        <v>0.5855993872</v>
      </c>
      <c r="Q18" s="97">
        <f> ('Daily Weigth (g)'!R18-'Daily Weigth (g)'!$D18)/('Daily Weigth (g)'!$E18-'Daily Weigth (g)'!$D18)</f>
        <v>0.5913443125</v>
      </c>
      <c r="R18" s="97">
        <f> ('Daily Weigth (g)'!S18-'Daily Weigth (g)'!$D18)/('Daily Weigth (g)'!$E18-'Daily Weigth (g)'!$D18)</f>
        <v>0.5783224818</v>
      </c>
      <c r="S18" s="97">
        <f> ('Daily Weigth (g)'!T18-'Daily Weigth (g)'!$D18)/('Daily Weigth (g)'!$E18-'Daily Weigth (g)'!$D18)</f>
        <v>0.5319800843</v>
      </c>
      <c r="T18" s="97">
        <f> ('Daily Weigth (g)'!U18-'Daily Weigth (g)'!$D18)/('Daily Weigth (g)'!$E18-'Daily Weigth (g)'!$D18)</f>
        <v>0.4450402145</v>
      </c>
      <c r="U18" s="97">
        <f> ('Daily Weigth (g)'!V18-'Daily Weigth (g)'!$D18)/('Daily Weigth (g)'!$E18-'Daily Weigth (g)'!$D18)</f>
        <v>0.3512064343</v>
      </c>
      <c r="V18" s="97">
        <f> ('Daily Weigth (g)'!W18-'Daily Weigth (g)'!$D18)/('Daily Weigth (g)'!$E18-'Daily Weigth (g)'!$D18)</f>
        <v>0.2715434699</v>
      </c>
      <c r="W18" s="97">
        <f> ('Daily Weigth (g)'!X18-'Daily Weigth (g)'!$D18)/('Daily Weigth (g)'!$E18-'Daily Weigth (g)'!$D18)</f>
        <v>0.2753734201</v>
      </c>
      <c r="X18" s="97">
        <f> ('Daily Weigth (g)'!Y18-'Daily Weigth (g)'!$D18)/('Daily Weigth (g)'!$E18-'Daily Weigth (g)'!$D18)</f>
        <v>0.2424358483</v>
      </c>
      <c r="Y18" s="97">
        <f> ('Daily Weigth (g)'!Z18-'Daily Weigth (g)'!$D18)/('Daily Weigth (g)'!$E18-'Daily Weigth (g)'!$D18)</f>
        <v>0.2029873612</v>
      </c>
      <c r="Z18" s="97">
        <f> ('Daily Weigth (g)'!AA18-'Daily Weigth (g)'!$D18)/('Daily Weigth (g)'!$E18-'Daily Weigth (g)'!$D18)</f>
        <v>0.181922635</v>
      </c>
      <c r="AA18" s="97">
        <f> ('Daily Weigth (g)'!AB18-'Daily Weigth (g)'!$D18)/('Daily Weigth (g)'!$E18-'Daily Weigth (g)'!$D18)</f>
        <v>0.1562619686</v>
      </c>
      <c r="AB18" s="97">
        <f> ('Daily Weigth (g)'!AC18-'Daily Weigth (g)'!$D18)/('Daily Weigth (g)'!$E18-'Daily Weigth (g)'!$D18)</f>
        <v>0.1321332823</v>
      </c>
      <c r="AC18" s="97">
        <f> ('Daily Weigth (g)'!AD18-'Daily Weigth (g)'!$D18)/('Daily Weigth (g)'!$E18-'Daily Weigth (g)'!$D18)</f>
        <v>0.1076216009</v>
      </c>
      <c r="AD18" s="97">
        <f> ('Daily Weigth (g)'!AE18-'Daily Weigth (g)'!$D18)/('Daily Weigth (g)'!$E18-'Daily Weigth (g)'!$D18)</f>
        <v>0.09115281501</v>
      </c>
      <c r="AE18" s="97">
        <f> ('Daily Weigth (g)'!AF18-'Daily Weigth (g)'!$D18)/('Daily Weigth (g)'!$E18-'Daily Weigth (g)'!$D18)</f>
        <v>0.06127920337</v>
      </c>
      <c r="AF18" s="97">
        <f> ('Daily Weigth (g)'!AG18-'Daily Weigth (g)'!$D18)/('Daily Weigth (g)'!$E18-'Daily Weigth (g)'!$D18)</f>
        <v>0.04710838759</v>
      </c>
    </row>
    <row r="19" ht="12.75" customHeight="1">
      <c r="A19" s="85">
        <v>718.0</v>
      </c>
      <c r="B19" s="87" t="s">
        <v>136</v>
      </c>
      <c r="C19" s="90" t="s">
        <v>12</v>
      </c>
      <c r="D19" s="97">
        <f> ('Daily Weigth (g)'!E19-'Daily Weigth (g)'!$D19)/('Daily Weigth (g)'!$E19-'Daily Weigth (g)'!$D19)</f>
        <v>1</v>
      </c>
      <c r="E19" s="97">
        <f> ('Daily Weigth (g)'!F19-'Daily Weigth (g)'!$D19)/('Daily Weigth (g)'!$E19-'Daily Weigth (g)'!$D19)</f>
        <v>0.9576659039</v>
      </c>
      <c r="F19" s="97">
        <f> ('Daily Weigth (g)'!G19-'Daily Weigth (g)'!$D19)/('Daily Weigth (g)'!$E19-'Daily Weigth (g)'!$D19)</f>
        <v>0.9160945843</v>
      </c>
      <c r="G19" s="97">
        <f> ('Daily Weigth (g)'!H19-'Daily Weigth (g)'!$D19)/('Daily Weigth (g)'!$E19-'Daily Weigth (g)'!$D19)</f>
        <v>0.850877193</v>
      </c>
      <c r="H19" s="97">
        <f> ('Daily Weigth (g)'!I19-'Daily Weigth (g)'!$D19)/('Daily Weigth (g)'!$E19-'Daily Weigth (g)'!$D19)</f>
        <v>0.8913043478</v>
      </c>
      <c r="I19" s="97">
        <f> ('Daily Weigth (g)'!J19-'Daily Weigth (g)'!$D19)/('Daily Weigth (g)'!$E19-'Daily Weigth (g)'!$D19)</f>
        <v>0.885583524</v>
      </c>
      <c r="J19" s="97">
        <f> ('Daily Weigth (g)'!K19-'Daily Weigth (g)'!$D19)/('Daily Weigth (g)'!$E19-'Daily Weigth (g)'!$D19)</f>
        <v>0.9000762777</v>
      </c>
      <c r="K19" s="97">
        <f> ('Daily Weigth (g)'!L19-'Daily Weigth (g)'!$D19)/('Daily Weigth (g)'!$E19-'Daily Weigth (g)'!$D19)</f>
        <v>0.8531655225</v>
      </c>
      <c r="L19" s="97">
        <f> ('Daily Weigth (g)'!M19-'Daily Weigth (g)'!$D19)/('Daily Weigth (g)'!$E19-'Daily Weigth (g)'!$D19)</f>
        <v>0.8073989321</v>
      </c>
      <c r="M19" s="97">
        <f> ('Daily Weigth (g)'!N19-'Daily Weigth (g)'!$D19)/('Daily Weigth (g)'!$E19-'Daily Weigth (g)'!$D19)</f>
        <v>0.7471395881</v>
      </c>
      <c r="N19" s="97">
        <f> ('Daily Weigth (g)'!O19-'Daily Weigth (g)'!$D19)/('Daily Weigth (g)'!$E19-'Daily Weigth (g)'!$D19)</f>
        <v>0.7482837529</v>
      </c>
      <c r="O19" s="97">
        <f> ('Daily Weigth (g)'!P19-'Daily Weigth (g)'!$D19)/('Daily Weigth (g)'!$E19-'Daily Weigth (g)'!$D19)</f>
        <v>0.5877192982</v>
      </c>
      <c r="P19" s="97">
        <f> ('Daily Weigth (g)'!Q19-'Daily Weigth (g)'!$D19)/('Daily Weigth (g)'!$E19-'Daily Weigth (g)'!$D19)</f>
        <v>0.5450038139</v>
      </c>
      <c r="Q19" s="97">
        <f> ('Daily Weigth (g)'!R19-'Daily Weigth (g)'!$D19)/('Daily Weigth (g)'!$E19-'Daily Weigth (g)'!$D19)</f>
        <v>0.5610221205</v>
      </c>
      <c r="R19" s="97">
        <f> ('Daily Weigth (g)'!S19-'Daily Weigth (g)'!$D19)/('Daily Weigth (g)'!$E19-'Daily Weigth (g)'!$D19)</f>
        <v>0.5514874142</v>
      </c>
      <c r="S19" s="97">
        <f> ('Daily Weigth (g)'!T19-'Daily Weigth (g)'!$D19)/('Daily Weigth (g)'!$E19-'Daily Weigth (g)'!$D19)</f>
        <v>0.5106788711</v>
      </c>
      <c r="T19" s="97">
        <f> ('Daily Weigth (g)'!U19-'Daily Weigth (g)'!$D19)/('Daily Weigth (g)'!$E19-'Daily Weigth (g)'!$D19)</f>
        <v>0.4332570557</v>
      </c>
      <c r="U19" s="97">
        <f> ('Daily Weigth (g)'!V19-'Daily Weigth (g)'!$D19)/('Daily Weigth (g)'!$E19-'Daily Weigth (g)'!$D19)</f>
        <v>0.3348588863</v>
      </c>
      <c r="V19" s="97">
        <f> ('Daily Weigth (g)'!W19-'Daily Weigth (g)'!$D19)/('Daily Weigth (g)'!$E19-'Daily Weigth (g)'!$D19)</f>
        <v>0.2513348589</v>
      </c>
      <c r="W19" s="97">
        <f> ('Daily Weigth (g)'!X19-'Daily Weigth (g)'!$D19)/('Daily Weigth (g)'!$E19-'Daily Weigth (g)'!$D19)</f>
        <v>0.2627765065</v>
      </c>
      <c r="X19" s="97">
        <f> ('Daily Weigth (g)'!Y19-'Daily Weigth (g)'!$D19)/('Daily Weigth (g)'!$E19-'Daily Weigth (g)'!$D19)</f>
        <v>0.2330282227</v>
      </c>
      <c r="Y19" s="97">
        <f> ('Daily Weigth (g)'!Z19-'Daily Weigth (g)'!$D19)/('Daily Weigth (g)'!$E19-'Daily Weigth (g)'!$D19)</f>
        <v>0.1952707857</v>
      </c>
      <c r="Z19" s="97">
        <f> ('Daily Weigth (g)'!AA19-'Daily Weigth (g)'!$D19)/('Daily Weigth (g)'!$E19-'Daily Weigth (g)'!$D19)</f>
        <v>0.1784897025</v>
      </c>
      <c r="AA19" s="97">
        <f> ('Daily Weigth (g)'!AB19-'Daily Weigth (g)'!$D19)/('Daily Weigth (g)'!$E19-'Daily Weigth (g)'!$D19)</f>
        <v>0.1426392067</v>
      </c>
      <c r="AB19" s="97">
        <f> ('Daily Weigth (g)'!AC19-'Daily Weigth (g)'!$D19)/('Daily Weigth (g)'!$E19-'Daily Weigth (g)'!$D19)</f>
        <v>0.1353928299</v>
      </c>
      <c r="AC19" s="97">
        <f> ('Daily Weigth (g)'!AD19-'Daily Weigth (g)'!$D19)/('Daily Weigth (g)'!$E19-'Daily Weigth (g)'!$D19)</f>
        <v>0.1163234172</v>
      </c>
      <c r="AD19" s="97">
        <f> ('Daily Weigth (g)'!AE19-'Daily Weigth (g)'!$D19)/('Daily Weigth (g)'!$E19-'Daily Weigth (g)'!$D19)</f>
        <v>0.09839816934</v>
      </c>
      <c r="AE19" s="97">
        <f> ('Daily Weigth (g)'!AF19-'Daily Weigth (g)'!$D19)/('Daily Weigth (g)'!$E19-'Daily Weigth (g)'!$D19)</f>
        <v>0.07131960336</v>
      </c>
      <c r="AF19" s="97">
        <f> ('Daily Weigth (g)'!AG19-'Daily Weigth (g)'!$D19)/('Daily Weigth (g)'!$E19-'Daily Weigth (g)'!$D19)</f>
        <v>0.0530129672</v>
      </c>
    </row>
    <row r="20" ht="12.75" customHeight="1">
      <c r="A20" s="85">
        <v>719.0</v>
      </c>
      <c r="B20" s="87" t="s">
        <v>136</v>
      </c>
      <c r="C20" s="88" t="s">
        <v>241</v>
      </c>
      <c r="D20" s="97">
        <f> ('Daily Weigth (g)'!E20-'Daily Weigth (g)'!$D20)/('Daily Weigth (g)'!$E20-'Daily Weigth (g)'!$D20)</f>
        <v>1</v>
      </c>
      <c r="E20" s="97">
        <f> ('Daily Weigth (g)'!F20-'Daily Weigth (g)'!$D20)/('Daily Weigth (g)'!$E20-'Daily Weigth (g)'!$D20)</f>
        <v>0.9623824451</v>
      </c>
      <c r="F20" s="97">
        <f> ('Daily Weigth (g)'!G20-'Daily Weigth (g)'!$D20)/('Daily Weigth (g)'!$E20-'Daily Weigth (g)'!$D20)</f>
        <v>0.914184953</v>
      </c>
      <c r="G20" s="97">
        <f> ('Daily Weigth (g)'!H20-'Daily Weigth (g)'!$D20)/('Daily Weigth (g)'!$E20-'Daily Weigth (g)'!$D20)</f>
        <v>0.8326802508</v>
      </c>
      <c r="H20" s="97">
        <f> ('Daily Weigth (g)'!I20-'Daily Weigth (g)'!$D20)/('Daily Weigth (g)'!$E20-'Daily Weigth (g)'!$D20)</f>
        <v>0.8793103448</v>
      </c>
      <c r="I20" s="97">
        <f> ('Daily Weigth (g)'!J20-'Daily Weigth (g)'!$D20)/('Daily Weigth (g)'!$E20-'Daily Weigth (g)'!$D20)</f>
        <v>0.8871473354</v>
      </c>
      <c r="J20" s="97">
        <f> ('Daily Weigth (g)'!K20-'Daily Weigth (g)'!$D20)/('Daily Weigth (g)'!$E20-'Daily Weigth (g)'!$D20)</f>
        <v>0.8902821317</v>
      </c>
      <c r="K20" s="97">
        <f> ('Daily Weigth (g)'!L20-'Daily Weigth (g)'!$D20)/('Daily Weigth (g)'!$E20-'Daily Weigth (g)'!$D20)</f>
        <v>0.8640282132</v>
      </c>
      <c r="L20" s="97">
        <f> ('Daily Weigth (g)'!M20-'Daily Weigth (g)'!$D20)/('Daily Weigth (g)'!$E20-'Daily Weigth (g)'!$D20)</f>
        <v>0.8467868339</v>
      </c>
      <c r="M20" s="97">
        <f> ('Daily Weigth (g)'!N20-'Daily Weigth (g)'!$D20)/('Daily Weigth (g)'!$E20-'Daily Weigth (g)'!$D20)</f>
        <v>0.8048589342</v>
      </c>
      <c r="N20" s="97">
        <f> ('Daily Weigth (g)'!O20-'Daily Weigth (g)'!$D20)/('Daily Weigth (g)'!$E20-'Daily Weigth (g)'!$D20)</f>
        <v>0.861677116</v>
      </c>
      <c r="O20" s="97">
        <f> ('Daily Weigth (g)'!P20-'Daily Weigth (g)'!$D20)/('Daily Weigth (g)'!$E20-'Daily Weigth (g)'!$D20)</f>
        <v>0.7053291536</v>
      </c>
      <c r="P20" s="97">
        <f> ('Daily Weigth (g)'!Q20-'Daily Weigth (g)'!$D20)/('Daily Weigth (g)'!$E20-'Daily Weigth (g)'!$D20)</f>
        <v>0.6822100313</v>
      </c>
      <c r="Q20" s="97">
        <f> ('Daily Weigth (g)'!R20-'Daily Weigth (g)'!$D20)/('Daily Weigth (g)'!$E20-'Daily Weigth (g)'!$D20)</f>
        <v>0.763322884</v>
      </c>
      <c r="R20" s="97">
        <f> ('Daily Weigth (g)'!S20-'Daily Weigth (g)'!$D20)/('Daily Weigth (g)'!$E20-'Daily Weigth (g)'!$D20)</f>
        <v>0.8123040752</v>
      </c>
      <c r="S20" s="97">
        <f> ('Daily Weigth (g)'!T20-'Daily Weigth (g)'!$D20)/('Daily Weigth (g)'!$E20-'Daily Weigth (g)'!$D20)</f>
        <v>0.7840909091</v>
      </c>
      <c r="T20" s="97">
        <f> ('Daily Weigth (g)'!U20-'Daily Weigth (g)'!$D20)/('Daily Weigth (g)'!$E20-'Daily Weigth (g)'!$D20)</f>
        <v>0.7715517241</v>
      </c>
      <c r="U20" s="97">
        <f> ('Daily Weigth (g)'!V20-'Daily Weigth (g)'!$D20)/('Daily Weigth (g)'!$E20-'Daily Weigth (g)'!$D20)</f>
        <v>0.7080721003</v>
      </c>
      <c r="V20" s="97">
        <f> ('Daily Weigth (g)'!W20-'Daily Weigth (g)'!$D20)/('Daily Weigth (g)'!$E20-'Daily Weigth (g)'!$D20)</f>
        <v>0.6551724138</v>
      </c>
      <c r="W20" s="97">
        <f> ('Daily Weigth (g)'!X20-'Daily Weigth (g)'!$D20)/('Daily Weigth (g)'!$E20-'Daily Weigth (g)'!$D20)</f>
        <v>0.8365987461</v>
      </c>
      <c r="X20" s="97">
        <f> ('Daily Weigth (g)'!Y20-'Daily Weigth (g)'!$D20)/('Daily Weigth (g)'!$E20-'Daily Weigth (g)'!$D20)</f>
        <v>0.8510971787</v>
      </c>
      <c r="Y20" s="97">
        <f> ('Daily Weigth (g)'!Z20-'Daily Weigth (g)'!$D20)/('Daily Weigth (g)'!$E20-'Daily Weigth (g)'!$D20)</f>
        <v>0.8268025078</v>
      </c>
      <c r="Z20" s="97">
        <f> ('Daily Weigth (g)'!AA20-'Daily Weigth (g)'!$D20)/('Daily Weigth (g)'!$E20-'Daily Weigth (g)'!$D20)</f>
        <v>0.8789184953</v>
      </c>
      <c r="AA20" s="97">
        <f> ('Daily Weigth (g)'!AB20-'Daily Weigth (g)'!$D20)/('Daily Weigth (g)'!$E20-'Daily Weigth (g)'!$D20)</f>
        <v>0.8589341693</v>
      </c>
      <c r="AB20" s="97">
        <f> ('Daily Weigth (g)'!AC20-'Daily Weigth (g)'!$D20)/('Daily Weigth (g)'!$E20-'Daily Weigth (g)'!$D20)</f>
        <v>0.8460031348</v>
      </c>
      <c r="AC20" s="97">
        <f> ('Daily Weigth (g)'!AD20-'Daily Weigth (g)'!$D20)/('Daily Weigth (g)'!$E20-'Daily Weigth (g)'!$D20)</f>
        <v>0.8503134796</v>
      </c>
      <c r="AD20" s="97">
        <f> ('Daily Weigth (g)'!AE20-'Daily Weigth (g)'!$D20)/('Daily Weigth (g)'!$E20-'Daily Weigth (g)'!$D20)</f>
        <v>0.8601097179</v>
      </c>
      <c r="AE20" s="97">
        <f> ('Daily Weigth (g)'!AF20-'Daily Weigth (g)'!$D20)/('Daily Weigth (g)'!$E20-'Daily Weigth (g)'!$D20)</f>
        <v>0.7754702194</v>
      </c>
      <c r="AF20" s="97">
        <f> ('Daily Weigth (g)'!AG20-'Daily Weigth (g)'!$D20)/('Daily Weigth (g)'!$E20-'Daily Weigth (g)'!$D20)</f>
        <v>0.8275862069</v>
      </c>
    </row>
    <row r="21" ht="12.75" customHeight="1">
      <c r="A21" s="85">
        <v>720.0</v>
      </c>
      <c r="B21" s="87" t="s">
        <v>136</v>
      </c>
      <c r="C21" s="90" t="s">
        <v>12</v>
      </c>
      <c r="D21" s="97">
        <f> ('Daily Weigth (g)'!E21-'Daily Weigth (g)'!$D21)/('Daily Weigth (g)'!$E21-'Daily Weigth (g)'!$D21)</f>
        <v>1</v>
      </c>
      <c r="E21" s="97">
        <f> ('Daily Weigth (g)'!F21-'Daily Weigth (g)'!$D21)/('Daily Weigth (g)'!$E21-'Daily Weigth (g)'!$D21)</f>
        <v>0.9714620797</v>
      </c>
      <c r="F21" s="97">
        <f> ('Daily Weigth (g)'!G21-'Daily Weigth (g)'!$D21)/('Daily Weigth (g)'!$E21-'Daily Weigth (g)'!$D21)</f>
        <v>0.9386239249</v>
      </c>
      <c r="G21" s="97">
        <f> ('Daily Weigth (g)'!H21-'Daily Weigth (g)'!$D21)/('Daily Weigth (g)'!$E21-'Daily Weigth (g)'!$D21)</f>
        <v>0.8807662236</v>
      </c>
      <c r="H21" s="97">
        <f> ('Daily Weigth (g)'!I21-'Daily Weigth (g)'!$D21)/('Daily Weigth (g)'!$E21-'Daily Weigth (g)'!$D21)</f>
        <v>0.8983580923</v>
      </c>
      <c r="I21" s="97">
        <f> ('Daily Weigth (g)'!J21-'Daily Weigth (g)'!$D21)/('Daily Weigth (g)'!$E21-'Daily Weigth (g)'!$D21)</f>
        <v>0.9046129789</v>
      </c>
      <c r="J21" s="97">
        <f> ('Daily Weigth (g)'!K21-'Daily Weigth (g)'!$D21)/('Daily Weigth (g)'!$E21-'Daily Weigth (g)'!$D21)</f>
        <v>0.9042220485</v>
      </c>
      <c r="K21" s="97">
        <f> ('Daily Weigth (g)'!L21-'Daily Weigth (g)'!$D21)/('Daily Weigth (g)'!$E21-'Daily Weigth (g)'!$D21)</f>
        <v>0.8733385457</v>
      </c>
      <c r="L21" s="97">
        <f> ('Daily Weigth (g)'!M21-'Daily Weigth (g)'!$D21)/('Daily Weigth (g)'!$E21-'Daily Weigth (g)'!$D21)</f>
        <v>0.8326817826</v>
      </c>
      <c r="M21" s="97">
        <f> ('Daily Weigth (g)'!N21-'Daily Weigth (g)'!$D21)/('Daily Weigth (g)'!$E21-'Daily Weigth (g)'!$D21)</f>
        <v>0.7767787334</v>
      </c>
      <c r="N21" s="97">
        <f> ('Daily Weigth (g)'!O21-'Daily Weigth (g)'!$D21)/('Daily Weigth (g)'!$E21-'Daily Weigth (g)'!$D21)</f>
        <v>0.7587959343</v>
      </c>
      <c r="O21" s="97">
        <f> ('Daily Weigth (g)'!P21-'Daily Weigth (g)'!$D21)/('Daily Weigth (g)'!$E21-'Daily Weigth (g)'!$D21)</f>
        <v>0.6235340109</v>
      </c>
      <c r="P21" s="97">
        <f> ('Daily Weigth (g)'!Q21-'Daily Weigth (g)'!$D21)/('Daily Weigth (g)'!$E21-'Daily Weigth (g)'!$D21)</f>
        <v>0.5832681783</v>
      </c>
      <c r="Q21" s="97">
        <f> ('Daily Weigth (g)'!R21-'Daily Weigth (g)'!$D21)/('Daily Weigth (g)'!$E21-'Daily Weigth (g)'!$D21)</f>
        <v>0.5766223612</v>
      </c>
      <c r="R21" s="97">
        <f> ('Daily Weigth (g)'!S21-'Daily Weigth (g)'!$D21)/('Daily Weigth (g)'!$E21-'Daily Weigth (g)'!$D21)</f>
        <v>0.570758405</v>
      </c>
      <c r="S21" s="97">
        <f> ('Daily Weigth (g)'!T21-'Daily Weigth (g)'!$D21)/('Daily Weigth (g)'!$E21-'Daily Weigth (g)'!$D21)</f>
        <v>0.4980453479</v>
      </c>
      <c r="T21" s="97">
        <f> ('Daily Weigth (g)'!U21-'Daily Weigth (g)'!$D21)/('Daily Weigth (g)'!$E21-'Daily Weigth (g)'!$D21)</f>
        <v>0.4331508991</v>
      </c>
      <c r="U21" s="97">
        <f> ('Daily Weigth (g)'!V21-'Daily Weigth (g)'!$D21)/('Daily Weigth (g)'!$E21-'Daily Weigth (g)'!$D21)</f>
        <v>0.3369820172</v>
      </c>
      <c r="V21" s="97">
        <f> ('Daily Weigth (g)'!W21-'Daily Weigth (g)'!$D21)/('Daily Weigth (g)'!$E21-'Daily Weigth (g)'!$D21)</f>
        <v>0.260359656</v>
      </c>
      <c r="W21" s="97">
        <f> ('Daily Weigth (g)'!X21-'Daily Weigth (g)'!$D21)/('Daily Weigth (g)'!$E21-'Daily Weigth (g)'!$D21)</f>
        <v>0.2568412823</v>
      </c>
      <c r="X21" s="97">
        <f> ('Daily Weigth (g)'!Y21-'Daily Weigth (g)'!$D21)/('Daily Weigth (g)'!$E21-'Daily Weigth (g)'!$D21)</f>
        <v>0.2333854574</v>
      </c>
      <c r="Y21" s="97">
        <f> ('Daily Weigth (g)'!Z21-'Daily Weigth (g)'!$D21)/('Daily Weigth (g)'!$E21-'Daily Weigth (g)'!$D21)</f>
        <v>0.1810007819</v>
      </c>
      <c r="Z21" s="97">
        <f> ('Daily Weigth (g)'!AA21-'Daily Weigth (g)'!$D21)/('Daily Weigth (g)'!$E21-'Daily Weigth (g)'!$D21)</f>
        <v>0.1591086787</v>
      </c>
      <c r="AA21" s="97">
        <f> ('Daily Weigth (g)'!AB21-'Daily Weigth (g)'!$D21)/('Daily Weigth (g)'!$E21-'Daily Weigth (g)'!$D21)</f>
        <v>0.1356528538</v>
      </c>
      <c r="AB21" s="97">
        <f> ('Daily Weigth (g)'!AC21-'Daily Weigth (g)'!$D21)/('Daily Weigth (g)'!$E21-'Daily Weigth (g)'!$D21)</f>
        <v>0.1133698202</v>
      </c>
      <c r="AC21" s="97">
        <f> ('Daily Weigth (g)'!AD21-'Daily Weigth (g)'!$D21)/('Daily Weigth (g)'!$E21-'Daily Weigth (g)'!$D21)</f>
        <v>0.09929632525</v>
      </c>
      <c r="AD21" s="97">
        <f> ('Daily Weigth (g)'!AE21-'Daily Weigth (g)'!$D21)/('Daily Weigth (g)'!$E21-'Daily Weigth (g)'!$D21)</f>
        <v>0.08092259578</v>
      </c>
      <c r="AE21" s="97">
        <f> ('Daily Weigth (g)'!AF21-'Daily Weigth (g)'!$D21)/('Daily Weigth (g)'!$E21-'Daily Weigth (g)'!$D21)</f>
        <v>0.05003909304</v>
      </c>
      <c r="AF21" s="97">
        <f> ('Daily Weigth (g)'!AG21-'Daily Weigth (g)'!$D21)/('Daily Weigth (g)'!$E21-'Daily Weigth (g)'!$D21)</f>
        <v>0.03322908522</v>
      </c>
    </row>
    <row r="22" ht="12.75" customHeight="1">
      <c r="A22" s="85">
        <v>721.0</v>
      </c>
      <c r="B22" s="87" t="s">
        <v>136</v>
      </c>
      <c r="C22" s="85" t="s">
        <v>383</v>
      </c>
      <c r="D22" s="97">
        <f> ('Daily Weigth (g)'!E22-'Daily Weigth (g)'!$D22)/('Daily Weigth (g)'!$E22-'Daily Weigth (g)'!$D22)</f>
        <v>1</v>
      </c>
      <c r="E22" s="97">
        <f> ('Daily Weigth (g)'!F22-'Daily Weigth (g)'!$D22)/('Daily Weigth (g)'!$E22-'Daily Weigth (g)'!$D22)</f>
        <v>0.9684857802</v>
      </c>
      <c r="F22" s="97">
        <f> ('Daily Weigth (g)'!G22-'Daily Weigth (g)'!$D22)/('Daily Weigth (g)'!$E22-'Daily Weigth (g)'!$D22)</f>
        <v>0.9300538048</v>
      </c>
      <c r="G22" s="97">
        <f> ('Daily Weigth (g)'!H22-'Daily Weigth (g)'!$D22)/('Daily Weigth (g)'!$E22-'Daily Weigth (g)'!$D22)</f>
        <v>0.8716372022</v>
      </c>
      <c r="H22" s="97">
        <f> ('Daily Weigth (g)'!I22-'Daily Weigth (g)'!$D22)/('Daily Weigth (g)'!$E22-'Daily Weigth (g)'!$D22)</f>
        <v>0.8958493467</v>
      </c>
      <c r="I22" s="97">
        <f> ('Daily Weigth (g)'!J22-'Daily Weigth (g)'!$D22)/('Daily Weigth (g)'!$E22-'Daily Weigth (g)'!$D22)</f>
        <v>0.8946963874</v>
      </c>
      <c r="J22" s="97">
        <f> ('Daily Weigth (g)'!K22-'Daily Weigth (g)'!$D22)/('Daily Weigth (g)'!$E22-'Daily Weigth (g)'!$D22)</f>
        <v>-0.7686395081</v>
      </c>
      <c r="K22" s="97">
        <f> ('Daily Weigth (g)'!L22-'Daily Weigth (g)'!$D22)/('Daily Weigth (g)'!$E22-'Daily Weigth (g)'!$D22)</f>
        <v>-0.7686395081</v>
      </c>
      <c r="L22" s="97">
        <f> ('Daily Weigth (g)'!M22-'Daily Weigth (g)'!$D22)/('Daily Weigth (g)'!$E22-'Daily Weigth (g)'!$D22)</f>
        <v>-0.7686395081</v>
      </c>
      <c r="M22" s="97">
        <f> ('Daily Weigth (g)'!N22-'Daily Weigth (g)'!$D22)/('Daily Weigth (g)'!$E22-'Daily Weigth (g)'!$D22)</f>
        <v>-0.7686395081</v>
      </c>
      <c r="N22" s="97">
        <f> ('Daily Weigth (g)'!O22-'Daily Weigth (g)'!$D22)/('Daily Weigth (g)'!$E22-'Daily Weigth (g)'!$D22)</f>
        <v>-0.7686395081</v>
      </c>
      <c r="O22" s="97">
        <f> ('Daily Weigth (g)'!P22-'Daily Weigth (g)'!$D22)/('Daily Weigth (g)'!$E22-'Daily Weigth (g)'!$D22)</f>
        <v>-0.7686395081</v>
      </c>
      <c r="P22" s="97">
        <f> ('Daily Weigth (g)'!Q22-'Daily Weigth (g)'!$D22)/('Daily Weigth (g)'!$E22-'Daily Weigth (g)'!$D22)</f>
        <v>-0.7686395081</v>
      </c>
      <c r="Q22" s="97">
        <f> ('Daily Weigth (g)'!R22-'Daily Weigth (g)'!$D22)/('Daily Weigth (g)'!$E22-'Daily Weigth (g)'!$D22)</f>
        <v>-0.7686395081</v>
      </c>
      <c r="R22" s="97">
        <f> ('Daily Weigth (g)'!S22-'Daily Weigth (g)'!$D22)/('Daily Weigth (g)'!$E22-'Daily Weigth (g)'!$D22)</f>
        <v>-0.7686395081</v>
      </c>
      <c r="S22" s="97">
        <f> ('Daily Weigth (g)'!T22-'Daily Weigth (g)'!$D22)/('Daily Weigth (g)'!$E22-'Daily Weigth (g)'!$D22)</f>
        <v>-0.7686395081</v>
      </c>
      <c r="T22" s="97">
        <f> ('Daily Weigth (g)'!U22-'Daily Weigth (g)'!$D22)/('Daily Weigth (g)'!$E22-'Daily Weigth (g)'!$D22)</f>
        <v>-0.7686395081</v>
      </c>
      <c r="U22" s="97">
        <f> ('Daily Weigth (g)'!V22-'Daily Weigth (g)'!$D22)/('Daily Weigth (g)'!$E22-'Daily Weigth (g)'!$D22)</f>
        <v>-0.7686395081</v>
      </c>
      <c r="V22" s="97">
        <f> ('Daily Weigth (g)'!W22-'Daily Weigth (g)'!$D22)/('Daily Weigth (g)'!$E22-'Daily Weigth (g)'!$D22)</f>
        <v>-0.7686395081</v>
      </c>
      <c r="W22" s="97">
        <f> ('Daily Weigth (g)'!X22-'Daily Weigth (g)'!$D22)/('Daily Weigth (g)'!$E22-'Daily Weigth (g)'!$D22)</f>
        <v>-0.7686395081</v>
      </c>
      <c r="X22" s="97">
        <f> ('Daily Weigth (g)'!Y22-'Daily Weigth (g)'!$D22)/('Daily Weigth (g)'!$E22-'Daily Weigth (g)'!$D22)</f>
        <v>-0.7686395081</v>
      </c>
      <c r="Y22" s="97">
        <f> ('Daily Weigth (g)'!Z22-'Daily Weigth (g)'!$D22)/('Daily Weigth (g)'!$E22-'Daily Weigth (g)'!$D22)</f>
        <v>-0.7686395081</v>
      </c>
      <c r="Z22" s="97">
        <f> ('Daily Weigth (g)'!AA22-'Daily Weigth (g)'!$D22)/('Daily Weigth (g)'!$E22-'Daily Weigth (g)'!$D22)</f>
        <v>-0.7686395081</v>
      </c>
      <c r="AA22" s="97">
        <f> ('Daily Weigth (g)'!AB22-'Daily Weigth (g)'!$D22)/('Daily Weigth (g)'!$E22-'Daily Weigth (g)'!$D22)</f>
        <v>-0.7686395081</v>
      </c>
      <c r="AB22" s="97">
        <f> ('Daily Weigth (g)'!AC22-'Daily Weigth (g)'!$D22)/('Daily Weigth (g)'!$E22-'Daily Weigth (g)'!$D22)</f>
        <v>-0.7686395081</v>
      </c>
      <c r="AC22" s="97">
        <f> ('Daily Weigth (g)'!AD22-'Daily Weigth (g)'!$D22)/('Daily Weigth (g)'!$E22-'Daily Weigth (g)'!$D22)</f>
        <v>-0.7686395081</v>
      </c>
      <c r="AD22" s="97">
        <f> ('Daily Weigth (g)'!AE22-'Daily Weigth (g)'!$D22)/('Daily Weigth (g)'!$E22-'Daily Weigth (g)'!$D22)</f>
        <v>-0.7686395081</v>
      </c>
      <c r="AE22" s="97">
        <f> ('Daily Weigth (g)'!AF22-'Daily Weigth (g)'!$D22)/('Daily Weigth (g)'!$E22-'Daily Weigth (g)'!$D22)</f>
        <v>-0.7686395081</v>
      </c>
      <c r="AF22" s="97">
        <f> ('Daily Weigth (g)'!AG22-'Daily Weigth (g)'!$D22)/('Daily Weigth (g)'!$E22-'Daily Weigth (g)'!$D22)</f>
        <v>-0.7686395081</v>
      </c>
    </row>
    <row r="23" ht="12.75" customHeight="1">
      <c r="A23" s="85">
        <v>722.0</v>
      </c>
      <c r="B23" s="87" t="s">
        <v>136</v>
      </c>
      <c r="C23" s="85" t="s">
        <v>383</v>
      </c>
      <c r="D23" s="97">
        <f> ('Daily Weigth (g)'!E23-'Daily Weigth (g)'!$D23)/('Daily Weigth (g)'!$E23-'Daily Weigth (g)'!$D23)</f>
        <v>1</v>
      </c>
      <c r="E23" s="97">
        <f> ('Daily Weigth (g)'!F23-'Daily Weigth (g)'!$D23)/('Daily Weigth (g)'!$E23-'Daily Weigth (g)'!$D23)</f>
        <v>0.9591049383</v>
      </c>
      <c r="F23" s="97">
        <f> ('Daily Weigth (g)'!G23-'Daily Weigth (g)'!$D23)/('Daily Weigth (g)'!$E23-'Daily Weigth (g)'!$D23)</f>
        <v>0.912808642</v>
      </c>
      <c r="G23" s="97">
        <f> ('Daily Weigth (g)'!H23-'Daily Weigth (g)'!$D23)/('Daily Weigth (g)'!$E23-'Daily Weigth (g)'!$D23)</f>
        <v>0.8445216049</v>
      </c>
      <c r="H23" s="97">
        <f> ('Daily Weigth (g)'!I23-'Daily Weigth (g)'!$D23)/('Daily Weigth (g)'!$E23-'Daily Weigth (g)'!$D23)</f>
        <v>0.8831018519</v>
      </c>
      <c r="I23" s="97">
        <f> ('Daily Weigth (g)'!J23-'Daily Weigth (g)'!$D23)/('Daily Weigth (g)'!$E23-'Daily Weigth (g)'!$D23)</f>
        <v>0.8966049383</v>
      </c>
      <c r="J23" s="97">
        <f> ('Daily Weigth (g)'!K23-'Daily Weigth (g)'!$D23)/('Daily Weigth (g)'!$E23-'Daily Weigth (g)'!$D23)</f>
        <v>-0.7716049383</v>
      </c>
      <c r="K23" s="97">
        <f> ('Daily Weigth (g)'!L23-'Daily Weigth (g)'!$D23)/('Daily Weigth (g)'!$E23-'Daily Weigth (g)'!$D23)</f>
        <v>-0.7716049383</v>
      </c>
      <c r="L23" s="97">
        <f> ('Daily Weigth (g)'!M23-'Daily Weigth (g)'!$D23)/('Daily Weigth (g)'!$E23-'Daily Weigth (g)'!$D23)</f>
        <v>-0.7716049383</v>
      </c>
      <c r="M23" s="97">
        <f> ('Daily Weigth (g)'!N23-'Daily Weigth (g)'!$D23)/('Daily Weigth (g)'!$E23-'Daily Weigth (g)'!$D23)</f>
        <v>-0.7716049383</v>
      </c>
      <c r="N23" s="97">
        <f> ('Daily Weigth (g)'!O23-'Daily Weigth (g)'!$D23)/('Daily Weigth (g)'!$E23-'Daily Weigth (g)'!$D23)</f>
        <v>-0.7716049383</v>
      </c>
      <c r="O23" s="97">
        <f> ('Daily Weigth (g)'!P23-'Daily Weigth (g)'!$D23)/('Daily Weigth (g)'!$E23-'Daily Weigth (g)'!$D23)</f>
        <v>-0.7716049383</v>
      </c>
      <c r="P23" s="97">
        <f> ('Daily Weigth (g)'!Q23-'Daily Weigth (g)'!$D23)/('Daily Weigth (g)'!$E23-'Daily Weigth (g)'!$D23)</f>
        <v>-0.7716049383</v>
      </c>
      <c r="Q23" s="97">
        <f> ('Daily Weigth (g)'!R23-'Daily Weigth (g)'!$D23)/('Daily Weigth (g)'!$E23-'Daily Weigth (g)'!$D23)</f>
        <v>-0.7716049383</v>
      </c>
      <c r="R23" s="97">
        <f> ('Daily Weigth (g)'!S23-'Daily Weigth (g)'!$D23)/('Daily Weigth (g)'!$E23-'Daily Weigth (g)'!$D23)</f>
        <v>-0.7716049383</v>
      </c>
      <c r="S23" s="97">
        <f> ('Daily Weigth (g)'!T23-'Daily Weigth (g)'!$D23)/('Daily Weigth (g)'!$E23-'Daily Weigth (g)'!$D23)</f>
        <v>-0.7716049383</v>
      </c>
      <c r="T23" s="97">
        <f> ('Daily Weigth (g)'!U23-'Daily Weigth (g)'!$D23)/('Daily Weigth (g)'!$E23-'Daily Weigth (g)'!$D23)</f>
        <v>-0.7716049383</v>
      </c>
      <c r="U23" s="97">
        <f> ('Daily Weigth (g)'!V23-'Daily Weigth (g)'!$D23)/('Daily Weigth (g)'!$E23-'Daily Weigth (g)'!$D23)</f>
        <v>-0.7716049383</v>
      </c>
      <c r="V23" s="97">
        <f> ('Daily Weigth (g)'!W23-'Daily Weigth (g)'!$D23)/('Daily Weigth (g)'!$E23-'Daily Weigth (g)'!$D23)</f>
        <v>-0.7716049383</v>
      </c>
      <c r="W23" s="97">
        <f> ('Daily Weigth (g)'!X23-'Daily Weigth (g)'!$D23)/('Daily Weigth (g)'!$E23-'Daily Weigth (g)'!$D23)</f>
        <v>-0.7716049383</v>
      </c>
      <c r="X23" s="97">
        <f> ('Daily Weigth (g)'!Y23-'Daily Weigth (g)'!$D23)/('Daily Weigth (g)'!$E23-'Daily Weigth (g)'!$D23)</f>
        <v>-0.7716049383</v>
      </c>
      <c r="Y23" s="97">
        <f> ('Daily Weigth (g)'!Z23-'Daily Weigth (g)'!$D23)/('Daily Weigth (g)'!$E23-'Daily Weigth (g)'!$D23)</f>
        <v>-0.7716049383</v>
      </c>
      <c r="Z23" s="97">
        <f> ('Daily Weigth (g)'!AA23-'Daily Weigth (g)'!$D23)/('Daily Weigth (g)'!$E23-'Daily Weigth (g)'!$D23)</f>
        <v>-0.7716049383</v>
      </c>
      <c r="AA23" s="97">
        <f> ('Daily Weigth (g)'!AB23-'Daily Weigth (g)'!$D23)/('Daily Weigth (g)'!$E23-'Daily Weigth (g)'!$D23)</f>
        <v>-0.7716049383</v>
      </c>
      <c r="AB23" s="97">
        <f> ('Daily Weigth (g)'!AC23-'Daily Weigth (g)'!$D23)/('Daily Weigth (g)'!$E23-'Daily Weigth (g)'!$D23)</f>
        <v>-0.7716049383</v>
      </c>
      <c r="AC23" s="97">
        <f> ('Daily Weigth (g)'!AD23-'Daily Weigth (g)'!$D23)/('Daily Weigth (g)'!$E23-'Daily Weigth (g)'!$D23)</f>
        <v>-0.7716049383</v>
      </c>
      <c r="AD23" s="97">
        <f> ('Daily Weigth (g)'!AE23-'Daily Weigth (g)'!$D23)/('Daily Weigth (g)'!$E23-'Daily Weigth (g)'!$D23)</f>
        <v>-0.7716049383</v>
      </c>
      <c r="AE23" s="97">
        <f> ('Daily Weigth (g)'!AF23-'Daily Weigth (g)'!$D23)/('Daily Weigth (g)'!$E23-'Daily Weigth (g)'!$D23)</f>
        <v>-0.7716049383</v>
      </c>
      <c r="AF23" s="97">
        <f> ('Daily Weigth (g)'!AG23-'Daily Weigth (g)'!$D23)/('Daily Weigth (g)'!$E23-'Daily Weigth (g)'!$D23)</f>
        <v>-0.7716049383</v>
      </c>
    </row>
    <row r="24" ht="12.75" customHeight="1">
      <c r="A24" s="85">
        <v>723.0</v>
      </c>
      <c r="B24" s="87" t="s">
        <v>136</v>
      </c>
      <c r="C24" s="88" t="s">
        <v>241</v>
      </c>
      <c r="D24" s="97">
        <f> ('Daily Weigth (g)'!E24-'Daily Weigth (g)'!$D24)/('Daily Weigth (g)'!$E24-'Daily Weigth (g)'!$D24)</f>
        <v>1</v>
      </c>
      <c r="E24" s="97">
        <f> ('Daily Weigth (g)'!F24-'Daily Weigth (g)'!$D24)/('Daily Weigth (g)'!$E24-'Daily Weigth (g)'!$D24)</f>
        <v>0.9691381257</v>
      </c>
      <c r="F24" s="97">
        <f> ('Daily Weigth (g)'!G24-'Daily Weigth (g)'!$D24)/('Daily Weigth (g)'!$E24-'Daily Weigth (g)'!$D24)</f>
        <v>0.9352653368</v>
      </c>
      <c r="G24" s="97">
        <f> ('Daily Weigth (g)'!H24-'Daily Weigth (g)'!$D24)/('Daily Weigth (g)'!$E24-'Daily Weigth (g)'!$D24)</f>
        <v>0.8773052315</v>
      </c>
      <c r="H24" s="97">
        <f> ('Daily Weigth (g)'!I24-'Daily Weigth (g)'!$D24)/('Daily Weigth (g)'!$E24-'Daily Weigth (g)'!$D24)</f>
        <v>0.8995107264</v>
      </c>
      <c r="I24" s="97">
        <f> ('Daily Weigth (g)'!J24-'Daily Weigth (g)'!$D24)/('Daily Weigth (g)'!$E24-'Daily Weigth (g)'!$D24)</f>
        <v>0.9051561912</v>
      </c>
      <c r="J24" s="97">
        <f> ('Daily Weigth (g)'!K24-'Daily Weigth (g)'!$D24)/('Daily Weigth (g)'!$E24-'Daily Weigth (g)'!$D24)</f>
        <v>0.9059089198</v>
      </c>
      <c r="K24" s="97">
        <f> ('Daily Weigth (g)'!L24-'Daily Weigth (g)'!$D24)/('Daily Weigth (g)'!$E24-'Daily Weigth (g)'!$D24)</f>
        <v>0.8833270606</v>
      </c>
      <c r="L24" s="97">
        <f> ('Daily Weigth (g)'!M24-'Daily Weigth (g)'!$D24)/('Daily Weigth (g)'!$E24-'Daily Weigth (g)'!$D24)</f>
        <v>0.8694015807</v>
      </c>
      <c r="M24" s="97">
        <f> ('Daily Weigth (g)'!N24-'Daily Weigth (g)'!$D24)/('Daily Weigth (g)'!$E24-'Daily Weigth (g)'!$D24)</f>
        <v>0.8498306361</v>
      </c>
      <c r="N24" s="97">
        <f> ('Daily Weigth (g)'!O24-'Daily Weigth (g)'!$D24)/('Daily Weigth (g)'!$E24-'Daily Weigth (g)'!$D24)</f>
        <v>0.8885961611</v>
      </c>
      <c r="O24" s="97">
        <f> ('Daily Weigth (g)'!P24-'Daily Weigth (g)'!$D24)/('Daily Weigth (g)'!$E24-'Daily Weigth (g)'!$D24)</f>
        <v>0.7662777569</v>
      </c>
      <c r="P24" s="97">
        <f> ('Daily Weigth (g)'!Q24-'Daily Weigth (g)'!$D24)/('Daily Weigth (g)'!$E24-'Daily Weigth (g)'!$D24)</f>
        <v>0.7681595785</v>
      </c>
      <c r="Q24" s="97">
        <f> ('Daily Weigth (g)'!R24-'Daily Weigth (g)'!$D24)/('Daily Weigth (g)'!$E24-'Daily Weigth (g)'!$D24)</f>
        <v>0.8084305608</v>
      </c>
      <c r="R24" s="97">
        <f> ('Daily Weigth (g)'!S24-'Daily Weigth (g)'!$D24)/('Daily Weigth (g)'!$E24-'Daily Weigth (g)'!$D24)</f>
        <v>0.8611215657</v>
      </c>
      <c r="S24" s="97">
        <f> ('Daily Weigth (g)'!T24-'Daily Weigth (g)'!$D24)/('Daily Weigth (g)'!$E24-'Daily Weigth (g)'!$D24)</f>
        <v>0.8513360933</v>
      </c>
      <c r="T24" s="97">
        <f> ('Daily Weigth (g)'!U24-'Daily Weigth (g)'!$D24)/('Daily Weigth (g)'!$E24-'Daily Weigth (g)'!$D24)</f>
        <v>0.8185923974</v>
      </c>
      <c r="U24" s="97">
        <f> ('Daily Weigth (g)'!V24-'Daily Weigth (g)'!$D24)/('Daily Weigth (g)'!$E24-'Daily Weigth (g)'!$D24)</f>
        <v>0.7591268348</v>
      </c>
      <c r="V24" s="97">
        <f> ('Daily Weigth (g)'!W24-'Daily Weigth (g)'!$D24)/('Daily Weigth (g)'!$E24-'Daily Weigth (g)'!$D24)</f>
        <v>0.7346631539</v>
      </c>
      <c r="W24" s="97">
        <f> ('Daily Weigth (g)'!X24-'Daily Weigth (g)'!$D24)/('Daily Weigth (g)'!$E24-'Daily Weigth (g)'!$D24)</f>
        <v>0.8633797516</v>
      </c>
      <c r="X24" s="97">
        <f> ('Daily Weigth (g)'!Y24-'Daily Weigth (g)'!$D24)/('Daily Weigth (g)'!$E24-'Daily Weigth (g)'!$D24)</f>
        <v>0.8705306737</v>
      </c>
      <c r="Y24" s="97">
        <f> ('Daily Weigth (g)'!Z24-'Daily Weigth (g)'!$D24)/('Daily Weigth (g)'!$E24-'Daily Weigth (g)'!$D24)</f>
        <v>0.8611215657</v>
      </c>
      <c r="Z24" s="97">
        <f> ('Daily Weigth (g)'!AA24-'Daily Weigth (g)'!$D24)/('Daily Weigth (g)'!$E24-'Daily Weigth (g)'!$D24)</f>
        <v>0.8844561536</v>
      </c>
      <c r="AA24" s="97">
        <f> ('Daily Weigth (g)'!AB24-'Daily Weigth (g)'!$D24)/('Daily Weigth (g)'!$E24-'Daily Weigth (g)'!$D24)</f>
        <v>0.8776815958</v>
      </c>
      <c r="AB24" s="97">
        <f> ('Daily Weigth (g)'!AC24-'Daily Weigth (g)'!$D24)/('Daily Weigth (g)'!$E24-'Daily Weigth (g)'!$D24)</f>
        <v>0.8566051938</v>
      </c>
      <c r="AC24" s="97">
        <f> ('Daily Weigth (g)'!AD24-'Daily Weigth (g)'!$D24)/('Daily Weigth (g)'!$E24-'Daily Weigth (g)'!$D24)</f>
        <v>0.8550997365</v>
      </c>
      <c r="AD24" s="97">
        <f> ('Daily Weigth (g)'!AE24-'Daily Weigth (g)'!$D24)/('Daily Weigth (g)'!$E24-'Daily Weigth (g)'!$D24)</f>
        <v>0.8840797892</v>
      </c>
      <c r="AE24" s="97">
        <f> ('Daily Weigth (g)'!AF24-'Daily Weigth (g)'!$D24)/('Daily Weigth (g)'!$E24-'Daily Weigth (g)'!$D24)</f>
        <v>0.8234851336</v>
      </c>
      <c r="AF24" s="97">
        <f> ('Daily Weigth (g)'!AG24-'Daily Weigth (g)'!$D24)/('Daily Weigth (g)'!$E24-'Daily Weigth (g)'!$D24)</f>
        <v>0.8400451637</v>
      </c>
    </row>
    <row r="25" ht="12.75" customHeight="1">
      <c r="A25" s="85">
        <v>724.0</v>
      </c>
      <c r="B25" s="87" t="s">
        <v>136</v>
      </c>
      <c r="C25" s="88" t="s">
        <v>241</v>
      </c>
      <c r="D25" s="97">
        <f> ('Daily Weigth (g)'!E25-'Daily Weigth (g)'!$D25)/('Daily Weigth (g)'!$E25-'Daily Weigth (g)'!$D25)</f>
        <v>1</v>
      </c>
      <c r="E25" s="97">
        <f> ('Daily Weigth (g)'!F25-'Daily Weigth (g)'!$D25)/('Daily Weigth (g)'!$E25-'Daily Weigth (g)'!$D25)</f>
        <v>0.9657615112</v>
      </c>
      <c r="F25" s="97">
        <f> ('Daily Weigth (g)'!G25-'Daily Weigth (g)'!$D25)/('Daily Weigth (g)'!$E25-'Daily Weigth (g)'!$D25)</f>
        <v>0.9307359307</v>
      </c>
      <c r="G25" s="97">
        <f> ('Daily Weigth (g)'!H25-'Daily Weigth (g)'!$D25)/('Daily Weigth (g)'!$E25-'Daily Weigth (g)'!$D25)</f>
        <v>0.8665879575</v>
      </c>
      <c r="H25" s="97">
        <f> ('Daily Weigth (g)'!I25-'Daily Weigth (g)'!$D25)/('Daily Weigth (g)'!$E25-'Daily Weigth (g)'!$D25)</f>
        <v>0.8921684376</v>
      </c>
      <c r="I25" s="97">
        <f> ('Daily Weigth (g)'!J25-'Daily Weigth (g)'!$D25)/('Daily Weigth (g)'!$E25-'Daily Weigth (g)'!$D25)</f>
        <v>0.8933490752</v>
      </c>
      <c r="J25" s="97">
        <f> ('Daily Weigth (g)'!K25-'Daily Weigth (g)'!$D25)/('Daily Weigth (g)'!$E25-'Daily Weigth (g)'!$D25)</f>
        <v>0.8925619835</v>
      </c>
      <c r="K25" s="97">
        <f> ('Daily Weigth (g)'!L25-'Daily Weigth (g)'!$D25)/('Daily Weigth (g)'!$E25-'Daily Weigth (g)'!$D25)</f>
        <v>0.8791814246</v>
      </c>
      <c r="L25" s="97">
        <f> ('Daily Weigth (g)'!M25-'Daily Weigth (g)'!$D25)/('Daily Weigth (g)'!$E25-'Daily Weigth (g)'!$D25)</f>
        <v>0.8630460449</v>
      </c>
      <c r="M25" s="97">
        <f> ('Daily Weigth (g)'!N25-'Daily Weigth (g)'!$D25)/('Daily Weigth (g)'!$E25-'Daily Weigth (g)'!$D25)</f>
        <v>0.834317198</v>
      </c>
      <c r="N25" s="97">
        <f> ('Daily Weigth (g)'!O25-'Daily Weigth (g)'!$D25)/('Daily Weigth (g)'!$E25-'Daily Weigth (g)'!$D25)</f>
        <v>0.8602912239</v>
      </c>
      <c r="O25" s="97">
        <f> ('Daily Weigth (g)'!P25-'Daily Weigth (g)'!$D25)/('Daily Weigth (g)'!$E25-'Daily Weigth (g)'!$D25)</f>
        <v>0.7142857143</v>
      </c>
      <c r="P25" s="97">
        <f> ('Daily Weigth (g)'!Q25-'Daily Weigth (g)'!$D25)/('Daily Weigth (g)'!$E25-'Daily Weigth (g)'!$D25)</f>
        <v>0.6772924046</v>
      </c>
      <c r="Q25" s="97">
        <f> ('Daily Weigth (g)'!R25-'Daily Weigth (g)'!$D25)/('Daily Weigth (g)'!$E25-'Daily Weigth (g)'!$D25)</f>
        <v>0.7536402991</v>
      </c>
      <c r="R25" s="97">
        <f> ('Daily Weigth (g)'!S25-'Daily Weigth (g)'!$D25)/('Daily Weigth (g)'!$E25-'Daily Weigth (g)'!$D25)</f>
        <v>0.7674144038</v>
      </c>
      <c r="S25" s="97">
        <f> ('Daily Weigth (g)'!T25-'Daily Weigth (g)'!$D25)/('Daily Weigth (g)'!$E25-'Daily Weigth (g)'!$D25)</f>
        <v>0.8028335301</v>
      </c>
      <c r="T25" s="97">
        <f> ('Daily Weigth (g)'!U25-'Daily Weigth (g)'!$D25)/('Daily Weigth (g)'!$E25-'Daily Weigth (g)'!$D25)</f>
        <v>0.7615112161</v>
      </c>
      <c r="U25" s="97">
        <f> ('Daily Weigth (g)'!V25-'Daily Weigth (g)'!$D25)/('Daily Weigth (g)'!$E25-'Daily Weigth (g)'!$D25)</f>
        <v>0.6666666667</v>
      </c>
      <c r="V25" s="97">
        <f> ('Daily Weigth (g)'!W25-'Daily Weigth (g)'!$D25)/('Daily Weigth (g)'!$E25-'Daily Weigth (g)'!$D25)</f>
        <v>0.6674537584</v>
      </c>
      <c r="W25" s="97">
        <f> ('Daily Weigth (g)'!X25-'Daily Weigth (g)'!$D25)/('Daily Weigth (g)'!$E25-'Daily Weigth (g)'!$D25)</f>
        <v>0.7906336088</v>
      </c>
      <c r="X25" s="97">
        <f> ('Daily Weigth (g)'!Y25-'Daily Weigth (g)'!$D25)/('Daily Weigth (g)'!$E25-'Daily Weigth (g)'!$D25)</f>
        <v>0.8307752853</v>
      </c>
      <c r="Y25" s="97">
        <f> ('Daily Weigth (g)'!Z25-'Daily Weigth (g)'!$D25)/('Daily Weigth (g)'!$E25-'Daily Weigth (g)'!$D25)</f>
        <v>0.7752853207</v>
      </c>
      <c r="Z25" s="97">
        <f> ('Daily Weigth (g)'!AA25-'Daily Weigth (g)'!$D25)/('Daily Weigth (g)'!$E25-'Daily Weigth (g)'!$D25)</f>
        <v>0.8614718615</v>
      </c>
      <c r="AA25" s="97">
        <f> ('Daily Weigth (g)'!AB25-'Daily Weigth (g)'!$D25)/('Daily Weigth (g)'!$E25-'Daily Weigth (g)'!$D25)</f>
        <v>0.8358913813</v>
      </c>
      <c r="AB25" s="97">
        <f> ('Daily Weigth (g)'!AC25-'Daily Weigth (g)'!$D25)/('Daily Weigth (g)'!$E25-'Daily Weigth (g)'!$D25)</f>
        <v>0.8114915388</v>
      </c>
      <c r="AC25" s="97">
        <f> ('Daily Weigth (g)'!AD25-'Daily Weigth (g)'!$D25)/('Daily Weigth (g)'!$E25-'Daily Weigth (g)'!$D25)</f>
        <v>0.8000787092</v>
      </c>
      <c r="AD25" s="97">
        <f> ('Daily Weigth (g)'!AE25-'Daily Weigth (g)'!$D25)/('Daily Weigth (g)'!$E25-'Daily Weigth (g)'!$D25)</f>
        <v>0.8374655647</v>
      </c>
      <c r="AE25" s="97">
        <f> ('Daily Weigth (g)'!AF25-'Daily Weigth (g)'!$D25)/('Daily Weigth (g)'!$E25-'Daily Weigth (g)'!$D25)</f>
        <v>0.707201889</v>
      </c>
      <c r="AF25" s="97">
        <f> ('Daily Weigth (g)'!AG25-'Daily Weigth (g)'!$D25)/('Daily Weigth (g)'!$E25-'Daily Weigth (g)'!$D25)</f>
        <v>0.795356159</v>
      </c>
    </row>
    <row r="26" ht="12.75" customHeight="1">
      <c r="A26" s="85">
        <v>725.0</v>
      </c>
      <c r="B26" s="87" t="s">
        <v>136</v>
      </c>
      <c r="C26" s="85" t="s">
        <v>383</v>
      </c>
      <c r="D26" s="97">
        <f> ('Daily Weigth (g)'!E26-'Daily Weigth (g)'!$D26)/('Daily Weigth (g)'!$E26-'Daily Weigth (g)'!$D26)</f>
        <v>1</v>
      </c>
      <c r="E26" s="97">
        <f> ('Daily Weigth (g)'!F26-'Daily Weigth (g)'!$D26)/('Daily Weigth (g)'!$E26-'Daily Weigth (g)'!$D26)</f>
        <v>0.9638694639</v>
      </c>
      <c r="F26" s="97">
        <f> ('Daily Weigth (g)'!G26-'Daily Weigth (g)'!$D26)/('Daily Weigth (g)'!$E26-'Daily Weigth (g)'!$D26)</f>
        <v>0.9238539239</v>
      </c>
      <c r="G26" s="97">
        <f> ('Daily Weigth (g)'!H26-'Daily Weigth (g)'!$D26)/('Daily Weigth (g)'!$E26-'Daily Weigth (g)'!$D26)</f>
        <v>0.8554778555</v>
      </c>
      <c r="H26" s="97">
        <f> ('Daily Weigth (g)'!I26-'Daily Weigth (g)'!$D26)/('Daily Weigth (g)'!$E26-'Daily Weigth (g)'!$D26)</f>
        <v>0.8900543901</v>
      </c>
      <c r="I26" s="97">
        <f> ('Daily Weigth (g)'!J26-'Daily Weigth (g)'!$D26)/('Daily Weigth (g)'!$E26-'Daily Weigth (g)'!$D26)</f>
        <v>0.8974358974</v>
      </c>
      <c r="J26" s="97">
        <f> ('Daily Weigth (g)'!K26-'Daily Weigth (g)'!$D26)/('Daily Weigth (g)'!$E26-'Daily Weigth (g)'!$D26)</f>
        <v>-0.777000777</v>
      </c>
      <c r="K26" s="97">
        <f> ('Daily Weigth (g)'!L26-'Daily Weigth (g)'!$D26)/('Daily Weigth (g)'!$E26-'Daily Weigth (g)'!$D26)</f>
        <v>-0.777000777</v>
      </c>
      <c r="L26" s="97">
        <f> ('Daily Weigth (g)'!M26-'Daily Weigth (g)'!$D26)/('Daily Weigth (g)'!$E26-'Daily Weigth (g)'!$D26)</f>
        <v>-0.777000777</v>
      </c>
      <c r="M26" s="97">
        <f> ('Daily Weigth (g)'!N26-'Daily Weigth (g)'!$D26)/('Daily Weigth (g)'!$E26-'Daily Weigth (g)'!$D26)</f>
        <v>-0.777000777</v>
      </c>
      <c r="N26" s="97">
        <f> ('Daily Weigth (g)'!O26-'Daily Weigth (g)'!$D26)/('Daily Weigth (g)'!$E26-'Daily Weigth (g)'!$D26)</f>
        <v>-0.777000777</v>
      </c>
      <c r="O26" s="97">
        <f> ('Daily Weigth (g)'!P26-'Daily Weigth (g)'!$D26)/('Daily Weigth (g)'!$E26-'Daily Weigth (g)'!$D26)</f>
        <v>-0.777000777</v>
      </c>
      <c r="P26" s="97">
        <f> ('Daily Weigth (g)'!Q26-'Daily Weigth (g)'!$D26)/('Daily Weigth (g)'!$E26-'Daily Weigth (g)'!$D26)</f>
        <v>-0.777000777</v>
      </c>
      <c r="Q26" s="97">
        <f> ('Daily Weigth (g)'!R26-'Daily Weigth (g)'!$D26)/('Daily Weigth (g)'!$E26-'Daily Weigth (g)'!$D26)</f>
        <v>-0.777000777</v>
      </c>
      <c r="R26" s="97">
        <f> ('Daily Weigth (g)'!S26-'Daily Weigth (g)'!$D26)/('Daily Weigth (g)'!$E26-'Daily Weigth (g)'!$D26)</f>
        <v>-0.777000777</v>
      </c>
      <c r="S26" s="97">
        <f> ('Daily Weigth (g)'!T26-'Daily Weigth (g)'!$D26)/('Daily Weigth (g)'!$E26-'Daily Weigth (g)'!$D26)</f>
        <v>-0.777000777</v>
      </c>
      <c r="T26" s="97">
        <f> ('Daily Weigth (g)'!U26-'Daily Weigth (g)'!$D26)/('Daily Weigth (g)'!$E26-'Daily Weigth (g)'!$D26)</f>
        <v>-0.777000777</v>
      </c>
      <c r="U26" s="97">
        <f> ('Daily Weigth (g)'!V26-'Daily Weigth (g)'!$D26)/('Daily Weigth (g)'!$E26-'Daily Weigth (g)'!$D26)</f>
        <v>-0.777000777</v>
      </c>
      <c r="V26" s="97">
        <f> ('Daily Weigth (g)'!W26-'Daily Weigth (g)'!$D26)/('Daily Weigth (g)'!$E26-'Daily Weigth (g)'!$D26)</f>
        <v>-0.777000777</v>
      </c>
      <c r="W26" s="97">
        <f> ('Daily Weigth (g)'!X26-'Daily Weigth (g)'!$D26)/('Daily Weigth (g)'!$E26-'Daily Weigth (g)'!$D26)</f>
        <v>-0.777000777</v>
      </c>
      <c r="X26" s="97">
        <f> ('Daily Weigth (g)'!Y26-'Daily Weigth (g)'!$D26)/('Daily Weigth (g)'!$E26-'Daily Weigth (g)'!$D26)</f>
        <v>-0.777000777</v>
      </c>
      <c r="Y26" s="97">
        <f> ('Daily Weigth (g)'!Z26-'Daily Weigth (g)'!$D26)/('Daily Weigth (g)'!$E26-'Daily Weigth (g)'!$D26)</f>
        <v>-0.777000777</v>
      </c>
      <c r="Z26" s="97">
        <f> ('Daily Weigth (g)'!AA26-'Daily Weigth (g)'!$D26)/('Daily Weigth (g)'!$E26-'Daily Weigth (g)'!$D26)</f>
        <v>-0.777000777</v>
      </c>
      <c r="AA26" s="97">
        <f> ('Daily Weigth (g)'!AB26-'Daily Weigth (g)'!$D26)/('Daily Weigth (g)'!$E26-'Daily Weigth (g)'!$D26)</f>
        <v>-0.777000777</v>
      </c>
      <c r="AB26" s="97">
        <f> ('Daily Weigth (g)'!AC26-'Daily Weigth (g)'!$D26)/('Daily Weigth (g)'!$E26-'Daily Weigth (g)'!$D26)</f>
        <v>-0.777000777</v>
      </c>
      <c r="AC26" s="97">
        <f> ('Daily Weigth (g)'!AD26-'Daily Weigth (g)'!$D26)/('Daily Weigth (g)'!$E26-'Daily Weigth (g)'!$D26)</f>
        <v>-0.777000777</v>
      </c>
      <c r="AD26" s="97">
        <f> ('Daily Weigth (g)'!AE26-'Daily Weigth (g)'!$D26)/('Daily Weigth (g)'!$E26-'Daily Weigth (g)'!$D26)</f>
        <v>-0.777000777</v>
      </c>
      <c r="AE26" s="97">
        <f> ('Daily Weigth (g)'!AF26-'Daily Weigth (g)'!$D26)/('Daily Weigth (g)'!$E26-'Daily Weigth (g)'!$D26)</f>
        <v>-0.777000777</v>
      </c>
      <c r="AF26" s="97">
        <f> ('Daily Weigth (g)'!AG26-'Daily Weigth (g)'!$D26)/('Daily Weigth (g)'!$E26-'Daily Weigth (g)'!$D26)</f>
        <v>-0.777000777</v>
      </c>
    </row>
    <row r="27" ht="12.75" customHeight="1">
      <c r="A27" s="85">
        <v>726.0</v>
      </c>
      <c r="B27" s="87" t="s">
        <v>136</v>
      </c>
      <c r="C27" s="85" t="s">
        <v>383</v>
      </c>
      <c r="D27" s="97">
        <f> ('Daily Weigth (g)'!E27-'Daily Weigth (g)'!$D27)/('Daily Weigth (g)'!$E27-'Daily Weigth (g)'!$D27)</f>
        <v>1</v>
      </c>
      <c r="E27" s="97">
        <f> ('Daily Weigth (g)'!F27-'Daily Weigth (g)'!$D27)/('Daily Weigth (g)'!$E27-'Daily Weigth (g)'!$D27)</f>
        <v>0.9656992084</v>
      </c>
      <c r="F27" s="97">
        <f> ('Daily Weigth (g)'!G27-'Daily Weigth (g)'!$D27)/('Daily Weigth (g)'!$E27-'Daily Weigth (g)'!$D27)</f>
        <v>0.9272521674</v>
      </c>
      <c r="G27" s="97">
        <f> ('Daily Weigth (g)'!H27-'Daily Weigth (g)'!$D27)/('Daily Weigth (g)'!$E27-'Daily Weigth (g)'!$D27)</f>
        <v>0.8654353562</v>
      </c>
      <c r="H27" s="97">
        <f> ('Daily Weigth (g)'!I27-'Daily Weigth (g)'!$D27)/('Daily Weigth (g)'!$E27-'Daily Weigth (g)'!$D27)</f>
        <v>0.8978514889</v>
      </c>
      <c r="I27" s="97">
        <f> ('Daily Weigth (g)'!J27-'Daily Weigth (g)'!$D27)/('Daily Weigth (g)'!$E27-'Daily Weigth (g)'!$D27)</f>
        <v>0.8997361478</v>
      </c>
      <c r="J27" s="97">
        <f> ('Daily Weigth (g)'!K27-'Daily Weigth (g)'!$D27)/('Daily Weigth (g)'!$E27-'Daily Weigth (g)'!$D27)</f>
        <v>-0.7538635507</v>
      </c>
      <c r="K27" s="97">
        <f> ('Daily Weigth (g)'!L27-'Daily Weigth (g)'!$D27)/('Daily Weigth (g)'!$E27-'Daily Weigth (g)'!$D27)</f>
        <v>-0.7538635507</v>
      </c>
      <c r="L27" s="97">
        <f> ('Daily Weigth (g)'!M27-'Daily Weigth (g)'!$D27)/('Daily Weigth (g)'!$E27-'Daily Weigth (g)'!$D27)</f>
        <v>-0.7538635507</v>
      </c>
      <c r="M27" s="97">
        <f> ('Daily Weigth (g)'!N27-'Daily Weigth (g)'!$D27)/('Daily Weigth (g)'!$E27-'Daily Weigth (g)'!$D27)</f>
        <v>-0.7538635507</v>
      </c>
      <c r="N27" s="97">
        <f> ('Daily Weigth (g)'!O27-'Daily Weigth (g)'!$D27)/('Daily Weigth (g)'!$E27-'Daily Weigth (g)'!$D27)</f>
        <v>-0.7538635507</v>
      </c>
      <c r="O27" s="97">
        <f> ('Daily Weigth (g)'!P27-'Daily Weigth (g)'!$D27)/('Daily Weigth (g)'!$E27-'Daily Weigth (g)'!$D27)</f>
        <v>-0.7538635507</v>
      </c>
      <c r="P27" s="97">
        <f> ('Daily Weigth (g)'!Q27-'Daily Weigth (g)'!$D27)/('Daily Weigth (g)'!$E27-'Daily Weigth (g)'!$D27)</f>
        <v>-0.7538635507</v>
      </c>
      <c r="Q27" s="97">
        <f> ('Daily Weigth (g)'!R27-'Daily Weigth (g)'!$D27)/('Daily Weigth (g)'!$E27-'Daily Weigth (g)'!$D27)</f>
        <v>-0.7538635507</v>
      </c>
      <c r="R27" s="97">
        <f> ('Daily Weigth (g)'!S27-'Daily Weigth (g)'!$D27)/('Daily Weigth (g)'!$E27-'Daily Weigth (g)'!$D27)</f>
        <v>-0.7538635507</v>
      </c>
      <c r="S27" s="97">
        <f> ('Daily Weigth (g)'!T27-'Daily Weigth (g)'!$D27)/('Daily Weigth (g)'!$E27-'Daily Weigth (g)'!$D27)</f>
        <v>-0.7538635507</v>
      </c>
      <c r="T27" s="97">
        <f> ('Daily Weigth (g)'!U27-'Daily Weigth (g)'!$D27)/('Daily Weigth (g)'!$E27-'Daily Weigth (g)'!$D27)</f>
        <v>-0.7538635507</v>
      </c>
      <c r="U27" s="97">
        <f> ('Daily Weigth (g)'!V27-'Daily Weigth (g)'!$D27)/('Daily Weigth (g)'!$E27-'Daily Weigth (g)'!$D27)</f>
        <v>-0.7538635507</v>
      </c>
      <c r="V27" s="97">
        <f> ('Daily Weigth (g)'!W27-'Daily Weigth (g)'!$D27)/('Daily Weigth (g)'!$E27-'Daily Weigth (g)'!$D27)</f>
        <v>-0.7538635507</v>
      </c>
      <c r="W27" s="97">
        <f> ('Daily Weigth (g)'!X27-'Daily Weigth (g)'!$D27)/('Daily Weigth (g)'!$E27-'Daily Weigth (g)'!$D27)</f>
        <v>-0.7538635507</v>
      </c>
      <c r="X27" s="97">
        <f> ('Daily Weigth (g)'!Y27-'Daily Weigth (g)'!$D27)/('Daily Weigth (g)'!$E27-'Daily Weigth (g)'!$D27)</f>
        <v>-0.7538635507</v>
      </c>
      <c r="Y27" s="97">
        <f> ('Daily Weigth (g)'!Z27-'Daily Weigth (g)'!$D27)/('Daily Weigth (g)'!$E27-'Daily Weigth (g)'!$D27)</f>
        <v>-0.7538635507</v>
      </c>
      <c r="Z27" s="97">
        <f> ('Daily Weigth (g)'!AA27-'Daily Weigth (g)'!$D27)/('Daily Weigth (g)'!$E27-'Daily Weigth (g)'!$D27)</f>
        <v>-0.7538635507</v>
      </c>
      <c r="AA27" s="97">
        <f> ('Daily Weigth (g)'!AB27-'Daily Weigth (g)'!$D27)/('Daily Weigth (g)'!$E27-'Daily Weigth (g)'!$D27)</f>
        <v>-0.7538635507</v>
      </c>
      <c r="AB27" s="97">
        <f> ('Daily Weigth (g)'!AC27-'Daily Weigth (g)'!$D27)/('Daily Weigth (g)'!$E27-'Daily Weigth (g)'!$D27)</f>
        <v>-0.7538635507</v>
      </c>
      <c r="AC27" s="97">
        <f> ('Daily Weigth (g)'!AD27-'Daily Weigth (g)'!$D27)/('Daily Weigth (g)'!$E27-'Daily Weigth (g)'!$D27)</f>
        <v>-0.7538635507</v>
      </c>
      <c r="AD27" s="97">
        <f> ('Daily Weigth (g)'!AE27-'Daily Weigth (g)'!$D27)/('Daily Weigth (g)'!$E27-'Daily Weigth (g)'!$D27)</f>
        <v>-0.7538635507</v>
      </c>
      <c r="AE27" s="97">
        <f> ('Daily Weigth (g)'!AF27-'Daily Weigth (g)'!$D27)/('Daily Weigth (g)'!$E27-'Daily Weigth (g)'!$D27)</f>
        <v>-0.7538635507</v>
      </c>
      <c r="AF27" s="97">
        <f> ('Daily Weigth (g)'!AG27-'Daily Weigth (g)'!$D27)/('Daily Weigth (g)'!$E27-'Daily Weigth (g)'!$D27)</f>
        <v>-0.7538635507</v>
      </c>
    </row>
    <row r="28" ht="12.75" customHeight="1">
      <c r="A28" s="85">
        <v>727.0</v>
      </c>
      <c r="B28" s="87" t="s">
        <v>136</v>
      </c>
      <c r="C28" s="88" t="s">
        <v>241</v>
      </c>
      <c r="D28" s="97">
        <f> ('Daily Weigth (g)'!E28-'Daily Weigth (g)'!$D28)/('Daily Weigth (g)'!$E28-'Daily Weigth (g)'!$D28)</f>
        <v>1</v>
      </c>
      <c r="E28" s="97">
        <f> ('Daily Weigth (g)'!F28-'Daily Weigth (g)'!$D28)/('Daily Weigth (g)'!$E28-'Daily Weigth (g)'!$D28)</f>
        <v>0.9658782474</v>
      </c>
      <c r="F28" s="97">
        <f> ('Daily Weigth (g)'!G28-'Daily Weigth (g)'!$D28)/('Daily Weigth (g)'!$E28-'Daily Weigth (g)'!$D28)</f>
        <v>0.9243892982</v>
      </c>
      <c r="G28" s="97">
        <f> ('Daily Weigth (g)'!H28-'Daily Weigth (g)'!$D28)/('Daily Weigth (g)'!$E28-'Daily Weigth (g)'!$D28)</f>
        <v>0.8592477705</v>
      </c>
      <c r="H28" s="97">
        <f> ('Daily Weigth (g)'!I28-'Daily Weigth (g)'!$D28)/('Daily Weigth (g)'!$E28-'Daily Weigth (g)'!$D28)</f>
        <v>0.8883288096</v>
      </c>
      <c r="I28" s="97">
        <f> ('Daily Weigth (g)'!J28-'Daily Weigth (g)'!$D28)/('Daily Weigth (g)'!$E28-'Daily Weigth (g)'!$D28)</f>
        <v>0.8976347421</v>
      </c>
      <c r="J28" s="97">
        <f> ('Daily Weigth (g)'!K28-'Daily Weigth (g)'!$D28)/('Daily Weigth (g)'!$E28-'Daily Weigth (g)'!$D28)</f>
        <v>0.9038386972</v>
      </c>
      <c r="K28" s="97">
        <f> ('Daily Weigth (g)'!L28-'Daily Weigth (g)'!$D28)/('Daily Weigth (g)'!$E28-'Daily Weigth (g)'!$D28)</f>
        <v>0.8759208996</v>
      </c>
      <c r="L28" s="97">
        <f> ('Daily Weigth (g)'!M28-'Daily Weigth (g)'!$D28)/('Daily Weigth (g)'!$E28-'Daily Weigth (g)'!$D28)</f>
        <v>0.8627374952</v>
      </c>
      <c r="M28" s="97">
        <f> ('Daily Weigth (g)'!N28-'Daily Weigth (g)'!$D28)/('Daily Weigth (g)'!$E28-'Daily Weigth (g)'!$D28)</f>
        <v>0.8375339279</v>
      </c>
      <c r="N28" s="97">
        <f> ('Daily Weigth (g)'!O28-'Daily Weigth (g)'!$D28)/('Daily Weigth (g)'!$E28-'Daily Weigth (g)'!$D28)</f>
        <v>0.8751454052</v>
      </c>
      <c r="O28" s="97">
        <f> ('Daily Weigth (g)'!P28-'Daily Weigth (g)'!$D28)/('Daily Weigth (g)'!$E28-'Daily Weigth (g)'!$D28)</f>
        <v>0.7382706475</v>
      </c>
      <c r="P28" s="97">
        <f> ('Daily Weigth (g)'!Q28-'Daily Weigth (g)'!$D28)/('Daily Weigth (g)'!$E28-'Daily Weigth (g)'!$D28)</f>
        <v>0.7343931756</v>
      </c>
      <c r="Q28" s="97">
        <f> ('Daily Weigth (g)'!R28-'Daily Weigth (g)'!$D28)/('Daily Weigth (g)'!$E28-'Daily Weigth (g)'!$D28)</f>
        <v>0.7956572315</v>
      </c>
      <c r="R28" s="97">
        <f> ('Daily Weigth (g)'!S28-'Daily Weigth (g)'!$D28)/('Daily Weigth (g)'!$E28-'Daily Weigth (g)'!$D28)</f>
        <v>0.8371461807</v>
      </c>
      <c r="S28" s="97">
        <f> ('Daily Weigth (g)'!T28-'Daily Weigth (g)'!$D28)/('Daily Weigth (g)'!$E28-'Daily Weigth (g)'!$D28)</f>
        <v>0.7964327259</v>
      </c>
      <c r="T28" s="97">
        <f> ('Daily Weigth (g)'!U28-'Daily Weigth (g)'!$D28)/('Daily Weigth (g)'!$E28-'Daily Weigth (g)'!$D28)</f>
        <v>0.7743311361</v>
      </c>
      <c r="U28" s="97">
        <f> ('Daily Weigth (g)'!V28-'Daily Weigth (g)'!$D28)/('Daily Weigth (g)'!$E28-'Daily Weigth (g)'!$D28)</f>
        <v>0.7188832881</v>
      </c>
      <c r="V28" s="97">
        <f> ('Daily Weigth (g)'!W28-'Daily Weigth (g)'!$D28)/('Daily Weigth (g)'!$E28-'Daily Weigth (g)'!$D28)</f>
        <v>0.6905777433</v>
      </c>
      <c r="W28" s="97">
        <f> ('Daily Weigth (g)'!X28-'Daily Weigth (g)'!$D28)/('Daily Weigth (g)'!$E28-'Daily Weigth (g)'!$D28)</f>
        <v>0.8286157425</v>
      </c>
      <c r="X28" s="97">
        <f> ('Daily Weigth (g)'!Y28-'Daily Weigth (g)'!$D28)/('Daily Weigth (g)'!$E28-'Daily Weigth (g)'!$D28)</f>
        <v>0.8561457929</v>
      </c>
      <c r="Y28" s="97">
        <f> ('Daily Weigth (g)'!Z28-'Daily Weigth (g)'!$D28)/('Daily Weigth (g)'!$E28-'Daily Weigth (g)'!$D28)</f>
        <v>0.8034121753</v>
      </c>
      <c r="Z28" s="97">
        <f> ('Daily Weigth (g)'!AA28-'Daily Weigth (g)'!$D28)/('Daily Weigth (g)'!$E28-'Daily Weigth (g)'!$D28)</f>
        <v>0.8483908492</v>
      </c>
      <c r="AA28" s="97">
        <f> ('Daily Weigth (g)'!AB28-'Daily Weigth (g)'!$D28)/('Daily Weigth (g)'!$E28-'Daily Weigth (g)'!$D28)</f>
        <v>0.8468398604</v>
      </c>
      <c r="AB28" s="97">
        <f> ('Daily Weigth (g)'!AC28-'Daily Weigth (g)'!$D28)/('Daily Weigth (g)'!$E28-'Daily Weigth (g)'!$D28)</f>
        <v>0.846064366</v>
      </c>
      <c r="AC28" s="97">
        <f> ('Daily Weigth (g)'!AD28-'Daily Weigth (g)'!$D28)/('Daily Weigth (g)'!$E28-'Daily Weigth (g)'!$D28)</f>
        <v>0.8266770066</v>
      </c>
      <c r="AD28" s="97">
        <f> ('Daily Weigth (g)'!AE28-'Daily Weigth (g)'!$D28)/('Daily Weigth (g)'!$E28-'Daily Weigth (g)'!$D28)</f>
        <v>0.8534315626</v>
      </c>
      <c r="AE28" s="97">
        <f> ('Daily Weigth (g)'!AF28-'Daily Weigth (g)'!$D28)/('Daily Weigth (g)'!$E28-'Daily Weigth (g)'!$D28)</f>
        <v>0.7603722373</v>
      </c>
      <c r="AF28" s="97">
        <f> ('Daily Weigth (g)'!AG28-'Daily Weigth (g)'!$D28)/('Daily Weigth (g)'!$E28-'Daily Weigth (g)'!$D28)</f>
        <v>0.8162078325</v>
      </c>
    </row>
    <row r="29" ht="12.75" customHeight="1">
      <c r="A29" s="85">
        <v>728.0</v>
      </c>
      <c r="B29" s="87" t="s">
        <v>136</v>
      </c>
      <c r="C29" s="90" t="s">
        <v>12</v>
      </c>
      <c r="D29" s="97">
        <f> ('Daily Weigth (g)'!E29-'Daily Weigth (g)'!$D29)/('Daily Weigth (g)'!$E29-'Daily Weigth (g)'!$D29)</f>
        <v>1</v>
      </c>
      <c r="E29" s="97">
        <f> ('Daily Weigth (g)'!F29-'Daily Weigth (g)'!$D29)/('Daily Weigth (g)'!$E29-'Daily Weigth (g)'!$D29)</f>
        <v>0.9716312057</v>
      </c>
      <c r="F29" s="97">
        <f> ('Daily Weigth (g)'!G29-'Daily Weigth (g)'!$D29)/('Daily Weigth (g)'!$E29-'Daily Weigth (g)'!$D29)</f>
        <v>0.9380365808</v>
      </c>
      <c r="G29" s="97">
        <f> ('Daily Weigth (g)'!H29-'Daily Weigth (g)'!$D29)/('Daily Weigth (g)'!$E29-'Daily Weigth (g)'!$D29)</f>
        <v>0.8745800672</v>
      </c>
      <c r="H29" s="97">
        <f> ('Daily Weigth (g)'!I29-'Daily Weigth (g)'!$D29)/('Daily Weigth (g)'!$E29-'Daily Weigth (g)'!$D29)</f>
        <v>0.9022023143</v>
      </c>
      <c r="I29" s="97">
        <f> ('Daily Weigth (g)'!J29-'Daily Weigth (g)'!$D29)/('Daily Weigth (g)'!$E29-'Daily Weigth (g)'!$D29)</f>
        <v>0.8969764838</v>
      </c>
      <c r="J29" s="97">
        <f> ('Daily Weigth (g)'!K29-'Daily Weigth (g)'!$D29)/('Daily Weigth (g)'!$E29-'Daily Weigth (g)'!$D29)</f>
        <v>0.9078014184</v>
      </c>
      <c r="K29" s="97">
        <f> ('Daily Weigth (g)'!L29-'Daily Weigth (g)'!$D29)/('Daily Weigth (g)'!$E29-'Daily Weigth (g)'!$D29)</f>
        <v>0.8708473311</v>
      </c>
      <c r="L29" s="97">
        <f> ('Daily Weigth (g)'!M29-'Daily Weigth (g)'!$D29)/('Daily Weigth (g)'!$E29-'Daily Weigth (g)'!$D29)</f>
        <v>0.8204553938</v>
      </c>
      <c r="M29" s="97">
        <f> ('Daily Weigth (g)'!N29-'Daily Weigth (g)'!$D29)/('Daily Weigth (g)'!$E29-'Daily Weigth (g)'!$D29)</f>
        <v>0.7693169093</v>
      </c>
      <c r="N29" s="97">
        <f> ('Daily Weigth (g)'!O29-'Daily Weigth (g)'!$D29)/('Daily Weigth (g)'!$E29-'Daily Weigth (g)'!$D29)</f>
        <v>0.764837626</v>
      </c>
      <c r="O29" s="97">
        <f> ('Daily Weigth (g)'!P29-'Daily Weigth (g)'!$D29)/('Daily Weigth (g)'!$E29-'Daily Weigth (g)'!$D29)</f>
        <v>0.6263531168</v>
      </c>
      <c r="P29" s="97">
        <f> ('Daily Weigth (g)'!Q29-'Daily Weigth (g)'!$D29)/('Daily Weigth (g)'!$E29-'Daily Weigth (g)'!$D29)</f>
        <v>0.5819335573</v>
      </c>
      <c r="Q29" s="97">
        <f> ('Daily Weigth (g)'!R29-'Daily Weigth (g)'!$D29)/('Daily Weigth (g)'!$E29-'Daily Weigth (g)'!$D29)</f>
        <v>0.5789473684</v>
      </c>
      <c r="R29" s="97">
        <f> ('Daily Weigth (g)'!S29-'Daily Weigth (g)'!$D29)/('Daily Weigth (g)'!$E29-'Daily Weigth (g)'!$D29)</f>
        <v>0.5759611795</v>
      </c>
      <c r="S29" s="97">
        <f> ('Daily Weigth (g)'!T29-'Daily Weigth (g)'!$D29)/('Daily Weigth (g)'!$E29-'Daily Weigth (g)'!$D29)</f>
        <v>0.5412467339</v>
      </c>
      <c r="T29" s="97">
        <f> ('Daily Weigth (g)'!U29-'Daily Weigth (g)'!$D29)/('Daily Weigth (g)'!$E29-'Daily Weigth (g)'!$D29)</f>
        <v>0.4483016051</v>
      </c>
      <c r="U29" s="97">
        <f> ('Daily Weigth (g)'!V29-'Daily Weigth (g)'!$D29)/('Daily Weigth (g)'!$E29-'Daily Weigth (g)'!$D29)</f>
        <v>0.3523702874</v>
      </c>
      <c r="V29" s="97">
        <f> ('Daily Weigth (g)'!W29-'Daily Weigth (g)'!$D29)/('Daily Weigth (g)'!$E29-'Daily Weigth (g)'!$D29)</f>
        <v>0.2799552072</v>
      </c>
      <c r="W29" s="97">
        <f> ('Daily Weigth (g)'!X29-'Daily Weigth (g)'!$D29)/('Daily Weigth (g)'!$E29-'Daily Weigth (g)'!$D29)</f>
        <v>0.2754759239</v>
      </c>
      <c r="X29" s="97">
        <f> ('Daily Weigth (g)'!Y29-'Daily Weigth (g)'!$D29)/('Daily Weigth (g)'!$E29-'Daily Weigth (g)'!$D29)</f>
        <v>0.2452407615</v>
      </c>
      <c r="Y29" s="97">
        <f> ('Daily Weigth (g)'!Z29-'Daily Weigth (g)'!$D29)/('Daily Weigth (g)'!$E29-'Daily Weigth (g)'!$D29)</f>
        <v>0.2030608436</v>
      </c>
      <c r="Z29" s="97">
        <f> ('Daily Weigth (g)'!AA29-'Daily Weigth (g)'!$D29)/('Daily Weigth (g)'!$E29-'Daily Weigth (g)'!$D29)</f>
        <v>0.1840238895</v>
      </c>
      <c r="AA29" s="97">
        <f> ('Daily Weigth (g)'!AB29-'Daily Weigth (g)'!$D29)/('Daily Weigth (g)'!$E29-'Daily Weigth (g)'!$D29)</f>
        <v>0.1646136618</v>
      </c>
      <c r="AB29" s="97">
        <f> ('Daily Weigth (g)'!AC29-'Daily Weigth (g)'!$D29)/('Daily Weigth (g)'!$E29-'Daily Weigth (g)'!$D29)</f>
        <v>0.1418439716</v>
      </c>
      <c r="AC29" s="97">
        <f> ('Daily Weigth (g)'!AD29-'Daily Weigth (g)'!$D29)/('Daily Weigth (g)'!$E29-'Daily Weigth (g)'!$D29)</f>
        <v>0.1153415454</v>
      </c>
      <c r="AD29" s="97">
        <f> ('Daily Weigth (g)'!AE29-'Daily Weigth (g)'!$D29)/('Daily Weigth (g)'!$E29-'Daily Weigth (g)'!$D29)</f>
        <v>0.09966405375</v>
      </c>
      <c r="AE29" s="97">
        <f> ('Daily Weigth (g)'!AF29-'Daily Weigth (g)'!$D29)/('Daily Weigth (g)'!$E29-'Daily Weigth (g)'!$D29)</f>
        <v>0.06905561777</v>
      </c>
      <c r="AF29" s="97">
        <f> ('Daily Weigth (g)'!AG29-'Daily Weigth (g)'!$D29)/('Daily Weigth (g)'!$E29-'Daily Weigth (g)'!$D29)</f>
        <v>0.05300485256</v>
      </c>
    </row>
    <row r="30" ht="12.75" customHeight="1">
      <c r="A30" s="85">
        <v>729.0</v>
      </c>
      <c r="B30" s="87" t="s">
        <v>136</v>
      </c>
      <c r="C30" s="90" t="s">
        <v>12</v>
      </c>
      <c r="D30" s="97">
        <f> ('Daily Weigth (g)'!E30-'Daily Weigth (g)'!$D30)/('Daily Weigth (g)'!$E30-'Daily Weigth (g)'!$D30)</f>
        <v>1</v>
      </c>
      <c r="E30" s="97">
        <f> ('Daily Weigth (g)'!F30-'Daily Weigth (g)'!$D30)/('Daily Weigth (g)'!$E30-'Daily Weigth (g)'!$D30)</f>
        <v>0.9669297257</v>
      </c>
      <c r="F30" s="97">
        <f> ('Daily Weigth (g)'!G30-'Daily Weigth (g)'!$D30)/('Daily Weigth (g)'!$E30-'Daily Weigth (g)'!$D30)</f>
        <v>0.9304772642</v>
      </c>
      <c r="G30" s="97">
        <f> ('Daily Weigth (g)'!H30-'Daily Weigth (g)'!$D30)/('Daily Weigth (g)'!$E30-'Daily Weigth (g)'!$D30)</f>
        <v>0.8639609169</v>
      </c>
      <c r="H30" s="97">
        <f> ('Daily Weigth (g)'!I30-'Daily Weigth (g)'!$D30)/('Daily Weigth (g)'!$E30-'Daily Weigth (g)'!$D30)</f>
        <v>0.890266817</v>
      </c>
      <c r="I30" s="97">
        <f> ('Daily Weigth (g)'!J30-'Daily Weigth (g)'!$D30)/('Daily Weigth (g)'!$E30-'Daily Weigth (g)'!$D30)</f>
        <v>0.8992859827</v>
      </c>
      <c r="J30" s="97">
        <f> ('Daily Weigth (g)'!K30-'Daily Weigth (g)'!$D30)/('Daily Weigth (g)'!$E30-'Daily Weigth (g)'!$D30)</f>
        <v>0.9052987599</v>
      </c>
      <c r="K30" s="97">
        <f> ('Daily Weigth (g)'!L30-'Daily Weigth (g)'!$D30)/('Daily Weigth (g)'!$E30-'Daily Weigth (g)'!$D30)</f>
        <v>0.8695978955</v>
      </c>
      <c r="L30" s="97">
        <f> ('Daily Weigth (g)'!M30-'Daily Weigth (g)'!$D30)/('Daily Weigth (g)'!$E30-'Daily Weigth (g)'!$D30)</f>
        <v>0.8229988726</v>
      </c>
      <c r="M30" s="97">
        <f> ('Daily Weigth (g)'!N30-'Daily Weigth (g)'!$D30)/('Daily Weigth (g)'!$E30-'Daily Weigth (g)'!$D30)</f>
        <v>0.7647500939</v>
      </c>
      <c r="N30" s="97">
        <f> ('Daily Weigth (g)'!O30-'Daily Weigth (g)'!$D30)/('Daily Weigth (g)'!$E30-'Daily Weigth (g)'!$D30)</f>
        <v>0.7576099211</v>
      </c>
      <c r="O30" s="97">
        <f> ('Daily Weigth (g)'!P30-'Daily Weigth (g)'!$D30)/('Daily Weigth (g)'!$E30-'Daily Weigth (g)'!$D30)</f>
        <v>0.6148064637</v>
      </c>
      <c r="P30" s="97">
        <f> ('Daily Weigth (g)'!Q30-'Daily Weigth (g)'!$D30)/('Daily Weigth (g)'!$E30-'Daily Weigth (g)'!$D30)</f>
        <v>0.5813603908</v>
      </c>
      <c r="Q30" s="97">
        <f> ('Daily Weigth (g)'!R30-'Daily Weigth (g)'!$D30)/('Daily Weigth (g)'!$E30-'Daily Weigth (g)'!$D30)</f>
        <v>0.5937617437</v>
      </c>
      <c r="R30" s="97">
        <f> ('Daily Weigth (g)'!S30-'Daily Weigth (g)'!$D30)/('Daily Weigth (g)'!$E30-'Daily Weigth (g)'!$D30)</f>
        <v>0.5903795566</v>
      </c>
      <c r="S30" s="97">
        <f> ('Daily Weigth (g)'!T30-'Daily Weigth (g)'!$D30)/('Daily Weigth (g)'!$E30-'Daily Weigth (g)'!$D30)</f>
        <v>0.5419015408</v>
      </c>
      <c r="T30" s="97">
        <f> ('Daily Weigth (g)'!U30-'Daily Weigth (g)'!$D30)/('Daily Weigth (g)'!$E30-'Daily Weigth (g)'!$D30)</f>
        <v>0.4618564449</v>
      </c>
      <c r="U30" s="97">
        <f> ('Daily Weigth (g)'!V30-'Daily Weigth (g)'!$D30)/('Daily Weigth (g)'!$E30-'Daily Weigth (g)'!$D30)</f>
        <v>0.3637730177</v>
      </c>
      <c r="V30" s="97">
        <f> ('Daily Weigth (g)'!W30-'Daily Weigth (g)'!$D30)/('Daily Weigth (g)'!$E30-'Daily Weigth (g)'!$D30)</f>
        <v>0.2904922961</v>
      </c>
      <c r="W30" s="97">
        <f> ('Daily Weigth (g)'!X30-'Daily Weigth (g)'!$D30)/('Daily Weigth (g)'!$E30-'Daily Weigth (g)'!$D30)</f>
        <v>0.2837279218</v>
      </c>
      <c r="X30" s="97">
        <f> ('Daily Weigth (g)'!Y30-'Daily Weigth (g)'!$D30)/('Daily Weigth (g)'!$E30-'Daily Weigth (g)'!$D30)</f>
        <v>0.2619316047</v>
      </c>
      <c r="Y30" s="97">
        <f> ('Daily Weigth (g)'!Z30-'Daily Weigth (g)'!$D30)/('Daily Weigth (g)'!$E30-'Daily Weigth (g)'!$D30)</f>
        <v>0.2175873732</v>
      </c>
      <c r="Z30" s="97">
        <f> ('Daily Weigth (g)'!AA30-'Daily Weigth (g)'!$D30)/('Daily Weigth (g)'!$E30-'Daily Weigth (g)'!$D30)</f>
        <v>0.1961668546</v>
      </c>
      <c r="AA30" s="97">
        <f> ('Daily Weigth (g)'!AB30-'Daily Weigth (g)'!$D30)/('Daily Weigth (g)'!$E30-'Daily Weigth (g)'!$D30)</f>
        <v>0.1728673431</v>
      </c>
      <c r="AB30" s="97">
        <f> ('Daily Weigth (g)'!AC30-'Daily Weigth (g)'!$D30)/('Daily Weigth (g)'!$E30-'Daily Weigth (g)'!$D30)</f>
        <v>0.1525742202</v>
      </c>
      <c r="AC30" s="97">
        <f> ('Daily Weigth (g)'!AD30-'Daily Weigth (g)'!$D30)/('Daily Weigth (g)'!$E30-'Daily Weigth (g)'!$D30)</f>
        <v>0.1247651259</v>
      </c>
      <c r="AD30" s="97">
        <f> ('Daily Weigth (g)'!AE30-'Daily Weigth (g)'!$D30)/('Daily Weigth (g)'!$E30-'Daily Weigth (g)'!$D30)</f>
        <v>0.1074783916</v>
      </c>
      <c r="AE30" s="97">
        <f> ('Daily Weigth (g)'!AF30-'Daily Weigth (g)'!$D30)/('Daily Weigth (g)'!$E30-'Daily Weigth (g)'!$D30)</f>
        <v>0.07628711011</v>
      </c>
      <c r="AF30" s="97">
        <f> ('Daily Weigth (g)'!AG30-'Daily Weigth (g)'!$D30)/('Daily Weigth (g)'!$E30-'Daily Weigth (g)'!$D30)</f>
        <v>0.06877113867</v>
      </c>
    </row>
    <row r="31" ht="12.75" customHeight="1">
      <c r="A31" s="85">
        <v>730.0</v>
      </c>
      <c r="B31" s="87" t="s">
        <v>136</v>
      </c>
      <c r="C31" s="85" t="s">
        <v>383</v>
      </c>
      <c r="D31" s="97">
        <f> ('Daily Weigth (g)'!E31-'Daily Weigth (g)'!$D31)/('Daily Weigth (g)'!$E31-'Daily Weigth (g)'!$D31)</f>
        <v>1</v>
      </c>
      <c r="E31" s="97">
        <f> ('Daily Weigth (g)'!F31-'Daily Weigth (g)'!$D31)/('Daily Weigth (g)'!$E31-'Daily Weigth (g)'!$D31)</f>
        <v>0.9644787645</v>
      </c>
      <c r="F31" s="97">
        <f> ('Daily Weigth (g)'!G31-'Daily Weigth (g)'!$D31)/('Daily Weigth (g)'!$E31-'Daily Weigth (g)'!$D31)</f>
        <v>0.9335907336</v>
      </c>
      <c r="G31" s="97">
        <f> ('Daily Weigth (g)'!H31-'Daily Weigth (g)'!$D31)/('Daily Weigth (g)'!$E31-'Daily Weigth (g)'!$D31)</f>
        <v>0.8918918919</v>
      </c>
      <c r="H31" s="97">
        <f> ('Daily Weigth (g)'!I31-'Daily Weigth (g)'!$D31)/('Daily Weigth (g)'!$E31-'Daily Weigth (g)'!$D31)</f>
        <v>0.9042471042</v>
      </c>
      <c r="I31" s="97">
        <f> ('Daily Weigth (g)'!J31-'Daily Weigth (g)'!$D31)/('Daily Weigth (g)'!$E31-'Daily Weigth (g)'!$D31)</f>
        <v>0.9057915058</v>
      </c>
      <c r="J31" s="97">
        <f> ('Daily Weigth (g)'!K31-'Daily Weigth (g)'!$D31)/('Daily Weigth (g)'!$E31-'Daily Weigth (g)'!$D31)</f>
        <v>-0.7722007722</v>
      </c>
      <c r="K31" s="97">
        <f> ('Daily Weigth (g)'!L31-'Daily Weigth (g)'!$D31)/('Daily Weigth (g)'!$E31-'Daily Weigth (g)'!$D31)</f>
        <v>-0.7722007722</v>
      </c>
      <c r="L31" s="97">
        <f> ('Daily Weigth (g)'!M31-'Daily Weigth (g)'!$D31)/('Daily Weigth (g)'!$E31-'Daily Weigth (g)'!$D31)</f>
        <v>-0.7722007722</v>
      </c>
      <c r="M31" s="97">
        <f> ('Daily Weigth (g)'!N31-'Daily Weigth (g)'!$D31)/('Daily Weigth (g)'!$E31-'Daily Weigth (g)'!$D31)</f>
        <v>-0.7722007722</v>
      </c>
      <c r="N31" s="97">
        <f> ('Daily Weigth (g)'!O31-'Daily Weigth (g)'!$D31)/('Daily Weigth (g)'!$E31-'Daily Weigth (g)'!$D31)</f>
        <v>-0.7722007722</v>
      </c>
      <c r="O31" s="97">
        <f> ('Daily Weigth (g)'!P31-'Daily Weigth (g)'!$D31)/('Daily Weigth (g)'!$E31-'Daily Weigth (g)'!$D31)</f>
        <v>-0.7722007722</v>
      </c>
      <c r="P31" s="97">
        <f> ('Daily Weigth (g)'!Q31-'Daily Weigth (g)'!$D31)/('Daily Weigth (g)'!$E31-'Daily Weigth (g)'!$D31)</f>
        <v>-0.7722007722</v>
      </c>
      <c r="Q31" s="97">
        <f> ('Daily Weigth (g)'!R31-'Daily Weigth (g)'!$D31)/('Daily Weigth (g)'!$E31-'Daily Weigth (g)'!$D31)</f>
        <v>-0.7722007722</v>
      </c>
      <c r="R31" s="97">
        <f> ('Daily Weigth (g)'!S31-'Daily Weigth (g)'!$D31)/('Daily Weigth (g)'!$E31-'Daily Weigth (g)'!$D31)</f>
        <v>-0.7722007722</v>
      </c>
      <c r="S31" s="97">
        <f> ('Daily Weigth (g)'!T31-'Daily Weigth (g)'!$D31)/('Daily Weigth (g)'!$E31-'Daily Weigth (g)'!$D31)</f>
        <v>-0.7722007722</v>
      </c>
      <c r="T31" s="97">
        <f> ('Daily Weigth (g)'!U31-'Daily Weigth (g)'!$D31)/('Daily Weigth (g)'!$E31-'Daily Weigth (g)'!$D31)</f>
        <v>-0.7722007722</v>
      </c>
      <c r="U31" s="97">
        <f> ('Daily Weigth (g)'!V31-'Daily Weigth (g)'!$D31)/('Daily Weigth (g)'!$E31-'Daily Weigth (g)'!$D31)</f>
        <v>-0.7722007722</v>
      </c>
      <c r="V31" s="97">
        <f> ('Daily Weigth (g)'!W31-'Daily Weigth (g)'!$D31)/('Daily Weigth (g)'!$E31-'Daily Weigth (g)'!$D31)</f>
        <v>-0.7722007722</v>
      </c>
      <c r="W31" s="97">
        <f> ('Daily Weigth (g)'!X31-'Daily Weigth (g)'!$D31)/('Daily Weigth (g)'!$E31-'Daily Weigth (g)'!$D31)</f>
        <v>-0.7722007722</v>
      </c>
      <c r="X31" s="97">
        <f> ('Daily Weigth (g)'!Y31-'Daily Weigth (g)'!$D31)/('Daily Weigth (g)'!$E31-'Daily Weigth (g)'!$D31)</f>
        <v>-0.7722007722</v>
      </c>
      <c r="Y31" s="97">
        <f> ('Daily Weigth (g)'!Z31-'Daily Weigth (g)'!$D31)/('Daily Weigth (g)'!$E31-'Daily Weigth (g)'!$D31)</f>
        <v>-0.7722007722</v>
      </c>
      <c r="Z31" s="97">
        <f> ('Daily Weigth (g)'!AA31-'Daily Weigth (g)'!$D31)/('Daily Weigth (g)'!$E31-'Daily Weigth (g)'!$D31)</f>
        <v>-0.7722007722</v>
      </c>
      <c r="AA31" s="97">
        <f> ('Daily Weigth (g)'!AB31-'Daily Weigth (g)'!$D31)/('Daily Weigth (g)'!$E31-'Daily Weigth (g)'!$D31)</f>
        <v>-0.7722007722</v>
      </c>
      <c r="AB31" s="97">
        <f> ('Daily Weigth (g)'!AC31-'Daily Weigth (g)'!$D31)/('Daily Weigth (g)'!$E31-'Daily Weigth (g)'!$D31)</f>
        <v>-0.7722007722</v>
      </c>
      <c r="AC31" s="97">
        <f> ('Daily Weigth (g)'!AD31-'Daily Weigth (g)'!$D31)/('Daily Weigth (g)'!$E31-'Daily Weigth (g)'!$D31)</f>
        <v>-0.7722007722</v>
      </c>
      <c r="AD31" s="97">
        <f> ('Daily Weigth (g)'!AE31-'Daily Weigth (g)'!$D31)/('Daily Weigth (g)'!$E31-'Daily Weigth (g)'!$D31)</f>
        <v>-0.7722007722</v>
      </c>
      <c r="AE31" s="97">
        <f> ('Daily Weigth (g)'!AF31-'Daily Weigth (g)'!$D31)/('Daily Weigth (g)'!$E31-'Daily Weigth (g)'!$D31)</f>
        <v>-0.7722007722</v>
      </c>
      <c r="AF31" s="97">
        <f> ('Daily Weigth (g)'!AG31-'Daily Weigth (g)'!$D31)/('Daily Weigth (g)'!$E31-'Daily Weigth (g)'!$D31)</f>
        <v>-0.7722007722</v>
      </c>
    </row>
    <row r="32" ht="12.75" customHeight="1">
      <c r="A32" s="85">
        <v>731.0</v>
      </c>
      <c r="B32" s="87" t="s">
        <v>239</v>
      </c>
      <c r="C32" s="85" t="s">
        <v>383</v>
      </c>
      <c r="D32" s="97">
        <f> ('Daily Weigth (g)'!E32-'Daily Weigth (g)'!$D32)/('Daily Weigth (g)'!$E32-'Daily Weigth (g)'!$D32)</f>
        <v>1</v>
      </c>
      <c r="E32" s="97">
        <f> ('Daily Weigth (g)'!F32-'Daily Weigth (g)'!$D32)/('Daily Weigth (g)'!$E32-'Daily Weigth (g)'!$D32)</f>
        <v>0.9731389102</v>
      </c>
      <c r="F32" s="97">
        <f> ('Daily Weigth (g)'!G32-'Daily Weigth (g)'!$D32)/('Daily Weigth (g)'!$E32-'Daily Weigth (g)'!$D32)</f>
        <v>0.944742901</v>
      </c>
      <c r="G32" s="97">
        <f> ('Daily Weigth (g)'!H32-'Daily Weigth (g)'!$D32)/('Daily Weigth (g)'!$E32-'Daily Weigth (g)'!$D32)</f>
        <v>0.8875671527</v>
      </c>
      <c r="H32" s="97">
        <f> ('Daily Weigth (g)'!I32-'Daily Weigth (g)'!$D32)/('Daily Weigth (g)'!$E32-'Daily Weigth (g)'!$D32)</f>
        <v>0.8967766692</v>
      </c>
      <c r="I32" s="97">
        <f> ('Daily Weigth (g)'!J32-'Daily Weigth (g)'!$D32)/('Daily Weigth (g)'!$E32-'Daily Weigth (g)'!$D32)</f>
        <v>0.9013814275</v>
      </c>
      <c r="J32" s="97">
        <f> ('Daily Weigth (g)'!K32-'Daily Weigth (g)'!$D32)/('Daily Weigth (g)'!$E32-'Daily Weigth (g)'!$D32)</f>
        <v>-0.7674597084</v>
      </c>
      <c r="K32" s="97">
        <f> ('Daily Weigth (g)'!L32-'Daily Weigth (g)'!$D32)/('Daily Weigth (g)'!$E32-'Daily Weigth (g)'!$D32)</f>
        <v>-0.7674597084</v>
      </c>
      <c r="L32" s="97">
        <f> ('Daily Weigth (g)'!M32-'Daily Weigth (g)'!$D32)/('Daily Weigth (g)'!$E32-'Daily Weigth (g)'!$D32)</f>
        <v>-0.7674597084</v>
      </c>
      <c r="M32" s="97">
        <f> ('Daily Weigth (g)'!N32-'Daily Weigth (g)'!$D32)/('Daily Weigth (g)'!$E32-'Daily Weigth (g)'!$D32)</f>
        <v>-0.7674597084</v>
      </c>
      <c r="N32" s="97">
        <f> ('Daily Weigth (g)'!O32-'Daily Weigth (g)'!$D32)/('Daily Weigth (g)'!$E32-'Daily Weigth (g)'!$D32)</f>
        <v>-0.7674597084</v>
      </c>
      <c r="O32" s="97">
        <f> ('Daily Weigth (g)'!P32-'Daily Weigth (g)'!$D32)/('Daily Weigth (g)'!$E32-'Daily Weigth (g)'!$D32)</f>
        <v>-0.7674597084</v>
      </c>
      <c r="P32" s="97">
        <f> ('Daily Weigth (g)'!Q32-'Daily Weigth (g)'!$D32)/('Daily Weigth (g)'!$E32-'Daily Weigth (g)'!$D32)</f>
        <v>-0.7674597084</v>
      </c>
      <c r="Q32" s="97">
        <f> ('Daily Weigth (g)'!R32-'Daily Weigth (g)'!$D32)/('Daily Weigth (g)'!$E32-'Daily Weigth (g)'!$D32)</f>
        <v>-0.7674597084</v>
      </c>
      <c r="R32" s="97">
        <f> ('Daily Weigth (g)'!S32-'Daily Weigth (g)'!$D32)/('Daily Weigth (g)'!$E32-'Daily Weigth (g)'!$D32)</f>
        <v>-0.7674597084</v>
      </c>
      <c r="S32" s="97">
        <f> ('Daily Weigth (g)'!T32-'Daily Weigth (g)'!$D32)/('Daily Weigth (g)'!$E32-'Daily Weigth (g)'!$D32)</f>
        <v>-0.7674597084</v>
      </c>
      <c r="T32" s="97">
        <f> ('Daily Weigth (g)'!U32-'Daily Weigth (g)'!$D32)/('Daily Weigth (g)'!$E32-'Daily Weigth (g)'!$D32)</f>
        <v>-0.7674597084</v>
      </c>
      <c r="U32" s="97">
        <f> ('Daily Weigth (g)'!V32-'Daily Weigth (g)'!$D32)/('Daily Weigth (g)'!$E32-'Daily Weigth (g)'!$D32)</f>
        <v>-0.7674597084</v>
      </c>
      <c r="V32" s="97">
        <f> ('Daily Weigth (g)'!W32-'Daily Weigth (g)'!$D32)/('Daily Weigth (g)'!$E32-'Daily Weigth (g)'!$D32)</f>
        <v>-0.7674597084</v>
      </c>
      <c r="W32" s="97">
        <f> ('Daily Weigth (g)'!X32-'Daily Weigth (g)'!$D32)/('Daily Weigth (g)'!$E32-'Daily Weigth (g)'!$D32)</f>
        <v>-0.7674597084</v>
      </c>
      <c r="X32" s="97">
        <f> ('Daily Weigth (g)'!Y32-'Daily Weigth (g)'!$D32)/('Daily Weigth (g)'!$E32-'Daily Weigth (g)'!$D32)</f>
        <v>-0.7674597084</v>
      </c>
      <c r="Y32" s="97">
        <f> ('Daily Weigth (g)'!Z32-'Daily Weigth (g)'!$D32)/('Daily Weigth (g)'!$E32-'Daily Weigth (g)'!$D32)</f>
        <v>-0.7674597084</v>
      </c>
      <c r="Z32" s="97">
        <f> ('Daily Weigth (g)'!AA32-'Daily Weigth (g)'!$D32)/('Daily Weigth (g)'!$E32-'Daily Weigth (g)'!$D32)</f>
        <v>-0.7674597084</v>
      </c>
      <c r="AA32" s="97">
        <f> ('Daily Weigth (g)'!AB32-'Daily Weigth (g)'!$D32)/('Daily Weigth (g)'!$E32-'Daily Weigth (g)'!$D32)</f>
        <v>-0.7674597084</v>
      </c>
      <c r="AB32" s="97">
        <f> ('Daily Weigth (g)'!AC32-'Daily Weigth (g)'!$D32)/('Daily Weigth (g)'!$E32-'Daily Weigth (g)'!$D32)</f>
        <v>-0.7674597084</v>
      </c>
      <c r="AC32" s="97">
        <f> ('Daily Weigth (g)'!AD32-'Daily Weigth (g)'!$D32)/('Daily Weigth (g)'!$E32-'Daily Weigth (g)'!$D32)</f>
        <v>-0.7674597084</v>
      </c>
      <c r="AD32" s="97">
        <f> ('Daily Weigth (g)'!AE32-'Daily Weigth (g)'!$D32)/('Daily Weigth (g)'!$E32-'Daily Weigth (g)'!$D32)</f>
        <v>-0.7674597084</v>
      </c>
      <c r="AE32" s="97">
        <f> ('Daily Weigth (g)'!AF32-'Daily Weigth (g)'!$D32)/('Daily Weigth (g)'!$E32-'Daily Weigth (g)'!$D32)</f>
        <v>-0.7674597084</v>
      </c>
      <c r="AF32" s="97">
        <f> ('Daily Weigth (g)'!AG32-'Daily Weigth (g)'!$D32)/('Daily Weigth (g)'!$E32-'Daily Weigth (g)'!$D32)</f>
        <v>-0.7674597084</v>
      </c>
    </row>
    <row r="33" ht="12.75" customHeight="1">
      <c r="A33" s="85">
        <v>732.0</v>
      </c>
      <c r="B33" s="87" t="s">
        <v>239</v>
      </c>
      <c r="C33" s="88" t="s">
        <v>241</v>
      </c>
      <c r="D33" s="97">
        <f> ('Daily Weigth (g)'!E33-'Daily Weigth (g)'!$D33)/('Daily Weigth (g)'!$E33-'Daily Weigth (g)'!$D33)</f>
        <v>1</v>
      </c>
      <c r="E33" s="97">
        <f> ('Daily Weigth (g)'!F33-'Daily Weigth (g)'!$D33)/('Daily Weigth (g)'!$E33-'Daily Weigth (g)'!$D33)</f>
        <v>0.9646327244</v>
      </c>
      <c r="F33" s="97">
        <f> ('Daily Weigth (g)'!G33-'Daily Weigth (g)'!$D33)/('Daily Weigth (g)'!$E33-'Daily Weigth (g)'!$D33)</f>
        <v>0.9269335406</v>
      </c>
      <c r="G33" s="97">
        <f> ('Daily Weigth (g)'!H33-'Daily Weigth (g)'!$D33)/('Daily Weigth (g)'!$E33-'Daily Weigth (g)'!$D33)</f>
        <v>0.8538670812</v>
      </c>
      <c r="H33" s="97">
        <f> ('Daily Weigth (g)'!I33-'Daily Weigth (g)'!$D33)/('Daily Weigth (g)'!$E33-'Daily Weigth (g)'!$D33)</f>
        <v>0.896618733</v>
      </c>
      <c r="I33" s="97">
        <f> ('Daily Weigth (g)'!J33-'Daily Weigth (g)'!$D33)/('Daily Weigth (g)'!$E33-'Daily Weigth (g)'!$D33)</f>
        <v>0.9020598523</v>
      </c>
      <c r="J33" s="97">
        <f> ('Daily Weigth (g)'!K33-'Daily Weigth (g)'!$D33)/('Daily Weigth (g)'!$E33-'Daily Weigth (g)'!$D33)</f>
        <v>0.8973960358</v>
      </c>
      <c r="K33" s="97">
        <f> ('Daily Weigth (g)'!L33-'Daily Weigth (g)'!$D33)/('Daily Weigth (g)'!$E33-'Daily Weigth (g)'!$D33)</f>
        <v>0.8565876409</v>
      </c>
      <c r="L33" s="97">
        <f> ('Daily Weigth (g)'!M33-'Daily Weigth (g)'!$D33)/('Daily Weigth (g)'!$E33-'Daily Weigth (g)'!$D33)</f>
        <v>0.8371550719</v>
      </c>
      <c r="M33" s="97">
        <f> ('Daily Weigth (g)'!N33-'Daily Weigth (g)'!$D33)/('Daily Weigth (g)'!$E33-'Daily Weigth (g)'!$D33)</f>
        <v>0.8227749709</v>
      </c>
      <c r="N33" s="97">
        <f> ('Daily Weigth (g)'!O33-'Daily Weigth (g)'!$D33)/('Daily Weigth (g)'!$E33-'Daily Weigth (g)'!$D33)</f>
        <v>0.8818499806</v>
      </c>
      <c r="O33" s="97">
        <f> ('Daily Weigth (g)'!P33-'Daily Weigth (g)'!$D33)/('Daily Weigth (g)'!$E33-'Daily Weigth (g)'!$D33)</f>
        <v>0.7423241353</v>
      </c>
      <c r="P33" s="97">
        <f> ('Daily Weigth (g)'!Q33-'Daily Weigth (g)'!$D33)/('Daily Weigth (g)'!$E33-'Daily Weigth (g)'!$D33)</f>
        <v>0.7003497862</v>
      </c>
      <c r="Q33" s="97">
        <f> ('Daily Weigth (g)'!R33-'Daily Weigth (g)'!$D33)/('Daily Weigth (g)'!$E33-'Daily Weigth (g)'!$D33)</f>
        <v>0.8219976681</v>
      </c>
      <c r="R33" s="97">
        <f> ('Daily Weigth (g)'!S33-'Daily Weigth (g)'!$D33)/('Daily Weigth (g)'!$E33-'Daily Weigth (g)'!$D33)</f>
        <v>0.8425961912</v>
      </c>
      <c r="S33" s="97">
        <f> ('Daily Weigth (g)'!T33-'Daily Weigth (g)'!$D33)/('Daily Weigth (g)'!$E33-'Daily Weigth (g)'!$D33)</f>
        <v>0.8523124757</v>
      </c>
      <c r="T33" s="97">
        <f> ('Daily Weigth (g)'!U33-'Daily Weigth (g)'!$D33)/('Daily Weigth (g)'!$E33-'Daily Weigth (g)'!$D33)</f>
        <v>0.8243295764</v>
      </c>
      <c r="U33" s="97">
        <f> ('Daily Weigth (g)'!V33-'Daily Weigth (g)'!$D33)/('Daily Weigth (g)'!$E33-'Daily Weigth (g)'!$D33)</f>
        <v>0.7450446949</v>
      </c>
      <c r="V33" s="97">
        <f> ('Daily Weigth (g)'!W33-'Daily Weigth (g)'!$D33)/('Daily Weigth (g)'!$E33-'Daily Weigth (g)'!$D33)</f>
        <v>0.7388262728</v>
      </c>
      <c r="W33" s="97">
        <f> ('Daily Weigth (g)'!X33-'Daily Weigth (g)'!$D33)/('Daily Weigth (g)'!$E33-'Daily Weigth (g)'!$D33)</f>
        <v>0.8663039254</v>
      </c>
      <c r="X33" s="97">
        <f> ('Daily Weigth (g)'!Y33-'Daily Weigth (g)'!$D33)/('Daily Weigth (g)'!$E33-'Daily Weigth (g)'!$D33)</f>
        <v>0.8783521182</v>
      </c>
      <c r="Y33" s="97">
        <f> ('Daily Weigth (g)'!Z33-'Daily Weigth (g)'!$D33)/('Daily Weigth (g)'!$E33-'Daily Weigth (g)'!$D33)</f>
        <v>0.8379323747</v>
      </c>
      <c r="Z33" s="97">
        <f> ('Daily Weigth (g)'!AA33-'Daily Weigth (g)'!$D33)/('Daily Weigth (g)'!$E33-'Daily Weigth (g)'!$D33)</f>
        <v>0.8880684026</v>
      </c>
      <c r="AA33" s="97">
        <f> ('Daily Weigth (g)'!AB33-'Daily Weigth (g)'!$D33)/('Daily Weigth (g)'!$E33-'Daily Weigth (g)'!$D33)</f>
        <v>0.8861251457</v>
      </c>
      <c r="AB33" s="97">
        <f> ('Daily Weigth (g)'!AC33-'Daily Weigth (g)'!$D33)/('Daily Weigth (g)'!$E33-'Daily Weigth (g)'!$D33)</f>
        <v>0.8666925768</v>
      </c>
      <c r="AC33" s="97">
        <f> ('Daily Weigth (g)'!AD33-'Daily Weigth (g)'!$D33)/('Daily Weigth (g)'!$E33-'Daily Weigth (g)'!$D33)</f>
        <v>0.8367664205</v>
      </c>
      <c r="AD33" s="97">
        <f> ('Daily Weigth (g)'!AE33-'Daily Weigth (g)'!$D33)/('Daily Weigth (g)'!$E33-'Daily Weigth (g)'!$D33)</f>
        <v>0.8810726778</v>
      </c>
      <c r="AE33" s="97">
        <f> ('Daily Weigth (g)'!AF33-'Daily Weigth (g)'!$D33)/('Daily Weigth (g)'!$E33-'Daily Weigth (g)'!$D33)</f>
        <v>0.7481539059</v>
      </c>
      <c r="AF33" s="97">
        <f> ('Daily Weigth (g)'!AG33-'Daily Weigth (g)'!$D33)/('Daily Weigth (g)'!$E33-'Daily Weigth (g)'!$D33)</f>
        <v>0.8480373105</v>
      </c>
    </row>
    <row r="34" ht="12.75" customHeight="1">
      <c r="A34" s="85">
        <v>733.0</v>
      </c>
      <c r="B34" s="87" t="s">
        <v>239</v>
      </c>
      <c r="C34" s="85" t="s">
        <v>383</v>
      </c>
      <c r="D34" s="97">
        <f> ('Daily Weigth (g)'!E34-'Daily Weigth (g)'!$D34)/('Daily Weigth (g)'!$E34-'Daily Weigth (g)'!$D34)</f>
        <v>1</v>
      </c>
      <c r="E34" s="97">
        <f> ('Daily Weigth (g)'!F34-'Daily Weigth (g)'!$D34)/('Daily Weigth (g)'!$E34-'Daily Weigth (g)'!$D34)</f>
        <v>0.9795698925</v>
      </c>
      <c r="F34" s="97">
        <f> ('Daily Weigth (g)'!G34-'Daily Weigth (g)'!$D34)/('Daily Weigth (g)'!$E34-'Daily Weigth (g)'!$D34)</f>
        <v>0.9666666667</v>
      </c>
      <c r="G34" s="97">
        <f> ('Daily Weigth (g)'!H34-'Daily Weigth (g)'!$D34)/('Daily Weigth (g)'!$E34-'Daily Weigth (g)'!$D34)</f>
        <v>0.935483871</v>
      </c>
      <c r="H34" s="97">
        <f> ('Daily Weigth (g)'!I34-'Daily Weigth (g)'!$D34)/('Daily Weigth (g)'!$E34-'Daily Weigth (g)'!$D34)</f>
        <v>0.9247311828</v>
      </c>
      <c r="I34" s="97">
        <f> ('Daily Weigth (g)'!J34-'Daily Weigth (g)'!$D34)/('Daily Weigth (g)'!$E34-'Daily Weigth (g)'!$D34)</f>
        <v>0.9182795699</v>
      </c>
      <c r="J34" s="97">
        <f> ('Daily Weigth (g)'!K34-'Daily Weigth (g)'!$D34)/('Daily Weigth (g)'!$E34-'Daily Weigth (g)'!$D34)</f>
        <v>-0.7168458781</v>
      </c>
      <c r="K34" s="97">
        <f> ('Daily Weigth (g)'!L34-'Daily Weigth (g)'!$D34)/('Daily Weigth (g)'!$E34-'Daily Weigth (g)'!$D34)</f>
        <v>-0.7168458781</v>
      </c>
      <c r="L34" s="97">
        <f> ('Daily Weigth (g)'!M34-'Daily Weigth (g)'!$D34)/('Daily Weigth (g)'!$E34-'Daily Weigth (g)'!$D34)</f>
        <v>-0.7168458781</v>
      </c>
      <c r="M34" s="97">
        <f> ('Daily Weigth (g)'!N34-'Daily Weigth (g)'!$D34)/('Daily Weigth (g)'!$E34-'Daily Weigth (g)'!$D34)</f>
        <v>-0.7168458781</v>
      </c>
      <c r="N34" s="97">
        <f> ('Daily Weigth (g)'!O34-'Daily Weigth (g)'!$D34)/('Daily Weigth (g)'!$E34-'Daily Weigth (g)'!$D34)</f>
        <v>-0.7168458781</v>
      </c>
      <c r="O34" s="97">
        <f> ('Daily Weigth (g)'!P34-'Daily Weigth (g)'!$D34)/('Daily Weigth (g)'!$E34-'Daily Weigth (g)'!$D34)</f>
        <v>-0.7168458781</v>
      </c>
      <c r="P34" s="97">
        <f> ('Daily Weigth (g)'!Q34-'Daily Weigth (g)'!$D34)/('Daily Weigth (g)'!$E34-'Daily Weigth (g)'!$D34)</f>
        <v>-0.7168458781</v>
      </c>
      <c r="Q34" s="97">
        <f> ('Daily Weigth (g)'!R34-'Daily Weigth (g)'!$D34)/('Daily Weigth (g)'!$E34-'Daily Weigth (g)'!$D34)</f>
        <v>-0.7168458781</v>
      </c>
      <c r="R34" s="97">
        <f> ('Daily Weigth (g)'!S34-'Daily Weigth (g)'!$D34)/('Daily Weigth (g)'!$E34-'Daily Weigth (g)'!$D34)</f>
        <v>-0.7168458781</v>
      </c>
      <c r="S34" s="97">
        <f> ('Daily Weigth (g)'!T34-'Daily Weigth (g)'!$D34)/('Daily Weigth (g)'!$E34-'Daily Weigth (g)'!$D34)</f>
        <v>-0.7168458781</v>
      </c>
      <c r="T34" s="97">
        <f> ('Daily Weigth (g)'!U34-'Daily Weigth (g)'!$D34)/('Daily Weigth (g)'!$E34-'Daily Weigth (g)'!$D34)</f>
        <v>-0.7168458781</v>
      </c>
      <c r="U34" s="97">
        <f> ('Daily Weigth (g)'!V34-'Daily Weigth (g)'!$D34)/('Daily Weigth (g)'!$E34-'Daily Weigth (g)'!$D34)</f>
        <v>-0.7168458781</v>
      </c>
      <c r="V34" s="97">
        <f> ('Daily Weigth (g)'!W34-'Daily Weigth (g)'!$D34)/('Daily Weigth (g)'!$E34-'Daily Weigth (g)'!$D34)</f>
        <v>-0.7168458781</v>
      </c>
      <c r="W34" s="97">
        <f> ('Daily Weigth (g)'!X34-'Daily Weigth (g)'!$D34)/('Daily Weigth (g)'!$E34-'Daily Weigth (g)'!$D34)</f>
        <v>-0.7168458781</v>
      </c>
      <c r="X34" s="97">
        <f> ('Daily Weigth (g)'!Y34-'Daily Weigth (g)'!$D34)/('Daily Weigth (g)'!$E34-'Daily Weigth (g)'!$D34)</f>
        <v>-0.7168458781</v>
      </c>
      <c r="Y34" s="97">
        <f> ('Daily Weigth (g)'!Z34-'Daily Weigth (g)'!$D34)/('Daily Weigth (g)'!$E34-'Daily Weigth (g)'!$D34)</f>
        <v>-0.7168458781</v>
      </c>
      <c r="Z34" s="97">
        <f> ('Daily Weigth (g)'!AA34-'Daily Weigth (g)'!$D34)/('Daily Weigth (g)'!$E34-'Daily Weigth (g)'!$D34)</f>
        <v>-0.7168458781</v>
      </c>
      <c r="AA34" s="97">
        <f> ('Daily Weigth (g)'!AB34-'Daily Weigth (g)'!$D34)/('Daily Weigth (g)'!$E34-'Daily Weigth (g)'!$D34)</f>
        <v>-0.7168458781</v>
      </c>
      <c r="AB34" s="97">
        <f> ('Daily Weigth (g)'!AC34-'Daily Weigth (g)'!$D34)/('Daily Weigth (g)'!$E34-'Daily Weigth (g)'!$D34)</f>
        <v>-0.7168458781</v>
      </c>
      <c r="AC34" s="97">
        <f> ('Daily Weigth (g)'!AD34-'Daily Weigth (g)'!$D34)/('Daily Weigth (g)'!$E34-'Daily Weigth (g)'!$D34)</f>
        <v>-0.7168458781</v>
      </c>
      <c r="AD34" s="97">
        <f> ('Daily Weigth (g)'!AE34-'Daily Weigth (g)'!$D34)/('Daily Weigth (g)'!$E34-'Daily Weigth (g)'!$D34)</f>
        <v>-0.7168458781</v>
      </c>
      <c r="AE34" s="97">
        <f> ('Daily Weigth (g)'!AF34-'Daily Weigth (g)'!$D34)/('Daily Weigth (g)'!$E34-'Daily Weigth (g)'!$D34)</f>
        <v>-0.7168458781</v>
      </c>
      <c r="AF34" s="97">
        <f> ('Daily Weigth (g)'!AG34-'Daily Weigth (g)'!$D34)/('Daily Weigth (g)'!$E34-'Daily Weigth (g)'!$D34)</f>
        <v>-0.7168458781</v>
      </c>
    </row>
    <row r="35" ht="12.75" customHeight="1">
      <c r="A35" s="85">
        <v>734.0</v>
      </c>
      <c r="B35" s="87" t="s">
        <v>239</v>
      </c>
      <c r="C35" s="90" t="s">
        <v>12</v>
      </c>
      <c r="D35" s="97">
        <f> ('Daily Weigth (g)'!E35-'Daily Weigth (g)'!$D35)/('Daily Weigth (g)'!$E35-'Daily Weigth (g)'!$D35)</f>
        <v>1</v>
      </c>
      <c r="E35" s="97">
        <f> ('Daily Weigth (g)'!F35-'Daily Weigth (g)'!$D35)/('Daily Weigth (g)'!$E35-'Daily Weigth (g)'!$D35)</f>
        <v>0.9534115921</v>
      </c>
      <c r="F35" s="97">
        <f> ('Daily Weigth (g)'!G35-'Daily Weigth (g)'!$D35)/('Daily Weigth (g)'!$E35-'Daily Weigth (g)'!$D35)</f>
        <v>0.9064563463</v>
      </c>
      <c r="G35" s="97">
        <f> ('Daily Weigth (g)'!H35-'Daily Weigth (g)'!$D35)/('Daily Weigth (g)'!$E35-'Daily Weigth (g)'!$D35)</f>
        <v>0.8268525312</v>
      </c>
      <c r="H35" s="97">
        <f> ('Daily Weigth (g)'!I35-'Daily Weigth (g)'!$D35)/('Daily Weigth (g)'!$E35-'Daily Weigth (g)'!$D35)</f>
        <v>0.886647102</v>
      </c>
      <c r="I35" s="97">
        <f> ('Daily Weigth (g)'!J35-'Daily Weigth (g)'!$D35)/('Daily Weigth (g)'!$E35-'Daily Weigth (g)'!$D35)</f>
        <v>0.8954512106</v>
      </c>
      <c r="J35" s="97">
        <f> ('Daily Weigth (g)'!K35-'Daily Weigth (g)'!$D35)/('Daily Weigth (g)'!$E35-'Daily Weigth (g)'!$D35)</f>
        <v>0.8947175348</v>
      </c>
      <c r="K35" s="97">
        <f> ('Daily Weigth (g)'!L35-'Daily Weigth (g)'!$D35)/('Daily Weigth (g)'!$E35-'Daily Weigth (g)'!$D35)</f>
        <v>0.8213499633</v>
      </c>
      <c r="L35" s="97">
        <f> ('Daily Weigth (g)'!M35-'Daily Weigth (g)'!$D35)/('Daily Weigth (g)'!$E35-'Daily Weigth (g)'!$D35)</f>
        <v>0.7659574468</v>
      </c>
      <c r="M35" s="97">
        <f> ('Daily Weigth (g)'!N35-'Daily Weigth (g)'!$D35)/('Daily Weigth (g)'!$E35-'Daily Weigth (g)'!$D35)</f>
        <v>0.724137931</v>
      </c>
      <c r="N35" s="97">
        <f> ('Daily Weigth (g)'!O35-'Daily Weigth (g)'!$D35)/('Daily Weigth (g)'!$E35-'Daily Weigth (g)'!$D35)</f>
        <v>0.7395451211</v>
      </c>
      <c r="O35" s="97">
        <f> ('Daily Weigth (g)'!P35-'Daily Weigth (g)'!$D35)/('Daily Weigth (g)'!$E35-'Daily Weigth (g)'!$D35)</f>
        <v>0.5348495965</v>
      </c>
      <c r="P35" s="97">
        <f> ('Daily Weigth (g)'!Q35-'Daily Weigth (g)'!$D35)/('Daily Weigth (g)'!$E35-'Daily Weigth (g)'!$D35)</f>
        <v>0.4933969186</v>
      </c>
      <c r="Q35" s="97">
        <f> ('Daily Weigth (g)'!R35-'Daily Weigth (g)'!$D35)/('Daily Weigth (g)'!$E35-'Daily Weigth (g)'!$D35)</f>
        <v>0.5535583272</v>
      </c>
      <c r="R35" s="97">
        <f> ('Daily Weigth (g)'!S35-'Daily Weigth (g)'!$D35)/('Daily Weigth (g)'!$E35-'Daily Weigth (g)'!$D35)</f>
        <v>0.5678650037</v>
      </c>
      <c r="S35" s="97">
        <f> ('Daily Weigth (g)'!T35-'Daily Weigth (g)'!$D35)/('Daily Weigth (g)'!$E35-'Daily Weigth (g)'!$D35)</f>
        <v>0.5330154072</v>
      </c>
      <c r="T35" s="97">
        <f> ('Daily Weigth (g)'!U35-'Daily Weigth (g)'!$D35)/('Daily Weigth (g)'!$E35-'Daily Weigth (g)'!$D35)</f>
        <v>0.4490095378</v>
      </c>
      <c r="U35" s="97">
        <f> ('Daily Weigth (g)'!V35-'Daily Weigth (g)'!$D35)/('Daily Weigth (g)'!$E35-'Daily Weigth (g)'!$D35)</f>
        <v>0.3396918562</v>
      </c>
      <c r="V35" s="97">
        <f> ('Daily Weigth (g)'!W35-'Daily Weigth (g)'!$D35)/('Daily Weigth (g)'!$E35-'Daily Weigth (g)'!$D35)</f>
        <v>0.280997799</v>
      </c>
      <c r="W35" s="97">
        <f> ('Daily Weigth (g)'!X35-'Daily Weigth (g)'!$D35)/('Daily Weigth (g)'!$E35-'Daily Weigth (g)'!$D35)</f>
        <v>0.2879677183</v>
      </c>
      <c r="X35" s="97">
        <f> ('Daily Weigth (g)'!Y35-'Daily Weigth (g)'!$D35)/('Daily Weigth (g)'!$E35-'Daily Weigth (g)'!$D35)</f>
        <v>0.2619222304</v>
      </c>
      <c r="Y35" s="97">
        <f> ('Daily Weigth (g)'!Z35-'Daily Weigth (g)'!$D35)/('Daily Weigth (g)'!$E35-'Daily Weigth (g)'!$D35)</f>
        <v>0.2263389582</v>
      </c>
      <c r="Z35" s="97">
        <f> ('Daily Weigth (g)'!AA35-'Daily Weigth (g)'!$D35)/('Daily Weigth (g)'!$E35-'Daily Weigth (g)'!$D35)</f>
        <v>0.2079970653</v>
      </c>
      <c r="AA35" s="97">
        <f> ('Daily Weigth (g)'!AB35-'Daily Weigth (g)'!$D35)/('Daily Weigth (g)'!$E35-'Daily Weigth (g)'!$D35)</f>
        <v>0.188187821</v>
      </c>
      <c r="AB35" s="97">
        <f> ('Daily Weigth (g)'!AC35-'Daily Weigth (g)'!$D35)/('Daily Weigth (g)'!$E35-'Daily Weigth (g)'!$D35)</f>
        <v>0.165077036</v>
      </c>
      <c r="AC35" s="97">
        <f> ('Daily Weigth (g)'!AD35-'Daily Weigth (g)'!$D35)/('Daily Weigth (g)'!$E35-'Daily Weigth (g)'!$D35)</f>
        <v>0.1423330888</v>
      </c>
      <c r="AD35" s="97">
        <f> ('Daily Weigth (g)'!AE35-'Daily Weigth (g)'!$D35)/('Daily Weigth (g)'!$E35-'Daily Weigth (g)'!$D35)</f>
        <v>0.1254585473</v>
      </c>
      <c r="AE35" s="97">
        <f> ('Daily Weigth (g)'!AF35-'Daily Weigth (g)'!$D35)/('Daily Weigth (g)'!$E35-'Daily Weigth (g)'!$D35)</f>
        <v>0.09904622157</v>
      </c>
      <c r="AF35" s="97">
        <f> ('Daily Weigth (g)'!AG35-'Daily Weigth (g)'!$D35)/('Daily Weigth (g)'!$E35-'Daily Weigth (g)'!$D35)</f>
        <v>0.08217168012</v>
      </c>
    </row>
    <row r="36" ht="12.75" customHeight="1">
      <c r="A36" s="85">
        <v>735.0</v>
      </c>
      <c r="B36" s="87" t="s">
        <v>239</v>
      </c>
      <c r="C36" s="90" t="s">
        <v>12</v>
      </c>
      <c r="D36" s="97">
        <f> ('Daily Weigth (g)'!E36-'Daily Weigth (g)'!$D36)/('Daily Weigth (g)'!$E36-'Daily Weigth (g)'!$D36)</f>
        <v>1</v>
      </c>
      <c r="E36" s="97">
        <f> ('Daily Weigth (g)'!F36-'Daily Weigth (g)'!$D36)/('Daily Weigth (g)'!$E36-'Daily Weigth (g)'!$D36)</f>
        <v>0.9786982249</v>
      </c>
      <c r="F36" s="97">
        <f> ('Daily Weigth (g)'!G36-'Daily Weigth (g)'!$D36)/('Daily Weigth (g)'!$E36-'Daily Weigth (g)'!$D36)</f>
        <v>0.9570019724</v>
      </c>
      <c r="G36" s="97">
        <f> ('Daily Weigth (g)'!H36-'Daily Weigth (g)'!$D36)/('Daily Weigth (g)'!$E36-'Daily Weigth (g)'!$D36)</f>
        <v>0.9147928994</v>
      </c>
      <c r="H36" s="97">
        <f> ('Daily Weigth (g)'!I36-'Daily Weigth (g)'!$D36)/('Daily Weigth (g)'!$E36-'Daily Weigth (g)'!$D36)</f>
        <v>0.9072978304</v>
      </c>
      <c r="I36" s="97">
        <f> ('Daily Weigth (g)'!J36-'Daily Weigth (g)'!$D36)/('Daily Weigth (g)'!$E36-'Daily Weigth (g)'!$D36)</f>
        <v>0.9025641026</v>
      </c>
      <c r="J36" s="97">
        <f> ('Daily Weigth (g)'!K36-'Daily Weigth (g)'!$D36)/('Daily Weigth (g)'!$E36-'Daily Weigth (g)'!$D36)</f>
        <v>0.9096646943</v>
      </c>
      <c r="K36" s="97">
        <f> ('Daily Weigth (g)'!L36-'Daily Weigth (g)'!$D36)/('Daily Weigth (g)'!$E36-'Daily Weigth (g)'!$D36)</f>
        <v>0.8785009862</v>
      </c>
      <c r="L36" s="97">
        <f> ('Daily Weigth (g)'!M36-'Daily Weigth (g)'!$D36)/('Daily Weigth (g)'!$E36-'Daily Weigth (g)'!$D36)</f>
        <v>0.8378698225</v>
      </c>
      <c r="M36" s="97">
        <f> ('Daily Weigth (g)'!N36-'Daily Weigth (g)'!$D36)/('Daily Weigth (g)'!$E36-'Daily Weigth (g)'!$D36)</f>
        <v>0.7944773176</v>
      </c>
      <c r="N36" s="97">
        <f> ('Daily Weigth (g)'!O36-'Daily Weigth (g)'!$D36)/('Daily Weigth (g)'!$E36-'Daily Weigth (g)'!$D36)</f>
        <v>0.7790927022</v>
      </c>
      <c r="O36" s="97">
        <f> ('Daily Weigth (g)'!P36-'Daily Weigth (g)'!$D36)/('Daily Weigth (g)'!$E36-'Daily Weigth (g)'!$D36)</f>
        <v>0.6568047337</v>
      </c>
      <c r="P36" s="97">
        <f> ('Daily Weigth (g)'!Q36-'Daily Weigth (g)'!$D36)/('Daily Weigth (g)'!$E36-'Daily Weigth (g)'!$D36)</f>
        <v>0.6059171598</v>
      </c>
      <c r="Q36" s="97">
        <f> ('Daily Weigth (g)'!R36-'Daily Weigth (g)'!$D36)/('Daily Weigth (g)'!$E36-'Daily Weigth (g)'!$D36)</f>
        <v>0.6284023669</v>
      </c>
      <c r="R36" s="97">
        <f> ('Daily Weigth (g)'!S36-'Daily Weigth (g)'!$D36)/('Daily Weigth (g)'!$E36-'Daily Weigth (g)'!$D36)</f>
        <v>0.6130177515</v>
      </c>
      <c r="S36" s="97">
        <f> ('Daily Weigth (g)'!T36-'Daily Weigth (g)'!$D36)/('Daily Weigth (g)'!$E36-'Daily Weigth (g)'!$D36)</f>
        <v>0.5790927022</v>
      </c>
      <c r="T36" s="97">
        <f> ('Daily Weigth (g)'!U36-'Daily Weigth (g)'!$D36)/('Daily Weigth (g)'!$E36-'Daily Weigth (g)'!$D36)</f>
        <v>0.5278106509</v>
      </c>
      <c r="U36" s="97">
        <f> ('Daily Weigth (g)'!V36-'Daily Weigth (g)'!$D36)/('Daily Weigth (g)'!$E36-'Daily Weigth (g)'!$D36)</f>
        <v>0.4469428008</v>
      </c>
      <c r="V36" s="97">
        <f> ('Daily Weigth (g)'!W36-'Daily Weigth (g)'!$D36)/('Daily Weigth (g)'!$E36-'Daily Weigth (g)'!$D36)</f>
        <v>0.357790927</v>
      </c>
      <c r="W36" s="97">
        <f> ('Daily Weigth (g)'!X36-'Daily Weigth (g)'!$D36)/('Daily Weigth (g)'!$E36-'Daily Weigth (g)'!$D36)</f>
        <v>0.3542406312</v>
      </c>
      <c r="X36" s="97">
        <f> ('Daily Weigth (g)'!Y36-'Daily Weigth (g)'!$D36)/('Daily Weigth (g)'!$E36-'Daily Weigth (g)'!$D36)</f>
        <v>0.3333333333</v>
      </c>
      <c r="Y36" s="97">
        <f> ('Daily Weigth (g)'!Z36-'Daily Weigth (g)'!$D36)/('Daily Weigth (g)'!$E36-'Daily Weigth (g)'!$D36)</f>
        <v>0.2990138067</v>
      </c>
      <c r="Z36" s="97">
        <f> ('Daily Weigth (g)'!AA36-'Daily Weigth (g)'!$D36)/('Daily Weigth (g)'!$E36-'Daily Weigth (g)'!$D36)</f>
        <v>0.284418146</v>
      </c>
      <c r="AA36" s="97">
        <f> ('Daily Weigth (g)'!AB36-'Daily Weigth (g)'!$D36)/('Daily Weigth (g)'!$E36-'Daily Weigth (g)'!$D36)</f>
        <v>0.2654832347</v>
      </c>
      <c r="AB36" s="97">
        <f> ('Daily Weigth (g)'!AC36-'Daily Weigth (g)'!$D36)/('Daily Weigth (g)'!$E36-'Daily Weigth (g)'!$D36)</f>
        <v>0.2351084813</v>
      </c>
      <c r="AC36" s="97">
        <f> ('Daily Weigth (g)'!AD36-'Daily Weigth (g)'!$D36)/('Daily Weigth (g)'!$E36-'Daily Weigth (g)'!$D36)</f>
        <v>0.208678501</v>
      </c>
      <c r="AD36" s="97">
        <f> ('Daily Weigth (g)'!AE36-'Daily Weigth (g)'!$D36)/('Daily Weigth (g)'!$E36-'Daily Weigth (g)'!$D36)</f>
        <v>0.1905325444</v>
      </c>
      <c r="AE36" s="97">
        <f> ('Daily Weigth (g)'!AF36-'Daily Weigth (g)'!$D36)/('Daily Weigth (g)'!$E36-'Daily Weigth (g)'!$D36)</f>
        <v>0.1412228797</v>
      </c>
      <c r="AF36" s="97">
        <f> ('Daily Weigth (g)'!AG36-'Daily Weigth (g)'!$D36)/('Daily Weigth (g)'!$E36-'Daily Weigth (g)'!$D36)</f>
        <v>0.1069033531</v>
      </c>
    </row>
    <row r="37" ht="12.75" customHeight="1">
      <c r="A37" s="85">
        <v>736.0</v>
      </c>
      <c r="B37" s="87" t="s">
        <v>239</v>
      </c>
      <c r="C37" s="90" t="s">
        <v>12</v>
      </c>
      <c r="D37" s="97">
        <f> ('Daily Weigth (g)'!E37-'Daily Weigth (g)'!$D37)/('Daily Weigth (g)'!$E37-'Daily Weigth (g)'!$D37)</f>
        <v>1</v>
      </c>
      <c r="E37" s="97">
        <f> ('Daily Weigth (g)'!F37-'Daily Weigth (g)'!$D37)/('Daily Weigth (g)'!$E37-'Daily Weigth (g)'!$D37)</f>
        <v>0.955858748</v>
      </c>
      <c r="F37" s="97">
        <f> ('Daily Weigth (g)'!G37-'Daily Weigth (g)'!$D37)/('Daily Weigth (g)'!$E37-'Daily Weigth (g)'!$D37)</f>
        <v>0.911717496</v>
      </c>
      <c r="G37" s="97">
        <f> ('Daily Weigth (g)'!H37-'Daily Weigth (g)'!$D37)/('Daily Weigth (g)'!$E37-'Daily Weigth (g)'!$D37)</f>
        <v>0.8338683788</v>
      </c>
      <c r="H37" s="97">
        <f> ('Daily Weigth (g)'!I37-'Daily Weigth (g)'!$D37)/('Daily Weigth (g)'!$E37-'Daily Weigth (g)'!$D37)</f>
        <v>0.8808186196</v>
      </c>
      <c r="I37" s="97">
        <f> ('Daily Weigth (g)'!J37-'Daily Weigth (g)'!$D37)/('Daily Weigth (g)'!$E37-'Daily Weigth (g)'!$D37)</f>
        <v>0.8908507223</v>
      </c>
      <c r="J37" s="97">
        <f> ('Daily Weigth (g)'!K37-'Daily Weigth (g)'!$D37)/('Daily Weigth (g)'!$E37-'Daily Weigth (g)'!$D37)</f>
        <v>0.8956661316</v>
      </c>
      <c r="K37" s="97">
        <f> ('Daily Weigth (g)'!L37-'Daily Weigth (g)'!$D37)/('Daily Weigth (g)'!$E37-'Daily Weigth (g)'!$D37)</f>
        <v>0.827046549</v>
      </c>
      <c r="L37" s="97">
        <f> ('Daily Weigth (g)'!M37-'Daily Weigth (g)'!$D37)/('Daily Weigth (g)'!$E37-'Daily Weigth (g)'!$D37)</f>
        <v>0.7712680578</v>
      </c>
      <c r="M37" s="97">
        <f> ('Daily Weigth (g)'!N37-'Daily Weigth (g)'!$D37)/('Daily Weigth (g)'!$E37-'Daily Weigth (g)'!$D37)</f>
        <v>0.7174959872</v>
      </c>
      <c r="N37" s="97">
        <f> ('Daily Weigth (g)'!O37-'Daily Weigth (g)'!$D37)/('Daily Weigth (g)'!$E37-'Daily Weigth (g)'!$D37)</f>
        <v>0.735152488</v>
      </c>
      <c r="O37" s="97">
        <f> ('Daily Weigth (g)'!P37-'Daily Weigth (g)'!$D37)/('Daily Weigth (g)'!$E37-'Daily Weigth (g)'!$D37)</f>
        <v>0.5272873194</v>
      </c>
      <c r="P37" s="97">
        <f> ('Daily Weigth (g)'!Q37-'Daily Weigth (g)'!$D37)/('Daily Weigth (g)'!$E37-'Daily Weigth (g)'!$D37)</f>
        <v>0.4995987159</v>
      </c>
      <c r="Q37" s="97">
        <f> ('Daily Weigth (g)'!R37-'Daily Weigth (g)'!$D37)/('Daily Weigth (g)'!$E37-'Daily Weigth (g)'!$D37)</f>
        <v>0.536918138</v>
      </c>
      <c r="R37" s="97">
        <f> ('Daily Weigth (g)'!S37-'Daily Weigth (g)'!$D37)/('Daily Weigth (g)'!$E37-'Daily Weigth (g)'!$D37)</f>
        <v>0.5389245586</v>
      </c>
      <c r="S37" s="97">
        <f> ('Daily Weigth (g)'!T37-'Daily Weigth (g)'!$D37)/('Daily Weigth (g)'!$E37-'Daily Weigth (g)'!$D37)</f>
        <v>0.5</v>
      </c>
      <c r="T37" s="97">
        <f> ('Daily Weigth (g)'!U37-'Daily Weigth (g)'!$D37)/('Daily Weigth (g)'!$E37-'Daily Weigth (g)'!$D37)</f>
        <v>0.4097110754</v>
      </c>
      <c r="U37" s="97">
        <f> ('Daily Weigth (g)'!V37-'Daily Weigth (g)'!$D37)/('Daily Weigth (g)'!$E37-'Daily Weigth (g)'!$D37)</f>
        <v>0.2989566613</v>
      </c>
      <c r="V37" s="97">
        <f> ('Daily Weigth (g)'!W37-'Daily Weigth (g)'!$D37)/('Daily Weigth (g)'!$E37-'Daily Weigth (g)'!$D37)</f>
        <v>0.2235152488</v>
      </c>
      <c r="W37" s="97">
        <f> ('Daily Weigth (g)'!X37-'Daily Weigth (g)'!$D37)/('Daily Weigth (g)'!$E37-'Daily Weigth (g)'!$D37)</f>
        <v>0.2339486356</v>
      </c>
      <c r="X37" s="97">
        <f> ('Daily Weigth (g)'!Y37-'Daily Weigth (g)'!$D37)/('Daily Weigth (g)'!$E37-'Daily Weigth (g)'!$D37)</f>
        <v>0.2086677368</v>
      </c>
      <c r="Y37" s="97">
        <f> ('Daily Weigth (g)'!Z37-'Daily Weigth (g)'!$D37)/('Daily Weigth (g)'!$E37-'Daily Weigth (g)'!$D37)</f>
        <v>0.1681380417</v>
      </c>
      <c r="Z37" s="97">
        <f> ('Daily Weigth (g)'!AA37-'Daily Weigth (g)'!$D37)/('Daily Weigth (g)'!$E37-'Daily Weigth (g)'!$D37)</f>
        <v>0.1492776886</v>
      </c>
      <c r="AA37" s="97">
        <f> ('Daily Weigth (g)'!AB37-'Daily Weigth (g)'!$D37)/('Daily Weigth (g)'!$E37-'Daily Weigth (g)'!$D37)</f>
        <v>0.1272070626</v>
      </c>
      <c r="AB37" s="97">
        <f> ('Daily Weigth (g)'!AC37-'Daily Weigth (g)'!$D37)/('Daily Weigth (g)'!$E37-'Daily Weigth (g)'!$D37)</f>
        <v>0.1075441413</v>
      </c>
      <c r="AC37" s="97">
        <f> ('Daily Weigth (g)'!AD37-'Daily Weigth (g)'!$D37)/('Daily Weigth (g)'!$E37-'Daily Weigth (g)'!$D37)</f>
        <v>0.08146067416</v>
      </c>
      <c r="AD37" s="97">
        <f> ('Daily Weigth (g)'!AE37-'Daily Weigth (g)'!$D37)/('Daily Weigth (g)'!$E37-'Daily Weigth (g)'!$D37)</f>
        <v>0.06300160514</v>
      </c>
      <c r="AE37" s="97">
        <f> ('Daily Weigth (g)'!AF37-'Daily Weigth (g)'!$D37)/('Daily Weigth (g)'!$E37-'Daily Weigth (g)'!$D37)</f>
        <v>0.03290529695</v>
      </c>
      <c r="AF37" s="97">
        <f> ('Daily Weigth (g)'!AG37-'Daily Weigth (g)'!$D37)/('Daily Weigth (g)'!$E37-'Daily Weigth (g)'!$D37)</f>
        <v>0.01524879615</v>
      </c>
    </row>
    <row r="38" ht="12.75" customHeight="1">
      <c r="A38" s="85">
        <v>737.0</v>
      </c>
      <c r="B38" s="87" t="s">
        <v>239</v>
      </c>
      <c r="C38" s="90" t="s">
        <v>12</v>
      </c>
      <c r="D38" s="97">
        <f> ('Daily Weigth (g)'!E38-'Daily Weigth (g)'!$D38)/('Daily Weigth (g)'!$E38-'Daily Weigth (g)'!$D38)</f>
        <v>1</v>
      </c>
      <c r="E38" s="97">
        <f> ('Daily Weigth (g)'!F38-'Daily Weigth (g)'!$D38)/('Daily Weigth (g)'!$E38-'Daily Weigth (g)'!$D38)</f>
        <v>0.9625498008</v>
      </c>
      <c r="F38" s="97">
        <f> ('Daily Weigth (g)'!G38-'Daily Weigth (g)'!$D38)/('Daily Weigth (g)'!$E38-'Daily Weigth (g)'!$D38)</f>
        <v>0.9227091633</v>
      </c>
      <c r="G38" s="97">
        <f> ('Daily Weigth (g)'!H38-'Daily Weigth (g)'!$D38)/('Daily Weigth (g)'!$E38-'Daily Weigth (g)'!$D38)</f>
        <v>0.8394422311</v>
      </c>
      <c r="H38" s="97">
        <f> ('Daily Weigth (g)'!I38-'Daily Weigth (g)'!$D38)/('Daily Weigth (g)'!$E38-'Daily Weigth (g)'!$D38)</f>
        <v>0.887250996</v>
      </c>
      <c r="I38" s="97">
        <f> ('Daily Weigth (g)'!J38-'Daily Weigth (g)'!$D38)/('Daily Weigth (g)'!$E38-'Daily Weigth (g)'!$D38)</f>
        <v>0.8940239044</v>
      </c>
      <c r="J38" s="97">
        <f> ('Daily Weigth (g)'!K38-'Daily Weigth (g)'!$D38)/('Daily Weigth (g)'!$E38-'Daily Weigth (g)'!$D38)</f>
        <v>0.8976095618</v>
      </c>
      <c r="K38" s="97">
        <f> ('Daily Weigth (g)'!L38-'Daily Weigth (g)'!$D38)/('Daily Weigth (g)'!$E38-'Daily Weigth (g)'!$D38)</f>
        <v>0.8330677291</v>
      </c>
      <c r="L38" s="97">
        <f> ('Daily Weigth (g)'!M38-'Daily Weigth (g)'!$D38)/('Daily Weigth (g)'!$E38-'Daily Weigth (g)'!$D38)</f>
        <v>0.7721115538</v>
      </c>
      <c r="M38" s="97">
        <f> ('Daily Weigth (g)'!N38-'Daily Weigth (g)'!$D38)/('Daily Weigth (g)'!$E38-'Daily Weigth (g)'!$D38)</f>
        <v>0.7274900398</v>
      </c>
      <c r="N38" s="97">
        <f> ('Daily Weigth (g)'!O38-'Daily Weigth (g)'!$D38)/('Daily Weigth (g)'!$E38-'Daily Weigth (g)'!$D38)</f>
        <v>0.7282868526</v>
      </c>
      <c r="O38" s="97">
        <f> ('Daily Weigth (g)'!P38-'Daily Weigth (g)'!$D38)/('Daily Weigth (g)'!$E38-'Daily Weigth (g)'!$D38)</f>
        <v>0.4976095618</v>
      </c>
      <c r="P38" s="97">
        <f> ('Daily Weigth (g)'!Q38-'Daily Weigth (g)'!$D38)/('Daily Weigth (g)'!$E38-'Daily Weigth (g)'!$D38)</f>
        <v>0.4593625498</v>
      </c>
      <c r="Q38" s="97">
        <f> ('Daily Weigth (g)'!R38-'Daily Weigth (g)'!$D38)/('Daily Weigth (g)'!$E38-'Daily Weigth (g)'!$D38)</f>
        <v>0.5227091633</v>
      </c>
      <c r="R38" s="97">
        <f> ('Daily Weigth (g)'!S38-'Daily Weigth (g)'!$D38)/('Daily Weigth (g)'!$E38-'Daily Weigth (g)'!$D38)</f>
        <v>0.53187251</v>
      </c>
      <c r="S38" s="97">
        <f> ('Daily Weigth (g)'!T38-'Daily Weigth (g)'!$D38)/('Daily Weigth (g)'!$E38-'Daily Weigth (g)'!$D38)</f>
        <v>0.4852589641</v>
      </c>
      <c r="T38" s="97">
        <f> ('Daily Weigth (g)'!U38-'Daily Weigth (g)'!$D38)/('Daily Weigth (g)'!$E38-'Daily Weigth (g)'!$D38)</f>
        <v>0.3960159363</v>
      </c>
      <c r="U38" s="97">
        <f> ('Daily Weigth (g)'!V38-'Daily Weigth (g)'!$D38)/('Daily Weigth (g)'!$E38-'Daily Weigth (g)'!$D38)</f>
        <v>0.280876494</v>
      </c>
      <c r="V38" s="97">
        <f> ('Daily Weigth (g)'!W38-'Daily Weigth (g)'!$D38)/('Daily Weigth (g)'!$E38-'Daily Weigth (g)'!$D38)</f>
        <v>0.2023904382</v>
      </c>
      <c r="W38" s="97">
        <f> ('Daily Weigth (g)'!X38-'Daily Weigth (g)'!$D38)/('Daily Weigth (g)'!$E38-'Daily Weigth (g)'!$D38)</f>
        <v>0.2266932271</v>
      </c>
      <c r="X38" s="97">
        <f> ('Daily Weigth (g)'!Y38-'Daily Weigth (g)'!$D38)/('Daily Weigth (g)'!$E38-'Daily Weigth (g)'!$D38)</f>
        <v>0.1944223108</v>
      </c>
      <c r="Y38" s="97">
        <f> ('Daily Weigth (g)'!Z38-'Daily Weigth (g)'!$D38)/('Daily Weigth (g)'!$E38-'Daily Weigth (g)'!$D38)</f>
        <v>0.1513944223</v>
      </c>
      <c r="Z38" s="97">
        <f> ('Daily Weigth (g)'!AA38-'Daily Weigth (g)'!$D38)/('Daily Weigth (g)'!$E38-'Daily Weigth (g)'!$D38)</f>
        <v>0.1310756972</v>
      </c>
      <c r="AA38" s="97">
        <f> ('Daily Weigth (g)'!AB38-'Daily Weigth (g)'!$D38)/('Daily Weigth (g)'!$E38-'Daily Weigth (g)'!$D38)</f>
        <v>0.1107569721</v>
      </c>
      <c r="AB38" s="97">
        <f> ('Daily Weigth (g)'!AC38-'Daily Weigth (g)'!$D38)/('Daily Weigth (g)'!$E38-'Daily Weigth (g)'!$D38)</f>
        <v>0.08645418327</v>
      </c>
      <c r="AC38" s="97">
        <f> ('Daily Weigth (g)'!AD38-'Daily Weigth (g)'!$D38)/('Daily Weigth (g)'!$E38-'Daily Weigth (g)'!$D38)</f>
        <v>0.0609561753</v>
      </c>
      <c r="AD38" s="97">
        <f> ('Daily Weigth (g)'!AE38-'Daily Weigth (g)'!$D38)/('Daily Weigth (g)'!$E38-'Daily Weigth (g)'!$D38)</f>
        <v>0.04621513944</v>
      </c>
      <c r="AE38" s="97">
        <f> ('Daily Weigth (g)'!AF38-'Daily Weigth (g)'!$D38)/('Daily Weigth (g)'!$E38-'Daily Weigth (g)'!$D38)</f>
        <v>0.02231075697</v>
      </c>
      <c r="AF38" s="97">
        <f> ('Daily Weigth (g)'!AG38-'Daily Weigth (g)'!$D38)/('Daily Weigth (g)'!$E38-'Daily Weigth (g)'!$D38)</f>
        <v>0.009960159363</v>
      </c>
    </row>
    <row r="39" ht="12.75" customHeight="1">
      <c r="A39" s="85">
        <v>738.0</v>
      </c>
      <c r="B39" s="87" t="s">
        <v>239</v>
      </c>
      <c r="C39" s="88" t="s">
        <v>241</v>
      </c>
      <c r="D39" s="97">
        <f> ('Daily Weigth (g)'!E39-'Daily Weigth (g)'!$D39)/('Daily Weigth (g)'!$E39-'Daily Weigth (g)'!$D39)</f>
        <v>1</v>
      </c>
      <c r="E39" s="97">
        <f> ('Daily Weigth (g)'!F39-'Daily Weigth (g)'!$D39)/('Daily Weigth (g)'!$E39-'Daily Weigth (g)'!$D39)</f>
        <v>0.9745428469</v>
      </c>
      <c r="F39" s="97">
        <f> ('Daily Weigth (g)'!G39-'Daily Weigth (g)'!$D39)/('Daily Weigth (g)'!$E39-'Daily Weigth (g)'!$D39)</f>
        <v>0.9483685909</v>
      </c>
      <c r="G39" s="97">
        <f> ('Daily Weigth (g)'!H39-'Daily Weigth (g)'!$D39)/('Daily Weigth (g)'!$E39-'Daily Weigth (g)'!$D39)</f>
        <v>0.8945858731</v>
      </c>
      <c r="H39" s="97">
        <f> ('Daily Weigth (g)'!I39-'Daily Weigth (g)'!$D39)/('Daily Weigth (g)'!$E39-'Daily Weigth (g)'!$D39)</f>
        <v>0.9074937253</v>
      </c>
      <c r="I39" s="97">
        <f> ('Daily Weigth (g)'!J39-'Daily Weigth (g)'!$D39)/('Daily Weigth (g)'!$E39-'Daily Weigth (g)'!$D39)</f>
        <v>0.9100035855</v>
      </c>
      <c r="J39" s="97">
        <f> ('Daily Weigth (g)'!K39-'Daily Weigth (g)'!$D39)/('Daily Weigth (g)'!$E39-'Daily Weigth (g)'!$D39)</f>
        <v>0.9125134457</v>
      </c>
      <c r="K39" s="97">
        <f> ('Daily Weigth (g)'!L39-'Daily Weigth (g)'!$D39)/('Daily Weigth (g)'!$E39-'Daily Weigth (g)'!$D39)</f>
        <v>0.8831122266</v>
      </c>
      <c r="L39" s="97">
        <f> ('Daily Weigth (g)'!M39-'Daily Weigth (g)'!$D39)/('Daily Weigth (g)'!$E39-'Daily Weigth (g)'!$D39)</f>
        <v>0.8777339548</v>
      </c>
      <c r="M39" s="97">
        <f> ('Daily Weigth (g)'!N39-'Daily Weigth (g)'!$D39)/('Daily Weigth (g)'!$E39-'Daily Weigth (g)'!$D39)</f>
        <v>0.8669774113</v>
      </c>
      <c r="N39" s="97">
        <f> ('Daily Weigth (g)'!O39-'Daily Weigth (g)'!$D39)/('Daily Weigth (g)'!$E39-'Daily Weigth (g)'!$D39)</f>
        <v>0.8996055934</v>
      </c>
      <c r="O39" s="97">
        <f> ('Daily Weigth (g)'!P39-'Daily Weigth (g)'!$D39)/('Daily Weigth (g)'!$E39-'Daily Weigth (g)'!$D39)</f>
        <v>0.8056651129</v>
      </c>
      <c r="P39" s="97">
        <f> ('Daily Weigth (g)'!Q39-'Daily Weigth (g)'!$D39)/('Daily Weigth (g)'!$E39-'Daily Weigth (g)'!$D39)</f>
        <v>0.8196486196</v>
      </c>
      <c r="Q39" s="97">
        <f> ('Daily Weigth (g)'!R39-'Daily Weigth (g)'!$D39)/('Daily Weigth (g)'!$E39-'Daily Weigth (g)'!$D39)</f>
        <v>0.858013625</v>
      </c>
      <c r="R39" s="97">
        <f> ('Daily Weigth (g)'!S39-'Daily Weigth (g)'!$D39)/('Daily Weigth (g)'!$E39-'Daily Weigth (g)'!$D39)</f>
        <v>0.8777339548</v>
      </c>
      <c r="S39" s="97">
        <f> ('Daily Weigth (g)'!T39-'Daily Weigth (g)'!$D39)/('Daily Weigth (g)'!$E39-'Daily Weigth (g)'!$D39)</f>
        <v>0.8727142345</v>
      </c>
      <c r="T39" s="97">
        <f> ('Daily Weigth (g)'!U39-'Daily Weigth (g)'!$D39)/('Daily Weigth (g)'!$E39-'Daily Weigth (g)'!$D39)</f>
        <v>0.8512011474</v>
      </c>
      <c r="U39" s="97">
        <f> ('Daily Weigth (g)'!V39-'Daily Weigth (g)'!$D39)/('Daily Weigth (g)'!$E39-'Daily Weigth (g)'!$D39)</f>
        <v>0.7934743636</v>
      </c>
      <c r="V39" s="97">
        <f> ('Daily Weigth (g)'!W39-'Daily Weigth (g)'!$D39)/('Daily Weigth (g)'!$E39-'Daily Weigth (g)'!$D39)</f>
        <v>0.7683757619</v>
      </c>
      <c r="W39" s="97">
        <f> ('Daily Weigth (g)'!X39-'Daily Weigth (g)'!$D39)/('Daily Weigth (g)'!$E39-'Daily Weigth (g)'!$D39)</f>
        <v>0.8770168519</v>
      </c>
      <c r="X39" s="97">
        <f> ('Daily Weigth (g)'!Y39-'Daily Weigth (g)'!$D39)/('Daily Weigth (g)'!$E39-'Daily Weigth (g)'!$D39)</f>
        <v>0.8892076013</v>
      </c>
      <c r="Y39" s="97">
        <f> ('Daily Weigth (g)'!Z39-'Daily Weigth (g)'!$D39)/('Daily Weigth (g)'!$E39-'Daily Weigth (g)'!$D39)</f>
        <v>0.8522768017</v>
      </c>
      <c r="Z39" s="97">
        <f> ('Daily Weigth (g)'!AA39-'Daily Weigth (g)'!$D39)/('Daily Weigth (g)'!$E39-'Daily Weigth (g)'!$D39)</f>
        <v>0.8881319469</v>
      </c>
      <c r="AA39" s="97">
        <f> ('Daily Weigth (g)'!AB39-'Daily Weigth (g)'!$D39)/('Daily Weigth (g)'!$E39-'Daily Weigth (g)'!$D39)</f>
        <v>0.8970957332</v>
      </c>
      <c r="AB39" s="97">
        <f> ('Daily Weigth (g)'!AC39-'Daily Weigth (g)'!$D39)/('Daily Weigth (g)'!$E39-'Daily Weigth (g)'!$D39)</f>
        <v>0.8709214772</v>
      </c>
      <c r="AC39" s="97">
        <f> ('Daily Weigth (g)'!AD39-'Daily Weigth (g)'!$D39)/('Daily Weigth (g)'!$E39-'Daily Weigth (g)'!$D39)</f>
        <v>0.8623162424</v>
      </c>
      <c r="AD39" s="97">
        <f> ('Daily Weigth (g)'!AE39-'Daily Weigth (g)'!$D39)/('Daily Weigth (g)'!$E39-'Daily Weigth (g)'!$D39)</f>
        <v>0.8866977411</v>
      </c>
      <c r="AE39" s="97">
        <f> ('Daily Weigth (g)'!AF39-'Daily Weigth (g)'!$D39)/('Daily Weigth (g)'!$E39-'Daily Weigth (g)'!$D39)</f>
        <v>0.778773754</v>
      </c>
      <c r="AF39" s="97">
        <f> ('Daily Weigth (g)'!AG39-'Daily Weigth (g)'!$D39)/('Daily Weigth (g)'!$E39-'Daily Weigth (g)'!$D39)</f>
        <v>0.8555037648</v>
      </c>
    </row>
    <row r="40" ht="12.75" customHeight="1">
      <c r="A40" s="85">
        <v>739.0</v>
      </c>
      <c r="B40" s="87" t="s">
        <v>239</v>
      </c>
      <c r="C40" s="88" t="s">
        <v>241</v>
      </c>
      <c r="D40" s="97">
        <f> ('Daily Weigth (g)'!E40-'Daily Weigth (g)'!$D40)/('Daily Weigth (g)'!$E40-'Daily Weigth (g)'!$D40)</f>
        <v>1</v>
      </c>
      <c r="E40" s="97">
        <f> ('Daily Weigth (g)'!F40-'Daily Weigth (g)'!$D40)/('Daily Weigth (g)'!$E40-'Daily Weigth (g)'!$D40)</f>
        <v>0.9649819495</v>
      </c>
      <c r="F40" s="97">
        <f> ('Daily Weigth (g)'!G40-'Daily Weigth (g)'!$D40)/('Daily Weigth (g)'!$E40-'Daily Weigth (g)'!$D40)</f>
        <v>0.9238267148</v>
      </c>
      <c r="G40" s="97">
        <f> ('Daily Weigth (g)'!H40-'Daily Weigth (g)'!$D40)/('Daily Weigth (g)'!$E40-'Daily Weigth (g)'!$D40)</f>
        <v>0.8602888087</v>
      </c>
      <c r="H40" s="97">
        <f> ('Daily Weigth (g)'!I40-'Daily Weigth (g)'!$D40)/('Daily Weigth (g)'!$E40-'Daily Weigth (g)'!$D40)</f>
        <v>0.9003610108</v>
      </c>
      <c r="I40" s="97">
        <f> ('Daily Weigth (g)'!J40-'Daily Weigth (g)'!$D40)/('Daily Weigth (g)'!$E40-'Daily Weigth (g)'!$D40)</f>
        <v>0.9018050542</v>
      </c>
      <c r="J40" s="97">
        <f> ('Daily Weigth (g)'!K40-'Daily Weigth (g)'!$D40)/('Daily Weigth (g)'!$E40-'Daily Weigth (g)'!$D40)</f>
        <v>0.9079422383</v>
      </c>
      <c r="K40" s="97">
        <f> ('Daily Weigth (g)'!L40-'Daily Weigth (g)'!$D40)/('Daily Weigth (g)'!$E40-'Daily Weigth (g)'!$D40)</f>
        <v>0.8671480144</v>
      </c>
      <c r="L40" s="97">
        <f> ('Daily Weigth (g)'!M40-'Daily Weigth (g)'!$D40)/('Daily Weigth (g)'!$E40-'Daily Weigth (g)'!$D40)</f>
        <v>0.8407942238</v>
      </c>
      <c r="M40" s="97">
        <f> ('Daily Weigth (g)'!N40-'Daily Weigth (g)'!$D40)/('Daily Weigth (g)'!$E40-'Daily Weigth (g)'!$D40)</f>
        <v>0.8346570397</v>
      </c>
      <c r="N40" s="97">
        <f> ('Daily Weigth (g)'!O40-'Daily Weigth (g)'!$D40)/('Daily Weigth (g)'!$E40-'Daily Weigth (g)'!$D40)</f>
        <v>0.8855595668</v>
      </c>
      <c r="O40" s="97">
        <f> ('Daily Weigth (g)'!P40-'Daily Weigth (g)'!$D40)/('Daily Weigth (g)'!$E40-'Daily Weigth (g)'!$D40)</f>
        <v>0.6866425993</v>
      </c>
      <c r="P40" s="97">
        <f> ('Daily Weigth (g)'!Q40-'Daily Weigth (g)'!$D40)/('Daily Weigth (g)'!$E40-'Daily Weigth (g)'!$D40)</f>
        <v>0.6628158845</v>
      </c>
      <c r="Q40" s="97">
        <f> ('Daily Weigth (g)'!R40-'Daily Weigth (g)'!$D40)/('Daily Weigth (g)'!$E40-'Daily Weigth (g)'!$D40)</f>
        <v>0.7974729242</v>
      </c>
      <c r="R40" s="97">
        <f> ('Daily Weigth (g)'!S40-'Daily Weigth (g)'!$D40)/('Daily Weigth (g)'!$E40-'Daily Weigth (g)'!$D40)</f>
        <v>0.8252707581</v>
      </c>
      <c r="S40" s="97">
        <f> ('Daily Weigth (g)'!T40-'Daily Weigth (g)'!$D40)/('Daily Weigth (g)'!$E40-'Daily Weigth (g)'!$D40)</f>
        <v>0.8277978339</v>
      </c>
      <c r="T40" s="97">
        <f> ('Daily Weigth (g)'!U40-'Daily Weigth (g)'!$D40)/('Daily Weigth (g)'!$E40-'Daily Weigth (g)'!$D40)</f>
        <v>0.7960288809</v>
      </c>
      <c r="U40" s="97">
        <f> ('Daily Weigth (g)'!V40-'Daily Weigth (g)'!$D40)/('Daily Weigth (g)'!$E40-'Daily Weigth (g)'!$D40)</f>
        <v>0.7014440433</v>
      </c>
      <c r="V40" s="97">
        <f> ('Daily Weigth (g)'!W40-'Daily Weigth (g)'!$D40)/('Daily Weigth (g)'!$E40-'Daily Weigth (g)'!$D40)</f>
        <v>0.6570397112</v>
      </c>
      <c r="W40" s="97">
        <f> ('Daily Weigth (g)'!X40-'Daily Weigth (g)'!$D40)/('Daily Weigth (g)'!$E40-'Daily Weigth (g)'!$D40)</f>
        <v>0.8548736462</v>
      </c>
      <c r="X40" s="97">
        <f> ('Daily Weigth (g)'!Y40-'Daily Weigth (g)'!$D40)/('Daily Weigth (g)'!$E40-'Daily Weigth (g)'!$D40)</f>
        <v>0.8848375451</v>
      </c>
      <c r="Y40" s="97">
        <f> ('Daily Weigth (g)'!Z40-'Daily Weigth (g)'!$D40)/('Daily Weigth (g)'!$E40-'Daily Weigth (g)'!$D40)</f>
        <v>0.8166064982</v>
      </c>
      <c r="Z40" s="97">
        <f> ('Daily Weigth (g)'!AA40-'Daily Weigth (g)'!$D40)/('Daily Weigth (g)'!$E40-'Daily Weigth (g)'!$D40)</f>
        <v>0.8862815884</v>
      </c>
      <c r="AA40" s="97">
        <f> ('Daily Weigth (g)'!AB40-'Daily Weigth (g)'!$D40)/('Daily Weigth (g)'!$E40-'Daily Weigth (g)'!$D40)</f>
        <v>0.8761732852</v>
      </c>
      <c r="AB40" s="97">
        <f> ('Daily Weigth (g)'!AC40-'Daily Weigth (g)'!$D40)/('Daily Weigth (g)'!$E40-'Daily Weigth (g)'!$D40)</f>
        <v>0.8559566787</v>
      </c>
      <c r="AC40" s="97">
        <f> ('Daily Weigth (g)'!AD40-'Daily Weigth (g)'!$D40)/('Daily Weigth (g)'!$E40-'Daily Weigth (g)'!$D40)</f>
        <v>0.8389891697</v>
      </c>
      <c r="AD40" s="97">
        <f> ('Daily Weigth (g)'!AE40-'Daily Weigth (g)'!$D40)/('Daily Weigth (g)'!$E40-'Daily Weigth (g)'!$D40)</f>
        <v>0.8581227437</v>
      </c>
      <c r="AE40" s="97">
        <f> ('Daily Weigth (g)'!AF40-'Daily Weigth (g)'!$D40)/('Daily Weigth (g)'!$E40-'Daily Weigth (g)'!$D40)</f>
        <v>0.7498194946</v>
      </c>
      <c r="AF40" s="97">
        <f> ('Daily Weigth (g)'!AG40-'Daily Weigth (g)'!$D40)/('Daily Weigth (g)'!$E40-'Daily Weigth (g)'!$D40)</f>
        <v>0.7935018051</v>
      </c>
    </row>
    <row r="41" ht="12.75" customHeight="1">
      <c r="A41" s="85">
        <v>740.0</v>
      </c>
      <c r="B41" s="87" t="s">
        <v>239</v>
      </c>
      <c r="C41" s="85" t="s">
        <v>383</v>
      </c>
      <c r="D41" s="97">
        <f> ('Daily Weigth (g)'!E41-'Daily Weigth (g)'!$D41)/('Daily Weigth (g)'!$E41-'Daily Weigth (g)'!$D41)</f>
        <v>1</v>
      </c>
      <c r="E41" s="97">
        <f> ('Daily Weigth (g)'!F41-'Daily Weigth (g)'!$D41)/('Daily Weigth (g)'!$E41-'Daily Weigth (g)'!$D41)</f>
        <v>0.9702336096</v>
      </c>
      <c r="F41" s="97">
        <f> ('Daily Weigth (g)'!G41-'Daily Weigth (g)'!$D41)/('Daily Weigth (g)'!$E41-'Daily Weigth (g)'!$D41)</f>
        <v>0.934815373</v>
      </c>
      <c r="G41" s="97">
        <f> ('Daily Weigth (g)'!H41-'Daily Weigth (g)'!$D41)/('Daily Weigth (g)'!$E41-'Daily Weigth (g)'!$D41)</f>
        <v>0.8526752072</v>
      </c>
      <c r="H41" s="97">
        <f> ('Daily Weigth (g)'!I41-'Daily Weigth (g)'!$D41)/('Daily Weigth (g)'!$E41-'Daily Weigth (g)'!$D41)</f>
        <v>0.8899773926</v>
      </c>
      <c r="I41" s="97">
        <f> ('Daily Weigth (g)'!J41-'Daily Weigth (g)'!$D41)/('Daily Weigth (g)'!$E41-'Daily Weigth (g)'!$D41)</f>
        <v>0.9027882442</v>
      </c>
      <c r="J41" s="97">
        <f> ('Daily Weigth (g)'!K41-'Daily Weigth (g)'!$D41)/('Daily Weigth (g)'!$E41-'Daily Weigth (g)'!$D41)</f>
        <v>-0.7535795026</v>
      </c>
      <c r="K41" s="97">
        <f> ('Daily Weigth (g)'!L41-'Daily Weigth (g)'!$D41)/('Daily Weigth (g)'!$E41-'Daily Weigth (g)'!$D41)</f>
        <v>-0.7535795026</v>
      </c>
      <c r="L41" s="97">
        <f> ('Daily Weigth (g)'!M41-'Daily Weigth (g)'!$D41)/('Daily Weigth (g)'!$E41-'Daily Weigth (g)'!$D41)</f>
        <v>-0.7535795026</v>
      </c>
      <c r="M41" s="97">
        <f> ('Daily Weigth (g)'!N41-'Daily Weigth (g)'!$D41)/('Daily Weigth (g)'!$E41-'Daily Weigth (g)'!$D41)</f>
        <v>-0.7535795026</v>
      </c>
      <c r="N41" s="97">
        <f> ('Daily Weigth (g)'!O41-'Daily Weigth (g)'!$D41)/('Daily Weigth (g)'!$E41-'Daily Weigth (g)'!$D41)</f>
        <v>-0.7535795026</v>
      </c>
      <c r="O41" s="97">
        <f> ('Daily Weigth (g)'!P41-'Daily Weigth (g)'!$D41)/('Daily Weigth (g)'!$E41-'Daily Weigth (g)'!$D41)</f>
        <v>-0.7535795026</v>
      </c>
      <c r="P41" s="97">
        <f> ('Daily Weigth (g)'!Q41-'Daily Weigth (g)'!$D41)/('Daily Weigth (g)'!$E41-'Daily Weigth (g)'!$D41)</f>
        <v>-0.7535795026</v>
      </c>
      <c r="Q41" s="97">
        <f> ('Daily Weigth (g)'!R41-'Daily Weigth (g)'!$D41)/('Daily Weigth (g)'!$E41-'Daily Weigth (g)'!$D41)</f>
        <v>-0.7535795026</v>
      </c>
      <c r="R41" s="97">
        <f> ('Daily Weigth (g)'!S41-'Daily Weigth (g)'!$D41)/('Daily Weigth (g)'!$E41-'Daily Weigth (g)'!$D41)</f>
        <v>-0.7535795026</v>
      </c>
      <c r="S41" s="97">
        <f> ('Daily Weigth (g)'!T41-'Daily Weigth (g)'!$D41)/('Daily Weigth (g)'!$E41-'Daily Weigth (g)'!$D41)</f>
        <v>-0.7535795026</v>
      </c>
      <c r="T41" s="97">
        <f> ('Daily Weigth (g)'!U41-'Daily Weigth (g)'!$D41)/('Daily Weigth (g)'!$E41-'Daily Weigth (g)'!$D41)</f>
        <v>-0.7535795026</v>
      </c>
      <c r="U41" s="97">
        <f> ('Daily Weigth (g)'!V41-'Daily Weigth (g)'!$D41)/('Daily Weigth (g)'!$E41-'Daily Weigth (g)'!$D41)</f>
        <v>-0.7535795026</v>
      </c>
      <c r="V41" s="97">
        <f> ('Daily Weigth (g)'!W41-'Daily Weigth (g)'!$D41)/('Daily Weigth (g)'!$E41-'Daily Weigth (g)'!$D41)</f>
        <v>-0.7535795026</v>
      </c>
      <c r="W41" s="97">
        <f> ('Daily Weigth (g)'!X41-'Daily Weigth (g)'!$D41)/('Daily Weigth (g)'!$E41-'Daily Weigth (g)'!$D41)</f>
        <v>-0.7535795026</v>
      </c>
      <c r="X41" s="97">
        <f> ('Daily Weigth (g)'!Y41-'Daily Weigth (g)'!$D41)/('Daily Weigth (g)'!$E41-'Daily Weigth (g)'!$D41)</f>
        <v>-0.7535795026</v>
      </c>
      <c r="Y41" s="97">
        <f> ('Daily Weigth (g)'!Z41-'Daily Weigth (g)'!$D41)/('Daily Weigth (g)'!$E41-'Daily Weigth (g)'!$D41)</f>
        <v>-0.7535795026</v>
      </c>
      <c r="Z41" s="97">
        <f> ('Daily Weigth (g)'!AA41-'Daily Weigth (g)'!$D41)/('Daily Weigth (g)'!$E41-'Daily Weigth (g)'!$D41)</f>
        <v>-0.7535795026</v>
      </c>
      <c r="AA41" s="97">
        <f> ('Daily Weigth (g)'!AB41-'Daily Weigth (g)'!$D41)/('Daily Weigth (g)'!$E41-'Daily Weigth (g)'!$D41)</f>
        <v>-0.7535795026</v>
      </c>
      <c r="AB41" s="97">
        <f> ('Daily Weigth (g)'!AC41-'Daily Weigth (g)'!$D41)/('Daily Weigth (g)'!$E41-'Daily Weigth (g)'!$D41)</f>
        <v>-0.7535795026</v>
      </c>
      <c r="AC41" s="97">
        <f> ('Daily Weigth (g)'!AD41-'Daily Weigth (g)'!$D41)/('Daily Weigth (g)'!$E41-'Daily Weigth (g)'!$D41)</f>
        <v>-0.7535795026</v>
      </c>
      <c r="AD41" s="97">
        <f> ('Daily Weigth (g)'!AE41-'Daily Weigth (g)'!$D41)/('Daily Weigth (g)'!$E41-'Daily Weigth (g)'!$D41)</f>
        <v>-0.7535795026</v>
      </c>
      <c r="AE41" s="97">
        <f> ('Daily Weigth (g)'!AF41-'Daily Weigth (g)'!$D41)/('Daily Weigth (g)'!$E41-'Daily Weigth (g)'!$D41)</f>
        <v>-0.7535795026</v>
      </c>
      <c r="AF41" s="97">
        <f> ('Daily Weigth (g)'!AG41-'Daily Weigth (g)'!$D41)/('Daily Weigth (g)'!$E41-'Daily Weigth (g)'!$D41)</f>
        <v>-0.7535795026</v>
      </c>
    </row>
    <row r="42" ht="12.75" customHeight="1">
      <c r="A42" s="85">
        <v>741.0</v>
      </c>
      <c r="B42" s="87" t="s">
        <v>239</v>
      </c>
      <c r="C42" s="88" t="s">
        <v>241</v>
      </c>
      <c r="D42" s="97">
        <f> ('Daily Weigth (g)'!E42-'Daily Weigth (g)'!$D42)/('Daily Weigth (g)'!$E42-'Daily Weigth (g)'!$D42)</f>
        <v>1</v>
      </c>
      <c r="E42" s="97">
        <f> ('Daily Weigth (g)'!F42-'Daily Weigth (g)'!$D42)/('Daily Weigth (g)'!$E42-'Daily Weigth (g)'!$D42)</f>
        <v>0.9520841449</v>
      </c>
      <c r="F42" s="97">
        <f> ('Daily Weigth (g)'!G42-'Daily Weigth (g)'!$D42)/('Daily Weigth (g)'!$E42-'Daily Weigth (g)'!$D42)</f>
        <v>0.8971562135</v>
      </c>
      <c r="G42" s="97">
        <f> ('Daily Weigth (g)'!H42-'Daily Weigth (g)'!$D42)/('Daily Weigth (g)'!$E42-'Daily Weigth (g)'!$D42)</f>
        <v>0.8005453837</v>
      </c>
      <c r="H42" s="97">
        <f> ('Daily Weigth (g)'!I42-'Daily Weigth (g)'!$D42)/('Daily Weigth (g)'!$E42-'Daily Weigth (g)'!$D42)</f>
        <v>0.8745617452</v>
      </c>
      <c r="I42" s="97">
        <f> ('Daily Weigth (g)'!J42-'Daily Weigth (g)'!$D42)/('Daily Weigth (g)'!$E42-'Daily Weigth (g)'!$D42)</f>
        <v>0.8745617452</v>
      </c>
      <c r="J42" s="97">
        <f> ('Daily Weigth (g)'!K42-'Daily Weigth (g)'!$D42)/('Daily Weigth (g)'!$E42-'Daily Weigth (g)'!$D42)</f>
        <v>0.8835216206</v>
      </c>
      <c r="K42" s="97">
        <f> ('Daily Weigth (g)'!L42-'Daily Weigth (g)'!$D42)/('Daily Weigth (g)'!$E42-'Daily Weigth (g)'!$D42)</f>
        <v>0.8165173354</v>
      </c>
      <c r="L42" s="97">
        <f> ('Daily Weigth (g)'!M42-'Daily Weigth (g)'!$D42)/('Daily Weigth (g)'!$E42-'Daily Weigth (g)'!$D42)</f>
        <v>0.786521231</v>
      </c>
      <c r="M42" s="97">
        <f> ('Daily Weigth (g)'!N42-'Daily Weigth (g)'!$D42)/('Daily Weigth (g)'!$E42-'Daily Weigth (g)'!$D42)</f>
        <v>0.7611998442</v>
      </c>
      <c r="N42" s="97">
        <f> ('Daily Weigth (g)'!O42-'Daily Weigth (g)'!$D42)/('Daily Weigth (g)'!$E42-'Daily Weigth (g)'!$D42)</f>
        <v>0.8476821192</v>
      </c>
      <c r="O42" s="97">
        <f> ('Daily Weigth (g)'!P42-'Daily Weigth (g)'!$D42)/('Daily Weigth (g)'!$E42-'Daily Weigth (g)'!$D42)</f>
        <v>0.5917413323</v>
      </c>
      <c r="P42" s="97">
        <f> ('Daily Weigth (g)'!Q42-'Daily Weigth (g)'!$D42)/('Daily Weigth (g)'!$E42-'Daily Weigth (g)'!$D42)</f>
        <v>0.603817686</v>
      </c>
      <c r="Q42" s="97">
        <f> ('Daily Weigth (g)'!R42-'Daily Weigth (g)'!$D42)/('Daily Weigth (g)'!$E42-'Daily Weigth (g)'!$D42)</f>
        <v>0.7592520452</v>
      </c>
      <c r="R42" s="97">
        <f> ('Daily Weigth (g)'!S42-'Daily Weigth (g)'!$D42)/('Daily Weigth (g)'!$E42-'Daily Weigth (g)'!$D42)</f>
        <v>0.7970393455</v>
      </c>
      <c r="S42" s="97">
        <f> ('Daily Weigth (g)'!T42-'Daily Weigth (g)'!$D42)/('Daily Weigth (g)'!$E42-'Daily Weigth (g)'!$D42)</f>
        <v>0.8106739384</v>
      </c>
      <c r="T42" s="97">
        <f> ('Daily Weigth (g)'!U42-'Daily Weigth (g)'!$D42)/('Daily Weigth (g)'!$E42-'Daily Weigth (g)'!$D42)</f>
        <v>0.7798987145</v>
      </c>
      <c r="U42" s="97">
        <f> ('Daily Weigth (g)'!V42-'Daily Weigth (g)'!$D42)/('Daily Weigth (g)'!$E42-'Daily Weigth (g)'!$D42)</f>
        <v>0.6303077522</v>
      </c>
      <c r="V42" s="97">
        <f> ('Daily Weigth (g)'!W42-'Daily Weigth (g)'!$D42)/('Daily Weigth (g)'!$E42-'Daily Weigth (g)'!$D42)</f>
        <v>0.6073237242</v>
      </c>
      <c r="W42" s="97">
        <f> ('Daily Weigth (g)'!X42-'Daily Weigth (g)'!$D42)/('Daily Weigth (g)'!$E42-'Daily Weigth (g)'!$D42)</f>
        <v>0.8356057655</v>
      </c>
      <c r="X42" s="97">
        <f> ('Daily Weigth (g)'!Y42-'Daily Weigth (g)'!$D42)/('Daily Weigth (g)'!$E42-'Daily Weigth (g)'!$D42)</f>
        <v>0.8648227503</v>
      </c>
      <c r="Y42" s="97">
        <f> ('Daily Weigth (g)'!Z42-'Daily Weigth (g)'!$D42)/('Daily Weigth (g)'!$E42-'Daily Weigth (g)'!$D42)</f>
        <v>0.7908063888</v>
      </c>
      <c r="Z42" s="97">
        <f> ('Daily Weigth (g)'!AA42-'Daily Weigth (g)'!$D42)/('Daily Weigth (g)'!$E42-'Daily Weigth (g)'!$D42)</f>
        <v>0.8702765875</v>
      </c>
      <c r="AA42" s="97">
        <f> ('Daily Weigth (g)'!AB42-'Daily Weigth (g)'!$D42)/('Daily Weigth (g)'!$E42-'Daily Weigth (g)'!$D42)</f>
        <v>0.8648227503</v>
      </c>
      <c r="AB42" s="97">
        <f> ('Daily Weigth (g)'!AC42-'Daily Weigth (g)'!$D42)/('Daily Weigth (g)'!$E42-'Daily Weigth (g)'!$D42)</f>
        <v>0.8383326841</v>
      </c>
      <c r="AC42" s="97">
        <f> ('Daily Weigth (g)'!AD42-'Daily Weigth (g)'!$D42)/('Daily Weigth (g)'!$E42-'Daily Weigth (g)'!$D42)</f>
        <v>0.8243085314</v>
      </c>
      <c r="AD42" s="97">
        <f> ('Daily Weigth (g)'!AE42-'Daily Weigth (g)'!$D42)/('Daily Weigth (g)'!$E42-'Daily Weigth (g)'!$D42)</f>
        <v>0.8636540709</v>
      </c>
      <c r="AE42" s="97">
        <f> ('Daily Weigth (g)'!AF42-'Daily Weigth (g)'!$D42)/('Daily Weigth (g)'!$E42-'Daily Weigth (g)'!$D42)</f>
        <v>0.7117257499</v>
      </c>
      <c r="AF42" s="97">
        <f> ('Daily Weigth (g)'!AG42-'Daily Weigth (g)'!$D42)/('Daily Weigth (g)'!$E42-'Daily Weigth (g)'!$D42)</f>
        <v>0.7908063888</v>
      </c>
    </row>
    <row r="43" ht="12.75" customHeight="1">
      <c r="A43" s="85">
        <v>742.0</v>
      </c>
      <c r="B43" s="87" t="s">
        <v>239</v>
      </c>
      <c r="C43" s="90" t="s">
        <v>12</v>
      </c>
      <c r="D43" s="97">
        <f> ('Daily Weigth (g)'!E43-'Daily Weigth (g)'!$D43)/('Daily Weigth (g)'!$E43-'Daily Weigth (g)'!$D43)</f>
        <v>1</v>
      </c>
      <c r="E43" s="97">
        <f> ('Daily Weigth (g)'!F43-'Daily Weigth (g)'!$D43)/('Daily Weigth (g)'!$E43-'Daily Weigth (g)'!$D43)</f>
        <v>0.9761634506</v>
      </c>
      <c r="F43" s="97">
        <f> ('Daily Weigth (g)'!G43-'Daily Weigth (g)'!$D43)/('Daily Weigth (g)'!$E43-'Daily Weigth (g)'!$D43)</f>
        <v>0.9379493</v>
      </c>
      <c r="G43" s="97">
        <f> ('Daily Weigth (g)'!H43-'Daily Weigth (g)'!$D43)/('Daily Weigth (g)'!$E43-'Daily Weigth (g)'!$D43)</f>
        <v>0.8766553159</v>
      </c>
      <c r="H43" s="97">
        <f> ('Daily Weigth (g)'!I43-'Daily Weigth (g)'!$D43)/('Daily Weigth (g)'!$E43-'Daily Weigth (g)'!$D43)</f>
        <v>0.9046538025</v>
      </c>
      <c r="I43" s="97">
        <f> ('Daily Weigth (g)'!J43-'Daily Weigth (g)'!$D43)/('Daily Weigth (g)'!$E43-'Daily Weigth (g)'!$D43)</f>
        <v>0.9050321604</v>
      </c>
      <c r="J43" s="97">
        <f> ('Daily Weigth (g)'!K43-'Daily Weigth (g)'!$D43)/('Daily Weigth (g)'!$E43-'Daily Weigth (g)'!$D43)</f>
        <v>0.9061672342</v>
      </c>
      <c r="K43" s="97">
        <f> ('Daily Weigth (g)'!L43-'Daily Weigth (g)'!$D43)/('Daily Weigth (g)'!$E43-'Daily Weigth (g)'!$D43)</f>
        <v>0.8577374196</v>
      </c>
      <c r="L43" s="97">
        <f> ('Daily Weigth (g)'!M43-'Daily Weigth (g)'!$D43)/('Daily Weigth (g)'!$E43-'Daily Weigth (g)'!$D43)</f>
        <v>0.8111993946</v>
      </c>
      <c r="M43" s="97">
        <f> ('Daily Weigth (g)'!N43-'Daily Weigth (g)'!$D43)/('Daily Weigth (g)'!$E43-'Daily Weigth (g)'!$D43)</f>
        <v>0.7710934544</v>
      </c>
      <c r="N43" s="97">
        <f> ('Daily Weigth (g)'!O43-'Daily Weigth (g)'!$D43)/('Daily Weigth (g)'!$E43-'Daily Weigth (g)'!$D43)</f>
        <v>0.7665531593</v>
      </c>
      <c r="O43" s="97">
        <f> ('Daily Weigth (g)'!P43-'Daily Weigth (g)'!$D43)/('Daily Weigth (g)'!$E43-'Daily Weigth (g)'!$D43)</f>
        <v>0.6602345819</v>
      </c>
      <c r="P43" s="97">
        <f> ('Daily Weigth (g)'!Q43-'Daily Weigth (g)'!$D43)/('Daily Weigth (g)'!$E43-'Daily Weigth (g)'!$D43)</f>
        <v>0.6261823685</v>
      </c>
      <c r="Q43" s="97">
        <f> ('Daily Weigth (g)'!R43-'Daily Weigth (g)'!$D43)/('Daily Weigth (g)'!$E43-'Daily Weigth (g)'!$D43)</f>
        <v>0.6223987893</v>
      </c>
      <c r="R43" s="97">
        <f> ('Daily Weigth (g)'!S43-'Daily Weigth (g)'!$D43)/('Daily Weigth (g)'!$E43-'Daily Weigth (g)'!$D43)</f>
        <v>0.6242905789</v>
      </c>
      <c r="S43" s="97">
        <f> ('Daily Weigth (g)'!T43-'Daily Weigth (g)'!$D43)/('Daily Weigth (g)'!$E43-'Daily Weigth (g)'!$D43)</f>
        <v>0.592886871</v>
      </c>
      <c r="T43" s="97">
        <f> ('Daily Weigth (g)'!U43-'Daily Weigth (g)'!$D43)/('Daily Weigth (g)'!$E43-'Daily Weigth (g)'!$D43)</f>
        <v>0.5486189936</v>
      </c>
      <c r="U43" s="97">
        <f> ('Daily Weigth (g)'!V43-'Daily Weigth (g)'!$D43)/('Daily Weigth (g)'!$E43-'Daily Weigth (g)'!$D43)</f>
        <v>0.4767309875</v>
      </c>
      <c r="V43" s="97">
        <f> ('Daily Weigth (g)'!W43-'Daily Weigth (g)'!$D43)/('Daily Weigth (g)'!$E43-'Daily Weigth (g)'!$D43)</f>
        <v>0.4116534241</v>
      </c>
      <c r="W43" s="97">
        <f> ('Daily Weigth (g)'!X43-'Daily Weigth (g)'!$D43)/('Daily Weigth (g)'!$E43-'Daily Weigth (g)'!$D43)</f>
        <v>0.3934922437</v>
      </c>
      <c r="X43" s="97">
        <f> ('Daily Weigth (g)'!Y43-'Daily Weigth (g)'!$D43)/('Daily Weigth (g)'!$E43-'Daily Weigth (g)'!$D43)</f>
        <v>0.3828982217</v>
      </c>
      <c r="Y43" s="97">
        <f> ('Daily Weigth (g)'!Z43-'Daily Weigth (g)'!$D43)/('Daily Weigth (g)'!$E43-'Daily Weigth (g)'!$D43)</f>
        <v>0.3514945138</v>
      </c>
      <c r="Z43" s="97">
        <f> ('Daily Weigth (g)'!AA43-'Daily Weigth (g)'!$D43)/('Daily Weigth (g)'!$E43-'Daily Weigth (g)'!$D43)</f>
        <v>0.3409004919</v>
      </c>
      <c r="AA43" s="97">
        <f> ('Daily Weigth (g)'!AB43-'Daily Weigth (g)'!$D43)/('Daily Weigth (g)'!$E43-'Daily Weigth (g)'!$D43)</f>
        <v>0.3242527431</v>
      </c>
      <c r="AB43" s="97">
        <f> ('Daily Weigth (g)'!AC43-'Daily Weigth (g)'!$D43)/('Daily Weigth (g)'!$E43-'Daily Weigth (g)'!$D43)</f>
        <v>0.3083617102</v>
      </c>
      <c r="AC43" s="97">
        <f> ('Daily Weigth (g)'!AD43-'Daily Weigth (g)'!$D43)/('Daily Weigth (g)'!$E43-'Daily Weigth (g)'!$D43)</f>
        <v>0.2811199395</v>
      </c>
      <c r="AD43" s="97">
        <f> ('Daily Weigth (g)'!AE43-'Daily Weigth (g)'!$D43)/('Daily Weigth (g)'!$E43-'Daily Weigth (g)'!$D43)</f>
        <v>0.2640938328</v>
      </c>
      <c r="AE43" s="97">
        <f> ('Daily Weigth (g)'!AF43-'Daily Weigth (g)'!$D43)/('Daily Weigth (g)'!$E43-'Daily Weigth (g)'!$D43)</f>
        <v>0.2186908816</v>
      </c>
      <c r="AF43" s="97">
        <f> ('Daily Weigth (g)'!AG43-'Daily Weigth (g)'!$D43)/('Daily Weigth (g)'!$E43-'Daily Weigth (g)'!$D43)</f>
        <v>0.1948543322</v>
      </c>
    </row>
    <row r="44" ht="12.75" customHeight="1">
      <c r="A44" s="85">
        <v>743.0</v>
      </c>
      <c r="B44" s="87" t="s">
        <v>239</v>
      </c>
      <c r="C44" s="85" t="s">
        <v>383</v>
      </c>
      <c r="D44" s="97">
        <f> ('Daily Weigth (g)'!E44-'Daily Weigth (g)'!$D44)/('Daily Weigth (g)'!$E44-'Daily Weigth (g)'!$D44)</f>
        <v>1</v>
      </c>
      <c r="E44" s="97">
        <f> ('Daily Weigth (g)'!F44-'Daily Weigth (g)'!$D44)/('Daily Weigth (g)'!$E44-'Daily Weigth (g)'!$D44)</f>
        <v>0.9624862082</v>
      </c>
      <c r="F44" s="97">
        <f> ('Daily Weigth (g)'!G44-'Daily Weigth (g)'!$D44)/('Daily Weigth (g)'!$E44-'Daily Weigth (g)'!$D44)</f>
        <v>0.9246046341</v>
      </c>
      <c r="G44" s="97">
        <f> ('Daily Weigth (g)'!H44-'Daily Weigth (g)'!$D44)/('Daily Weigth (g)'!$E44-'Daily Weigth (g)'!$D44)</f>
        <v>0.8499448327</v>
      </c>
      <c r="H44" s="97">
        <f> ('Daily Weigth (g)'!I44-'Daily Weigth (g)'!$D44)/('Daily Weigth (g)'!$E44-'Daily Weigth (g)'!$D44)</f>
        <v>0.900331004</v>
      </c>
      <c r="I44" s="97">
        <f> ('Daily Weigth (g)'!J44-'Daily Weigth (g)'!$D44)/('Daily Weigth (g)'!$E44-'Daily Weigth (g)'!$D44)</f>
        <v>0.8977565281</v>
      </c>
      <c r="J44" s="97">
        <f> ('Daily Weigth (g)'!K44-'Daily Weigth (g)'!$D44)/('Daily Weigth (g)'!$E44-'Daily Weigth (g)'!$D44)</f>
        <v>-0.7355645458</v>
      </c>
      <c r="K44" s="97">
        <f> ('Daily Weigth (g)'!L44-'Daily Weigth (g)'!$D44)/('Daily Weigth (g)'!$E44-'Daily Weigth (g)'!$D44)</f>
        <v>-0.7355645458</v>
      </c>
      <c r="L44" s="97">
        <f> ('Daily Weigth (g)'!M44-'Daily Weigth (g)'!$D44)/('Daily Weigth (g)'!$E44-'Daily Weigth (g)'!$D44)</f>
        <v>-0.7355645458</v>
      </c>
      <c r="M44" s="97">
        <f> ('Daily Weigth (g)'!N44-'Daily Weigth (g)'!$D44)/('Daily Weigth (g)'!$E44-'Daily Weigth (g)'!$D44)</f>
        <v>-0.7355645458</v>
      </c>
      <c r="N44" s="97">
        <f> ('Daily Weigth (g)'!O44-'Daily Weigth (g)'!$D44)/('Daily Weigth (g)'!$E44-'Daily Weigth (g)'!$D44)</f>
        <v>-0.7355645458</v>
      </c>
      <c r="O44" s="97">
        <f> ('Daily Weigth (g)'!P44-'Daily Weigth (g)'!$D44)/('Daily Weigth (g)'!$E44-'Daily Weigth (g)'!$D44)</f>
        <v>-0.7355645458</v>
      </c>
      <c r="P44" s="97">
        <f> ('Daily Weigth (g)'!Q44-'Daily Weigth (g)'!$D44)/('Daily Weigth (g)'!$E44-'Daily Weigth (g)'!$D44)</f>
        <v>-0.7355645458</v>
      </c>
      <c r="Q44" s="97">
        <f> ('Daily Weigth (g)'!R44-'Daily Weigth (g)'!$D44)/('Daily Weigth (g)'!$E44-'Daily Weigth (g)'!$D44)</f>
        <v>-0.7355645458</v>
      </c>
      <c r="R44" s="97">
        <f> ('Daily Weigth (g)'!S44-'Daily Weigth (g)'!$D44)/('Daily Weigth (g)'!$E44-'Daily Weigth (g)'!$D44)</f>
        <v>-0.7355645458</v>
      </c>
      <c r="S44" s="97">
        <f> ('Daily Weigth (g)'!T44-'Daily Weigth (g)'!$D44)/('Daily Weigth (g)'!$E44-'Daily Weigth (g)'!$D44)</f>
        <v>-0.7355645458</v>
      </c>
      <c r="T44" s="97">
        <f> ('Daily Weigth (g)'!U44-'Daily Weigth (g)'!$D44)/('Daily Weigth (g)'!$E44-'Daily Weigth (g)'!$D44)</f>
        <v>-0.7355645458</v>
      </c>
      <c r="U44" s="97">
        <f> ('Daily Weigth (g)'!V44-'Daily Weigth (g)'!$D44)/('Daily Weigth (g)'!$E44-'Daily Weigth (g)'!$D44)</f>
        <v>-0.7355645458</v>
      </c>
      <c r="V44" s="97">
        <f> ('Daily Weigth (g)'!W44-'Daily Weigth (g)'!$D44)/('Daily Weigth (g)'!$E44-'Daily Weigth (g)'!$D44)</f>
        <v>-0.7355645458</v>
      </c>
      <c r="W44" s="97">
        <f> ('Daily Weigth (g)'!X44-'Daily Weigth (g)'!$D44)/('Daily Weigth (g)'!$E44-'Daily Weigth (g)'!$D44)</f>
        <v>-0.7355645458</v>
      </c>
      <c r="X44" s="97">
        <f> ('Daily Weigth (g)'!Y44-'Daily Weigth (g)'!$D44)/('Daily Weigth (g)'!$E44-'Daily Weigth (g)'!$D44)</f>
        <v>-0.7355645458</v>
      </c>
      <c r="Y44" s="97">
        <f> ('Daily Weigth (g)'!Z44-'Daily Weigth (g)'!$D44)/('Daily Weigth (g)'!$E44-'Daily Weigth (g)'!$D44)</f>
        <v>-0.7355645458</v>
      </c>
      <c r="Z44" s="97">
        <f> ('Daily Weigth (g)'!AA44-'Daily Weigth (g)'!$D44)/('Daily Weigth (g)'!$E44-'Daily Weigth (g)'!$D44)</f>
        <v>-0.7355645458</v>
      </c>
      <c r="AA44" s="97">
        <f> ('Daily Weigth (g)'!AB44-'Daily Weigth (g)'!$D44)/('Daily Weigth (g)'!$E44-'Daily Weigth (g)'!$D44)</f>
        <v>-0.7355645458</v>
      </c>
      <c r="AB44" s="97">
        <f> ('Daily Weigth (g)'!AC44-'Daily Weigth (g)'!$D44)/('Daily Weigth (g)'!$E44-'Daily Weigth (g)'!$D44)</f>
        <v>-0.7355645458</v>
      </c>
      <c r="AC44" s="97">
        <f> ('Daily Weigth (g)'!AD44-'Daily Weigth (g)'!$D44)/('Daily Weigth (g)'!$E44-'Daily Weigth (g)'!$D44)</f>
        <v>-0.7355645458</v>
      </c>
      <c r="AD44" s="97">
        <f> ('Daily Weigth (g)'!AE44-'Daily Weigth (g)'!$D44)/('Daily Weigth (g)'!$E44-'Daily Weigth (g)'!$D44)</f>
        <v>-0.7355645458</v>
      </c>
      <c r="AE44" s="97">
        <f> ('Daily Weigth (g)'!AF44-'Daily Weigth (g)'!$D44)/('Daily Weigth (g)'!$E44-'Daily Weigth (g)'!$D44)</f>
        <v>-0.7355645458</v>
      </c>
      <c r="AF44" s="97">
        <f> ('Daily Weigth (g)'!AG44-'Daily Weigth (g)'!$D44)/('Daily Weigth (g)'!$E44-'Daily Weigth (g)'!$D44)</f>
        <v>-0.7355645458</v>
      </c>
    </row>
    <row r="45" ht="12.75" customHeight="1">
      <c r="A45" s="85">
        <v>744.0</v>
      </c>
      <c r="B45" s="87" t="s">
        <v>239</v>
      </c>
      <c r="C45" s="88" t="s">
        <v>241</v>
      </c>
      <c r="D45" s="97">
        <f> ('Daily Weigth (g)'!E45-'Daily Weigth (g)'!$D45)/('Daily Weigth (g)'!$E45-'Daily Weigth (g)'!$D45)</f>
        <v>1</v>
      </c>
      <c r="E45" s="97">
        <f> ('Daily Weigth (g)'!F45-'Daily Weigth (g)'!$D45)/('Daily Weigth (g)'!$E45-'Daily Weigth (g)'!$D45)</f>
        <v>0.9558767592</v>
      </c>
      <c r="F45" s="97">
        <f> ('Daily Weigth (g)'!G45-'Daily Weigth (g)'!$D45)/('Daily Weigth (g)'!$E45-'Daily Weigth (g)'!$D45)</f>
        <v>0.9106124002</v>
      </c>
      <c r="G45" s="97">
        <f> ('Daily Weigth (g)'!H45-'Daily Weigth (g)'!$D45)/('Daily Weigth (g)'!$E45-'Daily Weigth (g)'!$D45)</f>
        <v>0.8337771016</v>
      </c>
      <c r="H45" s="97">
        <f> ('Daily Weigth (g)'!I45-'Daily Weigth (g)'!$D45)/('Daily Weigth (g)'!$E45-'Daily Weigth (g)'!$D45)</f>
        <v>0.8919741347</v>
      </c>
      <c r="I45" s="97">
        <f> ('Daily Weigth (g)'!J45-'Daily Weigth (g)'!$D45)/('Daily Weigth (g)'!$E45-'Daily Weigth (g)'!$D45)</f>
        <v>0.8874096615</v>
      </c>
      <c r="J45" s="97">
        <f> ('Daily Weigth (g)'!K45-'Daily Weigth (g)'!$D45)/('Daily Weigth (g)'!$E45-'Daily Weigth (g)'!$D45)</f>
        <v>0.8953974895</v>
      </c>
      <c r="K45" s="97">
        <f> ('Daily Weigth (g)'!L45-'Daily Weigth (g)'!$D45)/('Daily Weigth (g)'!$E45-'Daily Weigth (g)'!$D45)</f>
        <v>0.8391023203</v>
      </c>
      <c r="L45" s="97">
        <f> ('Daily Weigth (g)'!M45-'Daily Weigth (g)'!$D45)/('Daily Weigth (g)'!$E45-'Daily Weigth (g)'!$D45)</f>
        <v>0.826550019</v>
      </c>
      <c r="M45" s="97">
        <f> ('Daily Weigth (g)'!N45-'Daily Weigth (g)'!$D45)/('Daily Weigth (g)'!$E45-'Daily Weigth (g)'!$D45)</f>
        <v>0.8139977178</v>
      </c>
      <c r="N45" s="97">
        <f> ('Daily Weigth (g)'!O45-'Daily Weigth (g)'!$D45)/('Daily Weigth (g)'!$E45-'Daily Weigth (g)'!$D45)</f>
        <v>0.8721947509</v>
      </c>
      <c r="O45" s="97">
        <f> ('Daily Weigth (g)'!P45-'Daily Weigth (g)'!$D45)/('Daily Weigth (g)'!$E45-'Daily Weigth (g)'!$D45)</f>
        <v>0.7276531</v>
      </c>
      <c r="P45" s="97">
        <f> ('Daily Weigth (g)'!Q45-'Daily Weigth (g)'!$D45)/('Daily Weigth (g)'!$E45-'Daily Weigth (g)'!$D45)</f>
        <v>0.7074933435</v>
      </c>
      <c r="Q45" s="97">
        <f> ('Daily Weigth (g)'!R45-'Daily Weigth (g)'!$D45)/('Daily Weigth (g)'!$E45-'Daily Weigth (g)'!$D45)</f>
        <v>0.7824267782</v>
      </c>
      <c r="R45" s="97">
        <f> ('Daily Weigth (g)'!S45-'Daily Weigth (g)'!$D45)/('Daily Weigth (g)'!$E45-'Daily Weigth (g)'!$D45)</f>
        <v>0.8295930011</v>
      </c>
      <c r="S45" s="97">
        <f> ('Daily Weigth (g)'!T45-'Daily Weigth (g)'!$D45)/('Daily Weigth (g)'!$E45-'Daily Weigth (g)'!$D45)</f>
        <v>0.8067706352</v>
      </c>
      <c r="T45" s="97">
        <f> ('Daily Weigth (g)'!U45-'Daily Weigth (g)'!$D45)/('Daily Weigth (g)'!$E45-'Daily Weigth (g)'!$D45)</f>
        <v>0.7767211868</v>
      </c>
      <c r="U45" s="97">
        <f> ('Daily Weigth (g)'!V45-'Daily Weigth (g)'!$D45)/('Daily Weigth (g)'!$E45-'Daily Weigth (g)'!$D45)</f>
        <v>0.7109166984</v>
      </c>
      <c r="V45" s="97">
        <f> ('Daily Weigth (g)'!W45-'Daily Weigth (g)'!$D45)/('Daily Weigth (g)'!$E45-'Daily Weigth (g)'!$D45)</f>
        <v>0.7063522252</v>
      </c>
      <c r="W45" s="97">
        <f> ('Daily Weigth (g)'!X45-'Daily Weigth (g)'!$D45)/('Daily Weigth (g)'!$E45-'Daily Weigth (g)'!$D45)</f>
        <v>0.8436667935</v>
      </c>
      <c r="X45" s="97">
        <f> ('Daily Weigth (g)'!Y45-'Daily Weigth (g)'!$D45)/('Daily Weigth (g)'!$E45-'Daily Weigth (g)'!$D45)</f>
        <v>0.8600228224</v>
      </c>
      <c r="Y45" s="97">
        <f> ('Daily Weigth (g)'!Z45-'Daily Weigth (g)'!$D45)/('Daily Weigth (g)'!$E45-'Daily Weigth (g)'!$D45)</f>
        <v>0.7976416889</v>
      </c>
      <c r="Z45" s="97">
        <f> ('Daily Weigth (g)'!AA45-'Daily Weigth (g)'!$D45)/('Daily Weigth (g)'!$E45-'Daily Weigth (g)'!$D45)</f>
        <v>0.862305059</v>
      </c>
      <c r="AA45" s="97">
        <f> ('Daily Weigth (g)'!AB45-'Daily Weigth (g)'!$D45)/('Daily Weigth (g)'!$E45-'Daily Weigth (g)'!$D45)</f>
        <v>0.8505135032</v>
      </c>
      <c r="AB45" s="97">
        <f> ('Daily Weigth (g)'!AC45-'Daily Weigth (g)'!$D45)/('Daily Weigth (g)'!$E45-'Daily Weigth (g)'!$D45)</f>
        <v>0.8531761126</v>
      </c>
      <c r="AC45" s="97">
        <f> ('Daily Weigth (g)'!AD45-'Daily Weigth (g)'!$D45)/('Daily Weigth (g)'!$E45-'Daily Weigth (g)'!$D45)</f>
        <v>0.8337771016</v>
      </c>
      <c r="AD45" s="97">
        <f> ('Daily Weigth (g)'!AE45-'Daily Weigth (g)'!$D45)/('Daily Weigth (g)'!$E45-'Daily Weigth (g)'!$D45)</f>
        <v>0.8676302777</v>
      </c>
      <c r="AE45" s="97">
        <f> ('Daily Weigth (g)'!AF45-'Daily Weigth (g)'!$D45)/('Daily Weigth (g)'!$E45-'Daily Weigth (g)'!$D45)</f>
        <v>0.7295549639</v>
      </c>
      <c r="AF45" s="97">
        <f> ('Daily Weigth (g)'!AG45-'Daily Weigth (g)'!$D45)/('Daily Weigth (g)'!$E45-'Daily Weigth (g)'!$D45)</f>
        <v>0.8010650437</v>
      </c>
    </row>
    <row r="46" ht="12.75" customHeight="1">
      <c r="A46" s="85">
        <v>745.0</v>
      </c>
      <c r="B46" s="87" t="s">
        <v>239</v>
      </c>
      <c r="C46" s="85" t="s">
        <v>383</v>
      </c>
      <c r="D46" s="97">
        <f> ('Daily Weigth (g)'!E46-'Daily Weigth (g)'!$D46)/('Daily Weigth (g)'!$E46-'Daily Weigth (g)'!$D46)</f>
        <v>1</v>
      </c>
      <c r="E46" s="97">
        <f> ('Daily Weigth (g)'!F46-'Daily Weigth (g)'!$D46)/('Daily Weigth (g)'!$E46-'Daily Weigth (g)'!$D46)</f>
        <v>0.9570599613</v>
      </c>
      <c r="F46" s="97">
        <f> ('Daily Weigth (g)'!G46-'Daily Weigth (g)'!$D46)/('Daily Weigth (g)'!$E46-'Daily Weigth (g)'!$D46)</f>
        <v>0.9094777563</v>
      </c>
      <c r="G46" s="97">
        <f> ('Daily Weigth (g)'!H46-'Daily Weigth (g)'!$D46)/('Daily Weigth (g)'!$E46-'Daily Weigth (g)'!$D46)</f>
        <v>0.8228239845</v>
      </c>
      <c r="H46" s="97">
        <f> ('Daily Weigth (g)'!I46-'Daily Weigth (g)'!$D46)/('Daily Weigth (g)'!$E46-'Daily Weigth (g)'!$D46)</f>
        <v>0.8866537718</v>
      </c>
      <c r="I46" s="97">
        <f> ('Daily Weigth (g)'!J46-'Daily Weigth (g)'!$D46)/('Daily Weigth (g)'!$E46-'Daily Weigth (g)'!$D46)</f>
        <v>0.8893617021</v>
      </c>
      <c r="J46" s="97">
        <f> ('Daily Weigth (g)'!K46-'Daily Weigth (g)'!$D46)/('Daily Weigth (g)'!$E46-'Daily Weigth (g)'!$D46)</f>
        <v>-0.7736943907</v>
      </c>
      <c r="K46" s="97">
        <f> ('Daily Weigth (g)'!L46-'Daily Weigth (g)'!$D46)/('Daily Weigth (g)'!$E46-'Daily Weigth (g)'!$D46)</f>
        <v>-0.7736943907</v>
      </c>
      <c r="L46" s="97">
        <f> ('Daily Weigth (g)'!M46-'Daily Weigth (g)'!$D46)/('Daily Weigth (g)'!$E46-'Daily Weigth (g)'!$D46)</f>
        <v>-0.7736943907</v>
      </c>
      <c r="M46" s="97">
        <f> ('Daily Weigth (g)'!N46-'Daily Weigth (g)'!$D46)/('Daily Weigth (g)'!$E46-'Daily Weigth (g)'!$D46)</f>
        <v>-0.7736943907</v>
      </c>
      <c r="N46" s="97">
        <f> ('Daily Weigth (g)'!O46-'Daily Weigth (g)'!$D46)/('Daily Weigth (g)'!$E46-'Daily Weigth (g)'!$D46)</f>
        <v>-0.7736943907</v>
      </c>
      <c r="O46" s="97">
        <f> ('Daily Weigth (g)'!P46-'Daily Weigth (g)'!$D46)/('Daily Weigth (g)'!$E46-'Daily Weigth (g)'!$D46)</f>
        <v>-0.7736943907</v>
      </c>
      <c r="P46" s="97">
        <f> ('Daily Weigth (g)'!Q46-'Daily Weigth (g)'!$D46)/('Daily Weigth (g)'!$E46-'Daily Weigth (g)'!$D46)</f>
        <v>-0.7736943907</v>
      </c>
      <c r="Q46" s="97">
        <f> ('Daily Weigth (g)'!R46-'Daily Weigth (g)'!$D46)/('Daily Weigth (g)'!$E46-'Daily Weigth (g)'!$D46)</f>
        <v>-0.7736943907</v>
      </c>
      <c r="R46" s="97">
        <f> ('Daily Weigth (g)'!S46-'Daily Weigth (g)'!$D46)/('Daily Weigth (g)'!$E46-'Daily Weigth (g)'!$D46)</f>
        <v>-0.7736943907</v>
      </c>
      <c r="S46" s="97">
        <f> ('Daily Weigth (g)'!T46-'Daily Weigth (g)'!$D46)/('Daily Weigth (g)'!$E46-'Daily Weigth (g)'!$D46)</f>
        <v>-0.7736943907</v>
      </c>
      <c r="T46" s="97">
        <f> ('Daily Weigth (g)'!U46-'Daily Weigth (g)'!$D46)/('Daily Weigth (g)'!$E46-'Daily Weigth (g)'!$D46)</f>
        <v>-0.7736943907</v>
      </c>
      <c r="U46" s="97">
        <f> ('Daily Weigth (g)'!V46-'Daily Weigth (g)'!$D46)/('Daily Weigth (g)'!$E46-'Daily Weigth (g)'!$D46)</f>
        <v>-0.7736943907</v>
      </c>
      <c r="V46" s="97">
        <f> ('Daily Weigth (g)'!W46-'Daily Weigth (g)'!$D46)/('Daily Weigth (g)'!$E46-'Daily Weigth (g)'!$D46)</f>
        <v>-0.7736943907</v>
      </c>
      <c r="W46" s="97">
        <f> ('Daily Weigth (g)'!X46-'Daily Weigth (g)'!$D46)/('Daily Weigth (g)'!$E46-'Daily Weigth (g)'!$D46)</f>
        <v>-0.7736943907</v>
      </c>
      <c r="X46" s="97">
        <f> ('Daily Weigth (g)'!Y46-'Daily Weigth (g)'!$D46)/('Daily Weigth (g)'!$E46-'Daily Weigth (g)'!$D46)</f>
        <v>-0.7736943907</v>
      </c>
      <c r="Y46" s="97">
        <f> ('Daily Weigth (g)'!Z46-'Daily Weigth (g)'!$D46)/('Daily Weigth (g)'!$E46-'Daily Weigth (g)'!$D46)</f>
        <v>-0.7736943907</v>
      </c>
      <c r="Z46" s="97">
        <f> ('Daily Weigth (g)'!AA46-'Daily Weigth (g)'!$D46)/('Daily Weigth (g)'!$E46-'Daily Weigth (g)'!$D46)</f>
        <v>-0.7736943907</v>
      </c>
      <c r="AA46" s="97">
        <f> ('Daily Weigth (g)'!AB46-'Daily Weigth (g)'!$D46)/('Daily Weigth (g)'!$E46-'Daily Weigth (g)'!$D46)</f>
        <v>-0.7736943907</v>
      </c>
      <c r="AB46" s="97">
        <f> ('Daily Weigth (g)'!AC46-'Daily Weigth (g)'!$D46)/('Daily Weigth (g)'!$E46-'Daily Weigth (g)'!$D46)</f>
        <v>-0.7736943907</v>
      </c>
      <c r="AC46" s="97">
        <f> ('Daily Weigth (g)'!AD46-'Daily Weigth (g)'!$D46)/('Daily Weigth (g)'!$E46-'Daily Weigth (g)'!$D46)</f>
        <v>-0.7736943907</v>
      </c>
      <c r="AD46" s="97">
        <f> ('Daily Weigth (g)'!AE46-'Daily Weigth (g)'!$D46)/('Daily Weigth (g)'!$E46-'Daily Weigth (g)'!$D46)</f>
        <v>-0.7736943907</v>
      </c>
      <c r="AE46" s="97">
        <f> ('Daily Weigth (g)'!AF46-'Daily Weigth (g)'!$D46)/('Daily Weigth (g)'!$E46-'Daily Weigth (g)'!$D46)</f>
        <v>-0.7736943907</v>
      </c>
      <c r="AF46" s="97">
        <f> ('Daily Weigth (g)'!AG46-'Daily Weigth (g)'!$D46)/('Daily Weigth (g)'!$E46-'Daily Weigth (g)'!$D46)</f>
        <v>-0.7736943907</v>
      </c>
    </row>
    <row r="47" ht="12.75" customHeight="1">
      <c r="A47" s="85">
        <v>746.0</v>
      </c>
      <c r="B47" s="87" t="s">
        <v>199</v>
      </c>
      <c r="C47" s="90" t="s">
        <v>12</v>
      </c>
      <c r="D47" s="97">
        <f> ('Daily Weigth (g)'!E47-'Daily Weigth (g)'!$D47)/('Daily Weigth (g)'!$E47-'Daily Weigth (g)'!$D47)</f>
        <v>1</v>
      </c>
      <c r="E47" s="97">
        <f> ('Daily Weigth (g)'!F47-'Daily Weigth (g)'!$D47)/('Daily Weigth (g)'!$E47-'Daily Weigth (g)'!$D47)</f>
        <v>0.9764111205</v>
      </c>
      <c r="F47" s="97">
        <f> ('Daily Weigth (g)'!G47-'Daily Weigth (g)'!$D47)/('Daily Weigth (g)'!$E47-'Daily Weigth (g)'!$D47)</f>
        <v>0.948188711</v>
      </c>
      <c r="G47" s="97">
        <f> ('Daily Weigth (g)'!H47-'Daily Weigth (g)'!$D47)/('Daily Weigth (g)'!$E47-'Daily Weigth (g)'!$D47)</f>
        <v>0.897641112</v>
      </c>
      <c r="H47" s="97">
        <f> ('Daily Weigth (g)'!I47-'Daily Weigth (g)'!$D47)/('Daily Weigth (g)'!$E47-'Daily Weigth (g)'!$D47)</f>
        <v>0.8909014322</v>
      </c>
      <c r="I47" s="97">
        <f> ('Daily Weigth (g)'!J47-'Daily Weigth (g)'!$D47)/('Daily Weigth (g)'!$E47-'Daily Weigth (g)'!$D47)</f>
        <v>0.8959561921</v>
      </c>
      <c r="J47" s="97">
        <f> ('Daily Weigth (g)'!K47-'Daily Weigth (g)'!$D47)/('Daily Weigth (g)'!$E47-'Daily Weigth (g)'!$D47)</f>
        <v>0.901432182</v>
      </c>
      <c r="K47" s="97">
        <f> ('Daily Weigth (g)'!L47-'Daily Weigth (g)'!$D47)/('Daily Weigth (g)'!$E47-'Daily Weigth (g)'!$D47)</f>
        <v>0.8656276327</v>
      </c>
      <c r="L47" s="97">
        <f> ('Daily Weigth (g)'!M47-'Daily Weigth (g)'!$D47)/('Daily Weigth (g)'!$E47-'Daily Weigth (g)'!$D47)</f>
        <v>0.8264532435</v>
      </c>
      <c r="M47" s="97">
        <f> ('Daily Weigth (g)'!N47-'Daily Weigth (g)'!$D47)/('Daily Weigth (g)'!$E47-'Daily Weigth (g)'!$D47)</f>
        <v>0.7649536647</v>
      </c>
      <c r="N47" s="97">
        <f> ('Daily Weigth (g)'!O47-'Daily Weigth (g)'!$D47)/('Daily Weigth (g)'!$E47-'Daily Weigth (g)'!$D47)</f>
        <v>0.7531592249</v>
      </c>
      <c r="O47" s="97">
        <f> ('Daily Weigth (g)'!P47-'Daily Weigth (g)'!$D47)/('Daily Weigth (g)'!$E47-'Daily Weigth (g)'!$D47)</f>
        <v>0.6036225779</v>
      </c>
      <c r="P47" s="97">
        <f> ('Daily Weigth (g)'!Q47-'Daily Weigth (g)'!$D47)/('Daily Weigth (g)'!$E47-'Daily Weigth (g)'!$D47)</f>
        <v>0.5446503791</v>
      </c>
      <c r="Q47" s="97">
        <f> ('Daily Weigth (g)'!R47-'Daily Weigth (g)'!$D47)/('Daily Weigth (g)'!$E47-'Daily Weigth (g)'!$D47)</f>
        <v>0.5724515586</v>
      </c>
      <c r="R47" s="97">
        <f> ('Daily Weigth (g)'!S47-'Daily Weigth (g)'!$D47)/('Daily Weigth (g)'!$E47-'Daily Weigth (g)'!$D47)</f>
        <v>0.5543386689</v>
      </c>
      <c r="S47" s="97">
        <f> ('Daily Weigth (g)'!T47-'Daily Weigth (g)'!$D47)/('Daily Weigth (g)'!$E47-'Daily Weigth (g)'!$D47)</f>
        <v>0.5046335299</v>
      </c>
      <c r="T47" s="97">
        <f> ('Daily Weigth (g)'!U47-'Daily Weigth (g)'!$D47)/('Daily Weigth (g)'!$E47-'Daily Weigth (g)'!$D47)</f>
        <v>0.4094355518</v>
      </c>
      <c r="U47" s="97">
        <f> ('Daily Weigth (g)'!V47-'Daily Weigth (g)'!$D47)/('Daily Weigth (g)'!$E47-'Daily Weigth (g)'!$D47)</f>
        <v>0.2893850042</v>
      </c>
      <c r="V47" s="97">
        <f> ('Daily Weigth (g)'!W47-'Daily Weigth (g)'!$D47)/('Daily Weigth (g)'!$E47-'Daily Weigth (g)'!$D47)</f>
        <v>0.2055602359</v>
      </c>
      <c r="W47" s="97">
        <f> ('Daily Weigth (g)'!X47-'Daily Weigth (g)'!$D47)/('Daily Weigth (g)'!$E47-'Daily Weigth (g)'!$D47)</f>
        <v>0.2186183656</v>
      </c>
      <c r="X47" s="97">
        <f> ('Daily Weigth (g)'!Y47-'Daily Weigth (g)'!$D47)/('Daily Weigth (g)'!$E47-'Daily Weigth (g)'!$D47)</f>
        <v>0.1819713564</v>
      </c>
      <c r="Y47" s="97">
        <f> ('Daily Weigth (g)'!Z47-'Daily Weigth (g)'!$D47)/('Daily Weigth (g)'!$E47-'Daily Weigth (g)'!$D47)</f>
        <v>0.1364785173</v>
      </c>
      <c r="Z47" s="97">
        <f> ('Daily Weigth (g)'!AA47-'Daily Weigth (g)'!$D47)/('Daily Weigth (g)'!$E47-'Daily Weigth (g)'!$D47)</f>
        <v>0.1128896377</v>
      </c>
      <c r="AA47" s="97">
        <f> ('Daily Weigth (g)'!AB47-'Daily Weigth (g)'!$D47)/('Daily Weigth (g)'!$E47-'Daily Weigth (g)'!$D47)</f>
        <v>0.08761583825</v>
      </c>
      <c r="AB47" s="97">
        <f> ('Daily Weigth (g)'!AC47-'Daily Weigth (g)'!$D47)/('Daily Weigth (g)'!$E47-'Daily Weigth (g)'!$D47)</f>
        <v>0.0602358888</v>
      </c>
      <c r="AC47" s="97">
        <f> ('Daily Weigth (g)'!AD47-'Daily Weigth (g)'!$D47)/('Daily Weigth (g)'!$E47-'Daily Weigth (g)'!$D47)</f>
        <v>0.03117101938</v>
      </c>
      <c r="AD47" s="97">
        <f> ('Daily Weigth (g)'!AE47-'Daily Weigth (g)'!$D47)/('Daily Weigth (g)'!$E47-'Daily Weigth (g)'!$D47)</f>
        <v>0.01053074979</v>
      </c>
      <c r="AE47" s="97">
        <f> ('Daily Weigth (g)'!AF47-'Daily Weigth (g)'!$D47)/('Daily Weigth (g)'!$E47-'Daily Weigth (g)'!$D47)</f>
        <v>-0.02401010952</v>
      </c>
      <c r="AF47" s="97">
        <f> ('Daily Weigth (g)'!AG47-'Daily Weigth (g)'!$D47)/('Daily Weigth (g)'!$E47-'Daily Weigth (g)'!$D47)</f>
        <v>-0.0450716091</v>
      </c>
    </row>
    <row r="48" ht="12.75" customHeight="1">
      <c r="A48" s="85">
        <v>747.0</v>
      </c>
      <c r="B48" s="87" t="s">
        <v>199</v>
      </c>
      <c r="C48" s="90" t="s">
        <v>12</v>
      </c>
      <c r="D48" s="97">
        <f> ('Daily Weigth (g)'!E48-'Daily Weigth (g)'!$D48)/('Daily Weigth (g)'!$E48-'Daily Weigth (g)'!$D48)</f>
        <v>1</v>
      </c>
      <c r="E48" s="97">
        <f> ('Daily Weigth (g)'!F48-'Daily Weigth (g)'!$D48)/('Daily Weigth (g)'!$E48-'Daily Weigth (g)'!$D48)</f>
        <v>0.956569746</v>
      </c>
      <c r="F48" s="97">
        <f> ('Daily Weigth (g)'!G48-'Daily Weigth (g)'!$D48)/('Daily Weigth (g)'!$E48-'Daily Weigth (g)'!$D48)</f>
        <v>0.9032020611</v>
      </c>
      <c r="G48" s="97">
        <f> ('Daily Weigth (g)'!H48-'Daily Weigth (g)'!$D48)/('Daily Weigth (g)'!$E48-'Daily Weigth (g)'!$D48)</f>
        <v>0.8387927862</v>
      </c>
      <c r="H48" s="97">
        <f> ('Daily Weigth (g)'!I48-'Daily Weigth (g)'!$D48)/('Daily Weigth (g)'!$E48-'Daily Weigth (g)'!$D48)</f>
        <v>0.8877438351</v>
      </c>
      <c r="I48" s="97">
        <f> ('Daily Weigth (g)'!J48-'Daily Weigth (g)'!$D48)/('Daily Weigth (g)'!$E48-'Daily Weigth (g)'!$D48)</f>
        <v>0.8925285241</v>
      </c>
      <c r="J48" s="97">
        <f> ('Daily Weigth (g)'!K48-'Daily Weigth (g)'!$D48)/('Daily Weigth (g)'!$E48-'Daily Weigth (g)'!$D48)</f>
        <v>0.8928965771</v>
      </c>
      <c r="K48" s="97">
        <f> ('Daily Weigth (g)'!L48-'Daily Weigth (g)'!$D48)/('Daily Weigth (g)'!$E48-'Daily Weigth (g)'!$D48)</f>
        <v>0.8465218992</v>
      </c>
      <c r="L48" s="97">
        <f> ('Daily Weigth (g)'!M48-'Daily Weigth (g)'!$D48)/('Daily Weigth (g)'!$E48-'Daily Weigth (g)'!$D48)</f>
        <v>0.8027235922</v>
      </c>
      <c r="M48" s="97">
        <f> ('Daily Weigth (g)'!N48-'Daily Weigth (g)'!$D48)/('Daily Weigth (g)'!$E48-'Daily Weigth (g)'!$D48)</f>
        <v>0.7416267943</v>
      </c>
      <c r="N48" s="97">
        <f> ('Daily Weigth (g)'!O48-'Daily Weigth (g)'!$D48)/('Daily Weigth (g)'!$E48-'Daily Weigth (g)'!$D48)</f>
        <v>0.7471475893</v>
      </c>
      <c r="O48" s="97">
        <f> ('Daily Weigth (g)'!P48-'Daily Weigth (g)'!$D48)/('Daily Weigth (g)'!$E48-'Daily Weigth (g)'!$D48)</f>
        <v>0.6234817814</v>
      </c>
      <c r="P48" s="97">
        <f> ('Daily Weigth (g)'!Q48-'Daily Weigth (g)'!$D48)/('Daily Weigth (g)'!$E48-'Daily Weigth (g)'!$D48)</f>
        <v>0.5704821494</v>
      </c>
      <c r="Q48" s="97">
        <f> ('Daily Weigth (g)'!R48-'Daily Weigth (g)'!$D48)/('Daily Weigth (g)'!$E48-'Daily Weigth (g)'!$D48)</f>
        <v>0.5697460434</v>
      </c>
      <c r="R48" s="97">
        <f> ('Daily Weigth (g)'!S48-'Daily Weigth (g)'!$D48)/('Daily Weigth (g)'!$E48-'Daily Weigth (g)'!$D48)</f>
        <v>0.5609127714</v>
      </c>
      <c r="S48" s="97">
        <f> ('Daily Weigth (g)'!T48-'Daily Weigth (g)'!$D48)/('Daily Weigth (g)'!$E48-'Daily Weigth (g)'!$D48)</f>
        <v>0.5314685315</v>
      </c>
      <c r="T48" s="97">
        <f> ('Daily Weigth (g)'!U48-'Daily Weigth (g)'!$D48)/('Daily Weigth (g)'!$E48-'Daily Weigth (g)'!$D48)</f>
        <v>0.4420316526</v>
      </c>
      <c r="U48" s="97">
        <f> ('Daily Weigth (g)'!V48-'Daily Weigth (g)'!$D48)/('Daily Weigth (g)'!$E48-'Daily Weigth (g)'!$D48)</f>
        <v>0.3444976077</v>
      </c>
      <c r="V48" s="97">
        <f> ('Daily Weigth (g)'!W48-'Daily Weigth (g)'!$D48)/('Daily Weigth (g)'!$E48-'Daily Weigth (g)'!$D48)</f>
        <v>0.2532204637</v>
      </c>
      <c r="W48" s="97">
        <f> ('Daily Weigth (g)'!X48-'Daily Weigth (g)'!$D48)/('Daily Weigth (g)'!$E48-'Daily Weigth (g)'!$D48)</f>
        <v>0.2859771807</v>
      </c>
      <c r="X48" s="97">
        <f> ('Daily Weigth (g)'!Y48-'Daily Weigth (g)'!$D48)/('Daily Weigth (g)'!$E48-'Daily Weigth (g)'!$D48)</f>
        <v>0.2502760397</v>
      </c>
      <c r="Y48" s="97">
        <f> ('Daily Weigth (g)'!Z48-'Daily Weigth (g)'!$D48)/('Daily Weigth (g)'!$E48-'Daily Weigth (g)'!$D48)</f>
        <v>0.2020610968</v>
      </c>
      <c r="Z48" s="97">
        <f> ('Daily Weigth (g)'!AA48-'Daily Weigth (g)'!$D48)/('Daily Weigth (g)'!$E48-'Daily Weigth (g)'!$D48)</f>
        <v>0.1840264998</v>
      </c>
      <c r="AA48" s="97">
        <f> ('Daily Weigth (g)'!AB48-'Daily Weigth (g)'!$D48)/('Daily Weigth (g)'!$E48-'Daily Weigth (g)'!$D48)</f>
        <v>0.1608391608</v>
      </c>
      <c r="AB48" s="97">
        <f> ('Daily Weigth (g)'!AC48-'Daily Weigth (g)'!$D48)/('Daily Weigth (g)'!$E48-'Daily Weigth (g)'!$D48)</f>
        <v>0.1332351859</v>
      </c>
      <c r="AC48" s="97">
        <f> ('Daily Weigth (g)'!AD48-'Daily Weigth (g)'!$D48)/('Daily Weigth (g)'!$E48-'Daily Weigth (g)'!$D48)</f>
        <v>0.1074714759</v>
      </c>
      <c r="AD48" s="97">
        <f> ('Daily Weigth (g)'!AE48-'Daily Weigth (g)'!$D48)/('Daily Weigth (g)'!$E48-'Daily Weigth (g)'!$D48)</f>
        <v>0.08538829591</v>
      </c>
      <c r="AE48" s="97">
        <f> ('Daily Weigth (g)'!AF48-'Daily Weigth (g)'!$D48)/('Daily Weigth (g)'!$E48-'Daily Weigth (g)'!$D48)</f>
        <v>0.05226352595</v>
      </c>
      <c r="AF48" s="97">
        <f> ('Daily Weigth (g)'!AG48-'Daily Weigth (g)'!$D48)/('Daily Weigth (g)'!$E48-'Daily Weigth (g)'!$D48)</f>
        <v>0.02870813397</v>
      </c>
    </row>
    <row r="49" ht="12.75" customHeight="1">
      <c r="A49" s="85">
        <v>748.0</v>
      </c>
      <c r="B49" s="87" t="s">
        <v>199</v>
      </c>
      <c r="C49" s="90" t="s">
        <v>12</v>
      </c>
      <c r="D49" s="97">
        <f> ('Daily Weigth (g)'!E49-'Daily Weigth (g)'!$D49)/('Daily Weigth (g)'!$E49-'Daily Weigth (g)'!$D49)</f>
        <v>1</v>
      </c>
      <c r="E49" s="97">
        <f> ('Daily Weigth (g)'!F49-'Daily Weigth (g)'!$D49)/('Daily Weigth (g)'!$E49-'Daily Weigth (g)'!$D49)</f>
        <v>0.9460674157</v>
      </c>
      <c r="F49" s="97">
        <f> ('Daily Weigth (g)'!G49-'Daily Weigth (g)'!$D49)/('Daily Weigth (g)'!$E49-'Daily Weigth (g)'!$D49)</f>
        <v>0.8752808989</v>
      </c>
      <c r="G49" s="97">
        <f> ('Daily Weigth (g)'!H49-'Daily Weigth (g)'!$D49)/('Daily Weigth (g)'!$E49-'Daily Weigth (g)'!$D49)</f>
        <v>0.8007490637</v>
      </c>
      <c r="H49" s="97">
        <f> ('Daily Weigth (g)'!I49-'Daily Weigth (g)'!$D49)/('Daily Weigth (g)'!$E49-'Daily Weigth (g)'!$D49)</f>
        <v>0.9490636704</v>
      </c>
      <c r="I49" s="97">
        <f> ('Daily Weigth (g)'!J49-'Daily Weigth (g)'!$D49)/('Daily Weigth (g)'!$E49-'Daily Weigth (g)'!$D49)</f>
        <v>0.908988764</v>
      </c>
      <c r="J49" s="97">
        <f> ('Daily Weigth (g)'!K49-'Daily Weigth (g)'!$D49)/('Daily Weigth (g)'!$E49-'Daily Weigth (g)'!$D49)</f>
        <v>0.9003745318</v>
      </c>
      <c r="K49" s="97">
        <f> ('Daily Weigth (g)'!L49-'Daily Weigth (g)'!$D49)/('Daily Weigth (g)'!$E49-'Daily Weigth (g)'!$D49)</f>
        <v>0.8280898876</v>
      </c>
      <c r="L49" s="97">
        <f> ('Daily Weigth (g)'!M49-'Daily Weigth (g)'!$D49)/('Daily Weigth (g)'!$E49-'Daily Weigth (g)'!$D49)</f>
        <v>0.7689138577</v>
      </c>
      <c r="M49" s="97">
        <f> ('Daily Weigth (g)'!N49-'Daily Weigth (g)'!$D49)/('Daily Weigth (g)'!$E49-'Daily Weigth (g)'!$D49)</f>
        <v>0.6895131086</v>
      </c>
      <c r="N49" s="97">
        <f> ('Daily Weigth (g)'!O49-'Daily Weigth (g)'!$D49)/('Daily Weigth (g)'!$E49-'Daily Weigth (g)'!$D49)</f>
        <v>0.7146067416</v>
      </c>
      <c r="O49" s="97">
        <f> ('Daily Weigth (g)'!P49-'Daily Weigth (g)'!$D49)/('Daily Weigth (g)'!$E49-'Daily Weigth (g)'!$D49)</f>
        <v>0.4808988764</v>
      </c>
      <c r="P49" s="97">
        <f> ('Daily Weigth (g)'!Q49-'Daily Weigth (g)'!$D49)/('Daily Weigth (g)'!$E49-'Daily Weigth (g)'!$D49)</f>
        <v>0.4367041199</v>
      </c>
      <c r="Q49" s="97">
        <f> ('Daily Weigth (g)'!R49-'Daily Weigth (g)'!$D49)/('Daily Weigth (g)'!$E49-'Daily Weigth (g)'!$D49)</f>
        <v>0.5146067416</v>
      </c>
      <c r="R49" s="97">
        <f> ('Daily Weigth (g)'!S49-'Daily Weigth (g)'!$D49)/('Daily Weigth (g)'!$E49-'Daily Weigth (g)'!$D49)</f>
        <v>0.5224719101</v>
      </c>
      <c r="S49" s="97">
        <f> ('Daily Weigth (g)'!T49-'Daily Weigth (g)'!$D49)/('Daily Weigth (g)'!$E49-'Daily Weigth (g)'!$D49)</f>
        <v>0.4831460674</v>
      </c>
      <c r="T49" s="97">
        <f> ('Daily Weigth (g)'!U49-'Daily Weigth (g)'!$D49)/('Daily Weigth (g)'!$E49-'Daily Weigth (g)'!$D49)</f>
        <v>0.4</v>
      </c>
      <c r="U49" s="97">
        <f> ('Daily Weigth (g)'!V49-'Daily Weigth (g)'!$D49)/('Daily Weigth (g)'!$E49-'Daily Weigth (g)'!$D49)</f>
        <v>0.2846441948</v>
      </c>
      <c r="V49" s="97">
        <f> ('Daily Weigth (g)'!W49-'Daily Weigth (g)'!$D49)/('Daily Weigth (g)'!$E49-'Daily Weigth (g)'!$D49)</f>
        <v>0.2310861423</v>
      </c>
      <c r="W49" s="97">
        <f> ('Daily Weigth (g)'!X49-'Daily Weigth (g)'!$D49)/('Daily Weigth (g)'!$E49-'Daily Weigth (g)'!$D49)</f>
        <v>0.2535580524</v>
      </c>
      <c r="X49" s="97">
        <f> ('Daily Weigth (g)'!Y49-'Daily Weigth (g)'!$D49)/('Daily Weigth (g)'!$E49-'Daily Weigth (g)'!$D49)</f>
        <v>0.2194756554</v>
      </c>
      <c r="Y49" s="97">
        <f> ('Daily Weigth (g)'!Z49-'Daily Weigth (g)'!$D49)/('Daily Weigth (g)'!$E49-'Daily Weigth (g)'!$D49)</f>
        <v>0.1722846442</v>
      </c>
      <c r="Z49" s="97">
        <f> ('Daily Weigth (g)'!AA49-'Daily Weigth (g)'!$D49)/('Daily Weigth (g)'!$E49-'Daily Weigth (g)'!$D49)</f>
        <v>0.1494382022</v>
      </c>
      <c r="AA49" s="97">
        <f> ('Daily Weigth (g)'!AB49-'Daily Weigth (g)'!$D49)/('Daily Weigth (g)'!$E49-'Daily Weigth (g)'!$D49)</f>
        <v>0.1243445693</v>
      </c>
      <c r="AB49" s="97">
        <f> ('Daily Weigth (g)'!AC49-'Daily Weigth (g)'!$D49)/('Daily Weigth (g)'!$E49-'Daily Weigth (g)'!$D49)</f>
        <v>0.1011235955</v>
      </c>
      <c r="AC49" s="97">
        <f> ('Daily Weigth (g)'!AD49-'Daily Weigth (g)'!$D49)/('Daily Weigth (g)'!$E49-'Daily Weigth (g)'!$D49)</f>
        <v>0.07303370787</v>
      </c>
      <c r="AD49" s="97">
        <f> ('Daily Weigth (g)'!AE49-'Daily Weigth (g)'!$D49)/('Daily Weigth (g)'!$E49-'Daily Weigth (g)'!$D49)</f>
        <v>0.05393258427</v>
      </c>
      <c r="AE49" s="97">
        <f> ('Daily Weigth (g)'!AF49-'Daily Weigth (g)'!$D49)/('Daily Weigth (g)'!$E49-'Daily Weigth (g)'!$D49)</f>
        <v>0.02097378277</v>
      </c>
      <c r="AF49" s="97">
        <f> ('Daily Weigth (g)'!AG49-'Daily Weigth (g)'!$D49)/('Daily Weigth (g)'!$E49-'Daily Weigth (g)'!$D49)</f>
        <v>-0.0003745318352</v>
      </c>
    </row>
    <row r="50" ht="12.75" customHeight="1">
      <c r="A50" s="85">
        <v>749.0</v>
      </c>
      <c r="B50" s="87" t="s">
        <v>199</v>
      </c>
      <c r="C50" s="88" t="s">
        <v>241</v>
      </c>
      <c r="D50" s="97">
        <f> ('Daily Weigth (g)'!E50-'Daily Weigth (g)'!$D50)/('Daily Weigth (g)'!$E50-'Daily Weigth (g)'!$D50)</f>
        <v>1</v>
      </c>
      <c r="E50" s="97">
        <f> ('Daily Weigth (g)'!F50-'Daily Weigth (g)'!$D50)/('Daily Weigth (g)'!$E50-'Daily Weigth (g)'!$D50)</f>
        <v>0.9693441987</v>
      </c>
      <c r="F50" s="97">
        <f> ('Daily Weigth (g)'!G50-'Daily Weigth (g)'!$D50)/('Daily Weigth (g)'!$E50-'Daily Weigth (g)'!$D50)</f>
        <v>0.9313154831</v>
      </c>
      <c r="G50" s="97">
        <f> ('Daily Weigth (g)'!H50-'Daily Weigth (g)'!$D50)/('Daily Weigth (g)'!$E50-'Daily Weigth (g)'!$D50)</f>
        <v>0.8595265813</v>
      </c>
      <c r="H50" s="97">
        <f> ('Daily Weigth (g)'!I50-'Daily Weigth (g)'!$D50)/('Daily Weigth (g)'!$E50-'Daily Weigth (g)'!$D50)</f>
        <v>0.8905704307</v>
      </c>
      <c r="I50" s="97">
        <f> ('Daily Weigth (g)'!J50-'Daily Weigth (g)'!$D50)/('Daily Weigth (g)'!$E50-'Daily Weigth (g)'!$D50)</f>
        <v>0.89483896</v>
      </c>
      <c r="J50" s="97">
        <f> ('Daily Weigth (g)'!K50-'Daily Weigth (g)'!$D50)/('Daily Weigth (g)'!$E50-'Daily Weigth (g)'!$D50)</f>
        <v>0.8956150563</v>
      </c>
      <c r="K50" s="97">
        <f> ('Daily Weigth (g)'!L50-'Daily Weigth (g)'!$D50)/('Daily Weigth (g)'!$E50-'Daily Weigth (g)'!$D50)</f>
        <v>0.8727202173</v>
      </c>
      <c r="L50" s="97">
        <f> ('Daily Weigth (g)'!M50-'Daily Weigth (g)'!$D50)/('Daily Weigth (g)'!$E50-'Daily Weigth (g)'!$D50)</f>
        <v>0.871556073</v>
      </c>
      <c r="M50" s="97">
        <f> ('Daily Weigth (g)'!N50-'Daily Weigth (g)'!$D50)/('Daily Weigth (g)'!$E50-'Daily Weigth (g)'!$D50)</f>
        <v>0.8401241754</v>
      </c>
      <c r="N50" s="97">
        <f> ('Daily Weigth (g)'!O50-'Daily Weigth (g)'!$D50)/('Daily Weigth (g)'!$E50-'Daily Weigth (g)'!$D50)</f>
        <v>0.8824214203</v>
      </c>
      <c r="O50" s="97">
        <f> ('Daily Weigth (g)'!P50-'Daily Weigth (g)'!$D50)/('Daily Weigth (g)'!$E50-'Daily Weigth (g)'!$D50)</f>
        <v>0.7578579744</v>
      </c>
      <c r="P50" s="97">
        <f> ('Daily Weigth (g)'!Q50-'Daily Weigth (g)'!$D50)/('Daily Weigth (g)'!$E50-'Daily Weigth (g)'!$D50)</f>
        <v>0.7694994179</v>
      </c>
      <c r="Q50" s="97">
        <f> ('Daily Weigth (g)'!R50-'Daily Weigth (g)'!$D50)/('Daily Weigth (g)'!$E50-'Daily Weigth (g)'!$D50)</f>
        <v>0.8160651921</v>
      </c>
      <c r="R50" s="97">
        <f> ('Daily Weigth (g)'!S50-'Daily Weigth (g)'!$D50)/('Daily Weigth (g)'!$E50-'Daily Weigth (g)'!$D50)</f>
        <v>0.845556849</v>
      </c>
      <c r="S50" s="97">
        <f> ('Daily Weigth (g)'!T50-'Daily Weigth (g)'!$D50)/('Daily Weigth (g)'!$E50-'Daily Weigth (g)'!$D50)</f>
        <v>0.8463329453</v>
      </c>
      <c r="T50" s="97">
        <f> ('Daily Weigth (g)'!U50-'Daily Weigth (g)'!$D50)/('Daily Weigth (g)'!$E50-'Daily Weigth (g)'!$D50)</f>
        <v>0.8098564222</v>
      </c>
      <c r="U50" s="97">
        <f> ('Daily Weigth (g)'!V50-'Daily Weigth (g)'!$D50)/('Daily Weigth (g)'!$E50-'Daily Weigth (g)'!$D50)</f>
        <v>0.7446643384</v>
      </c>
      <c r="V50" s="97">
        <f> ('Daily Weigth (g)'!W50-'Daily Weigth (g)'!$D50)/('Daily Weigth (g)'!$E50-'Daily Weigth (g)'!$D50)</f>
        <v>0.7213814513</v>
      </c>
      <c r="W50" s="97">
        <f> ('Daily Weigth (g)'!X50-'Daily Weigth (g)'!$D50)/('Daily Weigth (g)'!$E50-'Daily Weigth (g)'!$D50)</f>
        <v>0.8234381063</v>
      </c>
      <c r="X50" s="97">
        <f> ('Daily Weigth (g)'!Y50-'Daily Weigth (g)'!$D50)/('Daily Weigth (g)'!$E50-'Daily Weigth (g)'!$D50)</f>
        <v>0.8463329453</v>
      </c>
      <c r="Y50" s="97">
        <f> ('Daily Weigth (g)'!Z50-'Daily Weigth (g)'!$D50)/('Daily Weigth (g)'!$E50-'Daily Weigth (g)'!$D50)</f>
        <v>0.8079161816</v>
      </c>
      <c r="Z50" s="97">
        <f> ('Daily Weigth (g)'!AA50-'Daily Weigth (g)'!$D50)/('Daily Weigth (g)'!$E50-'Daily Weigth (g)'!$D50)</f>
        <v>0.8661233993</v>
      </c>
      <c r="AA50" s="97">
        <f> ('Daily Weigth (g)'!AB50-'Daily Weigth (g)'!$D50)/('Daily Weigth (g)'!$E50-'Daily Weigth (g)'!$D50)</f>
        <v>0.8583624369</v>
      </c>
      <c r="AB50" s="97">
        <f> ('Daily Weigth (g)'!AC50-'Daily Weigth (g)'!$D50)/('Daily Weigth (g)'!$E50-'Daily Weigth (g)'!$D50)</f>
        <v>0.8327512612</v>
      </c>
      <c r="AC50" s="97">
        <f> ('Daily Weigth (g)'!AD50-'Daily Weigth (g)'!$D50)/('Daily Weigth (g)'!$E50-'Daily Weigth (g)'!$D50)</f>
        <v>0.8246022507</v>
      </c>
      <c r="AD50" s="97">
        <f> ('Daily Weigth (g)'!AE50-'Daily Weigth (g)'!$D50)/('Daily Weigth (g)'!$E50-'Daily Weigth (g)'!$D50)</f>
        <v>0.8603026775</v>
      </c>
      <c r="AE50" s="97">
        <f> ('Daily Weigth (g)'!AF50-'Daily Weigth (g)'!$D50)/('Daily Weigth (g)'!$E50-'Daily Weigth (g)'!$D50)</f>
        <v>0.7388436166</v>
      </c>
      <c r="AF50" s="97">
        <f> ('Daily Weigth (g)'!AG50-'Daily Weigth (g)'!$D50)/('Daily Weigth (g)'!$E50-'Daily Weigth (g)'!$D50)</f>
        <v>0.8067520373</v>
      </c>
    </row>
    <row r="51" ht="12.75" customHeight="1">
      <c r="A51" s="85">
        <v>750.0</v>
      </c>
      <c r="B51" s="87" t="s">
        <v>199</v>
      </c>
      <c r="C51" s="85" t="s">
        <v>383</v>
      </c>
      <c r="D51" s="97">
        <f> ('Daily Weigth (g)'!E51-'Daily Weigth (g)'!$D51)/('Daily Weigth (g)'!$E51-'Daily Weigth (g)'!$D51)</f>
        <v>1</v>
      </c>
      <c r="E51" s="97">
        <f> ('Daily Weigth (g)'!F51-'Daily Weigth (g)'!$D51)/('Daily Weigth (g)'!$E51-'Daily Weigth (g)'!$D51)</f>
        <v>0.968774395</v>
      </c>
      <c r="F51" s="97">
        <f> ('Daily Weigth (g)'!G51-'Daily Weigth (g)'!$D51)/('Daily Weigth (g)'!$E51-'Daily Weigth (g)'!$D51)</f>
        <v>0.9305230289</v>
      </c>
      <c r="G51" s="97">
        <f> ('Daily Weigth (g)'!H51-'Daily Weigth (g)'!$D51)/('Daily Weigth (g)'!$E51-'Daily Weigth (g)'!$D51)</f>
        <v>0.8606557377</v>
      </c>
      <c r="H51" s="97">
        <f> ('Daily Weigth (g)'!I51-'Daily Weigth (g)'!$D51)/('Daily Weigth (g)'!$E51-'Daily Weigth (g)'!$D51)</f>
        <v>0.8911007026</v>
      </c>
      <c r="I51" s="97">
        <f> ('Daily Weigth (g)'!J51-'Daily Weigth (g)'!$D51)/('Daily Weigth (g)'!$E51-'Daily Weigth (g)'!$D51)</f>
        <v>0.8864168618</v>
      </c>
      <c r="J51" s="97">
        <f> ('Daily Weigth (g)'!K51-'Daily Weigth (g)'!$D51)/('Daily Weigth (g)'!$E51-'Daily Weigth (g)'!$D51)</f>
        <v>-0.7806401249</v>
      </c>
      <c r="K51" s="97">
        <f> ('Daily Weigth (g)'!L51-'Daily Weigth (g)'!$D51)/('Daily Weigth (g)'!$E51-'Daily Weigth (g)'!$D51)</f>
        <v>-0.7806401249</v>
      </c>
      <c r="L51" s="97">
        <f> ('Daily Weigth (g)'!M51-'Daily Weigth (g)'!$D51)/('Daily Weigth (g)'!$E51-'Daily Weigth (g)'!$D51)</f>
        <v>-0.7806401249</v>
      </c>
      <c r="M51" s="97">
        <f> ('Daily Weigth (g)'!N51-'Daily Weigth (g)'!$D51)/('Daily Weigth (g)'!$E51-'Daily Weigth (g)'!$D51)</f>
        <v>-0.7806401249</v>
      </c>
      <c r="N51" s="97">
        <f> ('Daily Weigth (g)'!O51-'Daily Weigth (g)'!$D51)/('Daily Weigth (g)'!$E51-'Daily Weigth (g)'!$D51)</f>
        <v>-0.7806401249</v>
      </c>
      <c r="O51" s="97">
        <f> ('Daily Weigth (g)'!P51-'Daily Weigth (g)'!$D51)/('Daily Weigth (g)'!$E51-'Daily Weigth (g)'!$D51)</f>
        <v>-0.7806401249</v>
      </c>
      <c r="P51" s="97">
        <f> ('Daily Weigth (g)'!Q51-'Daily Weigth (g)'!$D51)/('Daily Weigth (g)'!$E51-'Daily Weigth (g)'!$D51)</f>
        <v>-0.7806401249</v>
      </c>
      <c r="Q51" s="97">
        <f> ('Daily Weigth (g)'!R51-'Daily Weigth (g)'!$D51)/('Daily Weigth (g)'!$E51-'Daily Weigth (g)'!$D51)</f>
        <v>-0.7806401249</v>
      </c>
      <c r="R51" s="97">
        <f> ('Daily Weigth (g)'!S51-'Daily Weigth (g)'!$D51)/('Daily Weigth (g)'!$E51-'Daily Weigth (g)'!$D51)</f>
        <v>-0.7806401249</v>
      </c>
      <c r="S51" s="97">
        <f> ('Daily Weigth (g)'!T51-'Daily Weigth (g)'!$D51)/('Daily Weigth (g)'!$E51-'Daily Weigth (g)'!$D51)</f>
        <v>-0.7806401249</v>
      </c>
      <c r="T51" s="97">
        <f> ('Daily Weigth (g)'!U51-'Daily Weigth (g)'!$D51)/('Daily Weigth (g)'!$E51-'Daily Weigth (g)'!$D51)</f>
        <v>-0.7806401249</v>
      </c>
      <c r="U51" s="97">
        <f> ('Daily Weigth (g)'!V51-'Daily Weigth (g)'!$D51)/('Daily Weigth (g)'!$E51-'Daily Weigth (g)'!$D51)</f>
        <v>-0.7806401249</v>
      </c>
      <c r="V51" s="97">
        <f> ('Daily Weigth (g)'!W51-'Daily Weigth (g)'!$D51)/('Daily Weigth (g)'!$E51-'Daily Weigth (g)'!$D51)</f>
        <v>-0.7806401249</v>
      </c>
      <c r="W51" s="97">
        <f> ('Daily Weigth (g)'!X51-'Daily Weigth (g)'!$D51)/('Daily Weigth (g)'!$E51-'Daily Weigth (g)'!$D51)</f>
        <v>-0.7806401249</v>
      </c>
      <c r="X51" s="97">
        <f> ('Daily Weigth (g)'!Y51-'Daily Weigth (g)'!$D51)/('Daily Weigth (g)'!$E51-'Daily Weigth (g)'!$D51)</f>
        <v>-0.7806401249</v>
      </c>
      <c r="Y51" s="97">
        <f> ('Daily Weigth (g)'!Z51-'Daily Weigth (g)'!$D51)/('Daily Weigth (g)'!$E51-'Daily Weigth (g)'!$D51)</f>
        <v>-0.7806401249</v>
      </c>
      <c r="Z51" s="97">
        <f> ('Daily Weigth (g)'!AA51-'Daily Weigth (g)'!$D51)/('Daily Weigth (g)'!$E51-'Daily Weigth (g)'!$D51)</f>
        <v>-0.7806401249</v>
      </c>
      <c r="AA51" s="97">
        <f> ('Daily Weigth (g)'!AB51-'Daily Weigth (g)'!$D51)/('Daily Weigth (g)'!$E51-'Daily Weigth (g)'!$D51)</f>
        <v>-0.7806401249</v>
      </c>
      <c r="AB51" s="97">
        <f> ('Daily Weigth (g)'!AC51-'Daily Weigth (g)'!$D51)/('Daily Weigth (g)'!$E51-'Daily Weigth (g)'!$D51)</f>
        <v>-0.7806401249</v>
      </c>
      <c r="AC51" s="97">
        <f> ('Daily Weigth (g)'!AD51-'Daily Weigth (g)'!$D51)/('Daily Weigth (g)'!$E51-'Daily Weigth (g)'!$D51)</f>
        <v>-0.7806401249</v>
      </c>
      <c r="AD51" s="97">
        <f> ('Daily Weigth (g)'!AE51-'Daily Weigth (g)'!$D51)/('Daily Weigth (g)'!$E51-'Daily Weigth (g)'!$D51)</f>
        <v>-0.7806401249</v>
      </c>
      <c r="AE51" s="97">
        <f> ('Daily Weigth (g)'!AF51-'Daily Weigth (g)'!$D51)/('Daily Weigth (g)'!$E51-'Daily Weigth (g)'!$D51)</f>
        <v>-0.7806401249</v>
      </c>
      <c r="AF51" s="97">
        <f> ('Daily Weigth (g)'!AG51-'Daily Weigth (g)'!$D51)/('Daily Weigth (g)'!$E51-'Daily Weigth (g)'!$D51)</f>
        <v>-0.7806401249</v>
      </c>
    </row>
    <row r="52" ht="12.75" customHeight="1">
      <c r="A52" s="85">
        <v>751.0</v>
      </c>
      <c r="B52" s="87" t="s">
        <v>199</v>
      </c>
      <c r="C52" s="85" t="s">
        <v>383</v>
      </c>
      <c r="D52" s="97">
        <f> ('Daily Weigth (g)'!E52-'Daily Weigth (g)'!$D52)/('Daily Weigth (g)'!$E52-'Daily Weigth (g)'!$D52)</f>
        <v>1</v>
      </c>
      <c r="E52" s="97">
        <f> ('Daily Weigth (g)'!F52-'Daily Weigth (g)'!$D52)/('Daily Weigth (g)'!$E52-'Daily Weigth (g)'!$D52)</f>
        <v>0.9544905356</v>
      </c>
      <c r="F52" s="97">
        <f> ('Daily Weigth (g)'!G52-'Daily Weigth (g)'!$D52)/('Daily Weigth (g)'!$E52-'Daily Weigth (g)'!$D52)</f>
        <v>0.8892468788</v>
      </c>
      <c r="G52" s="97">
        <f> ('Daily Weigth (g)'!H52-'Daily Weigth (g)'!$D52)/('Daily Weigth (g)'!$E52-'Daily Weigth (g)'!$D52)</f>
        <v>0.8207813129</v>
      </c>
      <c r="H52" s="97">
        <f> ('Daily Weigth (g)'!I52-'Daily Weigth (g)'!$D52)/('Daily Weigth (g)'!$E52-'Daily Weigth (g)'!$D52)</f>
        <v>0.8759565042</v>
      </c>
      <c r="I52" s="97">
        <f> ('Daily Weigth (g)'!J52-'Daily Weigth (g)'!$D52)/('Daily Weigth (g)'!$E52-'Daily Weigth (g)'!$D52)</f>
        <v>0.8803866291</v>
      </c>
      <c r="J52" s="97">
        <f> ('Daily Weigth (g)'!K52-'Daily Weigth (g)'!$D52)/('Daily Weigth (g)'!$E52-'Daily Weigth (g)'!$D52)</f>
        <v>-0.8054772453</v>
      </c>
      <c r="K52" s="97">
        <f> ('Daily Weigth (g)'!L52-'Daily Weigth (g)'!$D52)/('Daily Weigth (g)'!$E52-'Daily Weigth (g)'!$D52)</f>
        <v>-0.8054772453</v>
      </c>
      <c r="L52" s="97">
        <f> ('Daily Weigth (g)'!M52-'Daily Weigth (g)'!$D52)/('Daily Weigth (g)'!$E52-'Daily Weigth (g)'!$D52)</f>
        <v>-0.8054772453</v>
      </c>
      <c r="M52" s="97">
        <f> ('Daily Weigth (g)'!N52-'Daily Weigth (g)'!$D52)/('Daily Weigth (g)'!$E52-'Daily Weigth (g)'!$D52)</f>
        <v>-0.8054772453</v>
      </c>
      <c r="N52" s="97">
        <f> ('Daily Weigth (g)'!O52-'Daily Weigth (g)'!$D52)/('Daily Weigth (g)'!$E52-'Daily Weigth (g)'!$D52)</f>
        <v>-0.8054772453</v>
      </c>
      <c r="O52" s="97">
        <f> ('Daily Weigth (g)'!P52-'Daily Weigth (g)'!$D52)/('Daily Weigth (g)'!$E52-'Daily Weigth (g)'!$D52)</f>
        <v>-0.8054772453</v>
      </c>
      <c r="P52" s="97">
        <f> ('Daily Weigth (g)'!Q52-'Daily Weigth (g)'!$D52)/('Daily Weigth (g)'!$E52-'Daily Weigth (g)'!$D52)</f>
        <v>-0.8054772453</v>
      </c>
      <c r="Q52" s="97">
        <f> ('Daily Weigth (g)'!R52-'Daily Weigth (g)'!$D52)/('Daily Weigth (g)'!$E52-'Daily Weigth (g)'!$D52)</f>
        <v>-0.8054772453</v>
      </c>
      <c r="R52" s="97">
        <f> ('Daily Weigth (g)'!S52-'Daily Weigth (g)'!$D52)/('Daily Weigth (g)'!$E52-'Daily Weigth (g)'!$D52)</f>
        <v>-0.8054772453</v>
      </c>
      <c r="S52" s="97">
        <f> ('Daily Weigth (g)'!T52-'Daily Weigth (g)'!$D52)/('Daily Weigth (g)'!$E52-'Daily Weigth (g)'!$D52)</f>
        <v>-0.8054772453</v>
      </c>
      <c r="T52" s="97">
        <f> ('Daily Weigth (g)'!U52-'Daily Weigth (g)'!$D52)/('Daily Weigth (g)'!$E52-'Daily Weigth (g)'!$D52)</f>
        <v>-0.8054772453</v>
      </c>
      <c r="U52" s="97">
        <f> ('Daily Weigth (g)'!V52-'Daily Weigth (g)'!$D52)/('Daily Weigth (g)'!$E52-'Daily Weigth (g)'!$D52)</f>
        <v>-0.8054772453</v>
      </c>
      <c r="V52" s="97">
        <f> ('Daily Weigth (g)'!W52-'Daily Weigth (g)'!$D52)/('Daily Weigth (g)'!$E52-'Daily Weigth (g)'!$D52)</f>
        <v>-0.8054772453</v>
      </c>
      <c r="W52" s="97">
        <f> ('Daily Weigth (g)'!X52-'Daily Weigth (g)'!$D52)/('Daily Weigth (g)'!$E52-'Daily Weigth (g)'!$D52)</f>
        <v>-0.8054772453</v>
      </c>
      <c r="X52" s="97">
        <f> ('Daily Weigth (g)'!Y52-'Daily Weigth (g)'!$D52)/('Daily Weigth (g)'!$E52-'Daily Weigth (g)'!$D52)</f>
        <v>-0.8054772453</v>
      </c>
      <c r="Y52" s="97">
        <f> ('Daily Weigth (g)'!Z52-'Daily Weigth (g)'!$D52)/('Daily Weigth (g)'!$E52-'Daily Weigth (g)'!$D52)</f>
        <v>-0.8054772453</v>
      </c>
      <c r="Z52" s="97">
        <f> ('Daily Weigth (g)'!AA52-'Daily Weigth (g)'!$D52)/('Daily Weigth (g)'!$E52-'Daily Weigth (g)'!$D52)</f>
        <v>-0.8054772453</v>
      </c>
      <c r="AA52" s="97">
        <f> ('Daily Weigth (g)'!AB52-'Daily Weigth (g)'!$D52)/('Daily Weigth (g)'!$E52-'Daily Weigth (g)'!$D52)</f>
        <v>-0.8054772453</v>
      </c>
      <c r="AB52" s="97">
        <f> ('Daily Weigth (g)'!AC52-'Daily Weigth (g)'!$D52)/('Daily Weigth (g)'!$E52-'Daily Weigth (g)'!$D52)</f>
        <v>-0.8054772453</v>
      </c>
      <c r="AC52" s="97">
        <f> ('Daily Weigth (g)'!AD52-'Daily Weigth (g)'!$D52)/('Daily Weigth (g)'!$E52-'Daily Weigth (g)'!$D52)</f>
        <v>-0.8054772453</v>
      </c>
      <c r="AD52" s="97">
        <f> ('Daily Weigth (g)'!AE52-'Daily Weigth (g)'!$D52)/('Daily Weigth (g)'!$E52-'Daily Weigth (g)'!$D52)</f>
        <v>-0.8054772453</v>
      </c>
      <c r="AE52" s="97">
        <f> ('Daily Weigth (g)'!AF52-'Daily Weigth (g)'!$D52)/('Daily Weigth (g)'!$E52-'Daily Weigth (g)'!$D52)</f>
        <v>-0.8054772453</v>
      </c>
      <c r="AF52" s="97">
        <f> ('Daily Weigth (g)'!AG52-'Daily Weigth (g)'!$D52)/('Daily Weigth (g)'!$E52-'Daily Weigth (g)'!$D52)</f>
        <v>-0.8054772453</v>
      </c>
    </row>
    <row r="53" ht="12.75" customHeight="1">
      <c r="A53" s="85">
        <v>752.0</v>
      </c>
      <c r="B53" s="87" t="s">
        <v>199</v>
      </c>
      <c r="C53" s="90" t="s">
        <v>12</v>
      </c>
      <c r="D53" s="97">
        <f> ('Daily Weigth (g)'!E53-'Daily Weigth (g)'!$D53)/('Daily Weigth (g)'!$E53-'Daily Weigth (g)'!$D53)</f>
        <v>1</v>
      </c>
      <c r="E53" s="97">
        <f> ('Daily Weigth (g)'!F53-'Daily Weigth (g)'!$D53)/('Daily Weigth (g)'!$E53-'Daily Weigth (g)'!$D53)</f>
        <v>0.951124903</v>
      </c>
      <c r="F53" s="97">
        <f> ('Daily Weigth (g)'!G53-'Daily Weigth (g)'!$D53)/('Daily Weigth (g)'!$E53-'Daily Weigth (g)'!$D53)</f>
        <v>0.891776571</v>
      </c>
      <c r="G53" s="97">
        <f> ('Daily Weigth (g)'!H53-'Daily Weigth (g)'!$D53)/('Daily Weigth (g)'!$E53-'Daily Weigth (g)'!$D53)</f>
        <v>0.8087664856</v>
      </c>
      <c r="H53" s="97">
        <f> ('Daily Weigth (g)'!I53-'Daily Weigth (g)'!$D53)/('Daily Weigth (g)'!$E53-'Daily Weigth (g)'!$D53)</f>
        <v>0.871605896</v>
      </c>
      <c r="I53" s="97">
        <f> ('Daily Weigth (g)'!J53-'Daily Weigth (g)'!$D53)/('Daily Weigth (g)'!$E53-'Daily Weigth (g)'!$D53)</f>
        <v>0.8708301009</v>
      </c>
      <c r="J53" s="97">
        <f> ('Daily Weigth (g)'!K53-'Daily Weigth (g)'!$D53)/('Daily Weigth (g)'!$E53-'Daily Weigth (g)'!$D53)</f>
        <v>0.8758727696</v>
      </c>
      <c r="K53" s="97">
        <f> ('Daily Weigth (g)'!L53-'Daily Weigth (g)'!$D53)/('Daily Weigth (g)'!$E53-'Daily Weigth (g)'!$D53)</f>
        <v>0.8010085337</v>
      </c>
      <c r="L53" s="97">
        <f> ('Daily Weigth (g)'!M53-'Daily Weigth (g)'!$D53)/('Daily Weigth (g)'!$E53-'Daily Weigth (g)'!$D53)</f>
        <v>0.7552366175</v>
      </c>
      <c r="M53" s="97">
        <f> ('Daily Weigth (g)'!N53-'Daily Weigth (g)'!$D53)/('Daily Weigth (g)'!$E53-'Daily Weigth (g)'!$D53)</f>
        <v>0.6675717611</v>
      </c>
      <c r="N53" s="97">
        <f> ('Daily Weigth (g)'!O53-'Daily Weigth (g)'!$D53)/('Daily Weigth (g)'!$E53-'Daily Weigth (g)'!$D53)</f>
        <v>0.6997672614</v>
      </c>
      <c r="O53" s="97">
        <f> ('Daily Weigth (g)'!P53-'Daily Weigth (g)'!$D53)/('Daily Weigth (g)'!$E53-'Daily Weigth (g)'!$D53)</f>
        <v>0.4806051202</v>
      </c>
      <c r="P53" s="97">
        <f> ('Daily Weigth (g)'!Q53-'Daily Weigth (g)'!$D53)/('Daily Weigth (g)'!$E53-'Daily Weigth (g)'!$D53)</f>
        <v>0.4173778123</v>
      </c>
      <c r="Q53" s="97">
        <f> ('Daily Weigth (g)'!R53-'Daily Weigth (g)'!$D53)/('Daily Weigth (g)'!$E53-'Daily Weigth (g)'!$D53)</f>
        <v>0.5089216447</v>
      </c>
      <c r="R53" s="97">
        <f> ('Daily Weigth (g)'!S53-'Daily Weigth (g)'!$D53)/('Daily Weigth (g)'!$E53-'Daily Weigth (g)'!$D53)</f>
        <v>0.5085337471</v>
      </c>
      <c r="S53" s="97">
        <f> ('Daily Weigth (g)'!T53-'Daily Weigth (g)'!$D53)/('Daily Weigth (g)'!$E53-'Daily Weigth (g)'!$D53)</f>
        <v>0.4701318852</v>
      </c>
      <c r="T53" s="97">
        <f> ('Daily Weigth (g)'!U53-'Daily Weigth (g)'!$D53)/('Daily Weigth (g)'!$E53-'Daily Weigth (g)'!$D53)</f>
        <v>0.3739332816</v>
      </c>
      <c r="U53" s="97">
        <f> ('Daily Weigth (g)'!V53-'Daily Weigth (g)'!$D53)/('Daily Weigth (g)'!$E53-'Daily Weigth (g)'!$D53)</f>
        <v>0.2606671839</v>
      </c>
      <c r="V53" s="97">
        <f> ('Daily Weigth (g)'!W53-'Daily Weigth (g)'!$D53)/('Daily Weigth (g)'!$E53-'Daily Weigth (g)'!$D53)</f>
        <v>0.204034135</v>
      </c>
      <c r="W53" s="97">
        <f> ('Daily Weigth (g)'!X53-'Daily Weigth (g)'!$D53)/('Daily Weigth (g)'!$E53-'Daily Weigth (g)'!$D53)</f>
        <v>0.2242048099</v>
      </c>
      <c r="X53" s="97">
        <f> ('Daily Weigth (g)'!Y53-'Daily Weigth (g)'!$D53)/('Daily Weigth (g)'!$E53-'Daily Weigth (g)'!$D53)</f>
        <v>0.1900698216</v>
      </c>
      <c r="Y53" s="97">
        <f> ('Daily Weigth (g)'!Z53-'Daily Weigth (g)'!$D53)/('Daily Weigth (g)'!$E53-'Daily Weigth (g)'!$D53)</f>
        <v>0.1481768813</v>
      </c>
      <c r="Z53" s="97">
        <f> ('Daily Weigth (g)'!AA53-'Daily Weigth (g)'!$D53)/('Daily Weigth (g)'!$E53-'Daily Weigth (g)'!$D53)</f>
        <v>0.1276183088</v>
      </c>
      <c r="AA53" s="97">
        <f> ('Daily Weigth (g)'!AB53-'Daily Weigth (g)'!$D53)/('Daily Weigth (g)'!$E53-'Daily Weigth (g)'!$D53)</f>
        <v>0.1051202483</v>
      </c>
      <c r="AB53" s="97">
        <f> ('Daily Weigth (g)'!AC53-'Daily Weigth (g)'!$D53)/('Daily Weigth (g)'!$E53-'Daily Weigth (g)'!$D53)</f>
        <v>0.08107059736</v>
      </c>
      <c r="AC53" s="97">
        <f> ('Daily Weigth (g)'!AD53-'Daily Weigth (g)'!$D53)/('Daily Weigth (g)'!$E53-'Daily Weigth (g)'!$D53)</f>
        <v>0.05624515128</v>
      </c>
      <c r="AD53" s="97">
        <f> ('Daily Weigth (g)'!AE53-'Daily Weigth (g)'!$D53)/('Daily Weigth (g)'!$E53-'Daily Weigth (g)'!$D53)</f>
        <v>0.04266873545</v>
      </c>
      <c r="AE53" s="97">
        <f> ('Daily Weigth (g)'!AF53-'Daily Weigth (g)'!$D53)/('Daily Weigth (g)'!$E53-'Daily Weigth (g)'!$D53)</f>
        <v>0.01435221102</v>
      </c>
      <c r="AF53" s="97">
        <f> ('Daily Weigth (g)'!AG53-'Daily Weigth (g)'!$D53)/('Daily Weigth (g)'!$E53-'Daily Weigth (g)'!$D53)</f>
        <v>-0.001163692785</v>
      </c>
    </row>
    <row r="54" ht="12.75" customHeight="1">
      <c r="A54" s="85">
        <v>753.0</v>
      </c>
      <c r="B54" s="87" t="s">
        <v>199</v>
      </c>
      <c r="C54" s="88" t="s">
        <v>241</v>
      </c>
      <c r="D54" s="97">
        <f> ('Daily Weigth (g)'!E54-'Daily Weigth (g)'!$D54)/('Daily Weigth (g)'!$E54-'Daily Weigth (g)'!$D54)</f>
        <v>1</v>
      </c>
      <c r="E54" s="97">
        <f> ('Daily Weigth (g)'!F54-'Daily Weigth (g)'!$D54)/('Daily Weigth (g)'!$E54-'Daily Weigth (g)'!$D54)</f>
        <v>0.9547511312</v>
      </c>
      <c r="F54" s="97">
        <f> ('Daily Weigth (g)'!G54-'Daily Weigth (g)'!$D54)/('Daily Weigth (g)'!$E54-'Daily Weigth (g)'!$D54)</f>
        <v>0.899321267</v>
      </c>
      <c r="G54" s="97">
        <f> ('Daily Weigth (g)'!H54-'Daily Weigth (g)'!$D54)/('Daily Weigth (g)'!$E54-'Daily Weigth (g)'!$D54)</f>
        <v>0.8322021116</v>
      </c>
      <c r="H54" s="97">
        <f> ('Daily Weigth (g)'!I54-'Daily Weigth (g)'!$D54)/('Daily Weigth (g)'!$E54-'Daily Weigth (g)'!$D54)</f>
        <v>0.8865007541</v>
      </c>
      <c r="I54" s="97">
        <f> ('Daily Weigth (g)'!J54-'Daily Weigth (g)'!$D54)/('Daily Weigth (g)'!$E54-'Daily Weigth (g)'!$D54)</f>
        <v>0.8914027149</v>
      </c>
      <c r="J54" s="97">
        <f> ('Daily Weigth (g)'!K54-'Daily Weigth (g)'!$D54)/('Daily Weigth (g)'!$E54-'Daily Weigth (g)'!$D54)</f>
        <v>0.895173454</v>
      </c>
      <c r="K54" s="97">
        <f> ('Daily Weigth (g)'!L54-'Daily Weigth (g)'!$D54)/('Daily Weigth (g)'!$E54-'Daily Weigth (g)'!$D54)</f>
        <v>0.8653846154</v>
      </c>
      <c r="L54" s="97">
        <f> ('Daily Weigth (g)'!M54-'Daily Weigth (g)'!$D54)/('Daily Weigth (g)'!$E54-'Daily Weigth (g)'!$D54)</f>
        <v>0.8563348416</v>
      </c>
      <c r="M54" s="97">
        <f> ('Daily Weigth (g)'!N54-'Daily Weigth (g)'!$D54)/('Daily Weigth (g)'!$E54-'Daily Weigth (g)'!$D54)</f>
        <v>0.8239064857</v>
      </c>
      <c r="N54" s="97">
        <f> ('Daily Weigth (g)'!O54-'Daily Weigth (g)'!$D54)/('Daily Weigth (g)'!$E54-'Daily Weigth (g)'!$D54)</f>
        <v>0.8725490196</v>
      </c>
      <c r="O54" s="97">
        <f> ('Daily Weigth (g)'!P54-'Daily Weigth (g)'!$D54)/('Daily Weigth (g)'!$E54-'Daily Weigth (g)'!$D54)</f>
        <v>0.7111613876</v>
      </c>
      <c r="P54" s="97">
        <f> ('Daily Weigth (g)'!Q54-'Daily Weigth (g)'!$D54)/('Daily Weigth (g)'!$E54-'Daily Weigth (g)'!$D54)</f>
        <v>0.6998491704</v>
      </c>
      <c r="Q54" s="97">
        <f> ('Daily Weigth (g)'!R54-'Daily Weigth (g)'!$D54)/('Daily Weigth (g)'!$E54-'Daily Weigth (g)'!$D54)</f>
        <v>0.7888386124</v>
      </c>
      <c r="R54" s="97">
        <f> ('Daily Weigth (g)'!S54-'Daily Weigth (g)'!$D54)/('Daily Weigth (g)'!$E54-'Daily Weigth (g)'!$D54)</f>
        <v>0.8159879336</v>
      </c>
      <c r="S54" s="97">
        <f> ('Daily Weigth (g)'!T54-'Daily Weigth (g)'!$D54)/('Daily Weigth (g)'!$E54-'Daily Weigth (g)'!$D54)</f>
        <v>0.8201357466</v>
      </c>
      <c r="T54" s="97">
        <f> ('Daily Weigth (g)'!U54-'Daily Weigth (g)'!$D54)/('Daily Weigth (g)'!$E54-'Daily Weigth (g)'!$D54)</f>
        <v>0.7805429864</v>
      </c>
      <c r="U54" s="97">
        <f> ('Daily Weigth (g)'!V54-'Daily Weigth (g)'!$D54)/('Daily Weigth (g)'!$E54-'Daily Weigth (g)'!$D54)</f>
        <v>0.6674208145</v>
      </c>
      <c r="V54" s="97">
        <f> ('Daily Weigth (g)'!W54-'Daily Weigth (g)'!$D54)/('Daily Weigth (g)'!$E54-'Daily Weigth (g)'!$D54)</f>
        <v>0.645173454</v>
      </c>
      <c r="W54" s="97">
        <f> ('Daily Weigth (g)'!X54-'Daily Weigth (g)'!$D54)/('Daily Weigth (g)'!$E54-'Daily Weigth (g)'!$D54)</f>
        <v>0.8329562594</v>
      </c>
      <c r="X54" s="97">
        <f> ('Daily Weigth (g)'!Y54-'Daily Weigth (g)'!$D54)/('Daily Weigth (g)'!$E54-'Daily Weigth (g)'!$D54)</f>
        <v>0.834841629</v>
      </c>
      <c r="Y54" s="97">
        <f> ('Daily Weigth (g)'!Z54-'Daily Weigth (g)'!$D54)/('Daily Weigth (g)'!$E54-'Daily Weigth (g)'!$D54)</f>
        <v>0.7952488688</v>
      </c>
      <c r="Z54" s="97">
        <f> ('Daily Weigth (g)'!AA54-'Daily Weigth (g)'!$D54)/('Daily Weigth (g)'!$E54-'Daily Weigth (g)'!$D54)</f>
        <v>0.8585972851</v>
      </c>
      <c r="AA54" s="97">
        <f> ('Daily Weigth (g)'!AB54-'Daily Weigth (g)'!$D54)/('Daily Weigth (g)'!$E54-'Daily Weigth (g)'!$D54)</f>
        <v>0.8491704374</v>
      </c>
      <c r="AB54" s="97">
        <f> ('Daily Weigth (g)'!AC54-'Daily Weigth (g)'!$D54)/('Daily Weigth (g)'!$E54-'Daily Weigth (g)'!$D54)</f>
        <v>0.8310708899</v>
      </c>
      <c r="AC54" s="97">
        <f> ('Daily Weigth (g)'!AD54-'Daily Weigth (g)'!$D54)/('Daily Weigth (g)'!$E54-'Daily Weigth (g)'!$D54)</f>
        <v>0.8027903469</v>
      </c>
      <c r="AD54" s="97">
        <f> ('Daily Weigth (g)'!AE54-'Daily Weigth (g)'!$D54)/('Daily Weigth (g)'!$E54-'Daily Weigth (g)'!$D54)</f>
        <v>0.8401206637</v>
      </c>
      <c r="AE54" s="97">
        <f> ('Daily Weigth (g)'!AF54-'Daily Weigth (g)'!$D54)/('Daily Weigth (g)'!$E54-'Daily Weigth (g)'!$D54)</f>
        <v>0.7330316742</v>
      </c>
      <c r="AF54" s="97">
        <f> ('Daily Weigth (g)'!AG54-'Daily Weigth (g)'!$D54)/('Daily Weigth (g)'!$E54-'Daily Weigth (g)'!$D54)</f>
        <v>0.7809200603</v>
      </c>
    </row>
    <row r="55" ht="12.75" customHeight="1">
      <c r="A55" s="85">
        <v>754.0</v>
      </c>
      <c r="B55" s="87" t="s">
        <v>199</v>
      </c>
      <c r="C55" s="88" t="s">
        <v>241</v>
      </c>
      <c r="D55" s="97">
        <f> ('Daily Weigth (g)'!E55-'Daily Weigth (g)'!$D55)/('Daily Weigth (g)'!$E55-'Daily Weigth (g)'!$D55)</f>
        <v>1</v>
      </c>
      <c r="E55" s="97">
        <f> ('Daily Weigth (g)'!F55-'Daily Weigth (g)'!$D55)/('Daily Weigth (g)'!$E55-'Daily Weigth (g)'!$D55)</f>
        <v>0.9620449264</v>
      </c>
      <c r="F55" s="97">
        <f> ('Daily Weigth (g)'!G55-'Daily Weigth (g)'!$D55)/('Daily Weigth (g)'!$E55-'Daily Weigth (g)'!$D55)</f>
        <v>0.9163439194</v>
      </c>
      <c r="G55" s="97">
        <f> ('Daily Weigth (g)'!H55-'Daily Weigth (g)'!$D55)/('Daily Weigth (g)'!$E55-'Daily Weigth (g)'!$D55)</f>
        <v>0.844306739</v>
      </c>
      <c r="H55" s="97">
        <f> ('Daily Weigth (g)'!I55-'Daily Weigth (g)'!$D55)/('Daily Weigth (g)'!$E55-'Daily Weigth (g)'!$D55)</f>
        <v>0.8869093726</v>
      </c>
      <c r="I55" s="97">
        <f> ('Daily Weigth (g)'!J55-'Daily Weigth (g)'!$D55)/('Daily Weigth (g)'!$E55-'Daily Weigth (g)'!$D55)</f>
        <v>0.8872966692</v>
      </c>
      <c r="J55" s="97">
        <f> ('Daily Weigth (g)'!K55-'Daily Weigth (g)'!$D55)/('Daily Weigth (g)'!$E55-'Daily Weigth (g)'!$D55)</f>
        <v>0.893493416</v>
      </c>
      <c r="K55" s="97">
        <f> ('Daily Weigth (g)'!L55-'Daily Weigth (g)'!$D55)/('Daily Weigth (g)'!$E55-'Daily Weigth (g)'!$D55)</f>
        <v>0.8632842758</v>
      </c>
      <c r="L55" s="97">
        <f> ('Daily Weigth (g)'!M55-'Daily Weigth (g)'!$D55)/('Daily Weigth (g)'!$E55-'Daily Weigth (g)'!$D55)</f>
        <v>0.8597986057</v>
      </c>
      <c r="M55" s="97">
        <f> ('Daily Weigth (g)'!N55-'Daily Weigth (g)'!$D55)/('Daily Weigth (g)'!$E55-'Daily Weigth (g)'!$D55)</f>
        <v>0.8222308288</v>
      </c>
      <c r="N55" s="97">
        <f> ('Daily Weigth (g)'!O55-'Daily Weigth (g)'!$D55)/('Daily Weigth (g)'!$E55-'Daily Weigth (g)'!$D55)</f>
        <v>0.8764523625</v>
      </c>
      <c r="O55" s="97">
        <f> ('Daily Weigth (g)'!P55-'Daily Weigth (g)'!$D55)/('Daily Weigth (g)'!$E55-'Daily Weigth (g)'!$D55)</f>
        <v>0.7176607281</v>
      </c>
      <c r="P55" s="97">
        <f> ('Daily Weigth (g)'!Q55-'Daily Weigth (g)'!$D55)/('Daily Weigth (g)'!$E55-'Daily Weigth (g)'!$D55)</f>
        <v>0.7226955848</v>
      </c>
      <c r="Q55" s="97">
        <f> ('Daily Weigth (g)'!R55-'Daily Weigth (g)'!$D55)/('Daily Weigth (g)'!$E55-'Daily Weigth (g)'!$D55)</f>
        <v>0.7738187452</v>
      </c>
      <c r="R55" s="97">
        <f> ('Daily Weigth (g)'!S55-'Daily Weigth (g)'!$D55)/('Daily Weigth (g)'!$E55-'Daily Weigth (g)'!$D55)</f>
        <v>0.8051897754</v>
      </c>
      <c r="S55" s="97">
        <f> ('Daily Weigth (g)'!T55-'Daily Weigth (g)'!$D55)/('Daily Weigth (g)'!$E55-'Daily Weigth (g)'!$D55)</f>
        <v>0.797443842</v>
      </c>
      <c r="T55" s="97">
        <f> ('Daily Weigth (g)'!U55-'Daily Weigth (g)'!$D55)/('Daily Weigth (g)'!$E55-'Daily Weigth (g)'!$D55)</f>
        <v>0.7579395817</v>
      </c>
      <c r="U55" s="97">
        <f> ('Daily Weigth (g)'!V55-'Daily Weigth (g)'!$D55)/('Daily Weigth (g)'!$E55-'Daily Weigth (g)'!$D55)</f>
        <v>0.6738962045</v>
      </c>
      <c r="V55" s="97">
        <f> ('Daily Weigth (g)'!W55-'Daily Weigth (g)'!$D55)/('Daily Weigth (g)'!$E55-'Daily Weigth (g)'!$D55)</f>
        <v>0.6297443842</v>
      </c>
      <c r="W55" s="97">
        <f> ('Daily Weigth (g)'!X55-'Daily Weigth (g)'!$D55)/('Daily Weigth (g)'!$E55-'Daily Weigth (g)'!$D55)</f>
        <v>0.8048024787</v>
      </c>
      <c r="X55" s="97">
        <f> ('Daily Weigth (g)'!Y55-'Daily Weigth (g)'!$D55)/('Daily Weigth (g)'!$E55-'Daily Weigth (g)'!$D55)</f>
        <v>0.8226181255</v>
      </c>
      <c r="Y55" s="97">
        <f> ('Daily Weigth (g)'!Z55-'Daily Weigth (g)'!$D55)/('Daily Weigth (g)'!$E55-'Daily Weigth (g)'!$D55)</f>
        <v>0.7610379551</v>
      </c>
      <c r="Z55" s="97">
        <f> ('Daily Weigth (g)'!AA55-'Daily Weigth (g)'!$D55)/('Daily Weigth (g)'!$E55-'Daily Weigth (g)'!$D55)</f>
        <v>0.8706429125</v>
      </c>
      <c r="AA55" s="97">
        <f> ('Daily Weigth (g)'!AB55-'Daily Weigth (g)'!$D55)/('Daily Weigth (g)'!$E55-'Daily Weigth (g)'!$D55)</f>
        <v>0.8346243222</v>
      </c>
      <c r="AB55" s="97">
        <f> ('Daily Weigth (g)'!AC55-'Daily Weigth (g)'!$D55)/('Daily Weigth (g)'!$E55-'Daily Weigth (g)'!$D55)</f>
        <v>0.8257164988</v>
      </c>
      <c r="AC55" s="97">
        <f> ('Daily Weigth (g)'!AD55-'Daily Weigth (g)'!$D55)/('Daily Weigth (g)'!$E55-'Daily Weigth (g)'!$D55)</f>
        <v>0.7846630519</v>
      </c>
      <c r="AD55" s="97">
        <f> ('Daily Weigth (g)'!AE55-'Daily Weigth (g)'!$D55)/('Daily Weigth (g)'!$E55-'Daily Weigth (g)'!$D55)</f>
        <v>0.8230054222</v>
      </c>
      <c r="AE55" s="97">
        <f> ('Daily Weigth (g)'!AF55-'Daily Weigth (g)'!$D55)/('Daily Weigth (g)'!$E55-'Daily Weigth (g)'!$D55)</f>
        <v>0.7029434547</v>
      </c>
      <c r="AF55" s="97">
        <f> ('Daily Weigth (g)'!AG55-'Daily Weigth (g)'!$D55)/('Daily Weigth (g)'!$E55-'Daily Weigth (g)'!$D55)</f>
        <v>0.7838884586</v>
      </c>
    </row>
    <row r="56" ht="12.75" customHeight="1">
      <c r="A56" s="85">
        <v>755.0</v>
      </c>
      <c r="B56" s="87" t="s">
        <v>199</v>
      </c>
      <c r="C56" s="88" t="s">
        <v>241</v>
      </c>
      <c r="D56" s="97">
        <f> ('Daily Weigth (g)'!E56-'Daily Weigth (g)'!$D56)/('Daily Weigth (g)'!$E56-'Daily Weigth (g)'!$D56)</f>
        <v>1</v>
      </c>
      <c r="E56" s="97">
        <f> ('Daily Weigth (g)'!F56-'Daily Weigth (g)'!$D56)/('Daily Weigth (g)'!$E56-'Daily Weigth (g)'!$D56)</f>
        <v>0.9484860401</v>
      </c>
      <c r="F56" s="97">
        <f> ('Daily Weigth (g)'!G56-'Daily Weigth (g)'!$D56)/('Daily Weigth (g)'!$E56-'Daily Weigth (g)'!$D56)</f>
        <v>0.8863546992</v>
      </c>
      <c r="G56" s="97">
        <f> ('Daily Weigth (g)'!H56-'Daily Weigth (g)'!$D56)/('Daily Weigth (g)'!$E56-'Daily Weigth (g)'!$D56)</f>
        <v>0.8014156508</v>
      </c>
      <c r="H56" s="97">
        <f> ('Daily Weigth (g)'!I56-'Daily Weigth (g)'!$D56)/('Daily Weigth (g)'!$E56-'Daily Weigth (g)'!$D56)</f>
        <v>0.8643334644</v>
      </c>
      <c r="I56" s="97">
        <f> ('Daily Weigth (g)'!J56-'Daily Weigth (g)'!$D56)/('Daily Weigth (g)'!$E56-'Daily Weigth (g)'!$D56)</f>
        <v>0.8824223358</v>
      </c>
      <c r="J56" s="97">
        <f> ('Daily Weigth (g)'!K56-'Daily Weigth (g)'!$D56)/('Daily Weigth (g)'!$E56-'Daily Weigth (g)'!$D56)</f>
        <v>0.8777034998</v>
      </c>
      <c r="K56" s="97">
        <f> ('Daily Weigth (g)'!L56-'Daily Weigth (g)'!$D56)/('Daily Weigth (g)'!$E56-'Daily Weigth (g)'!$D56)</f>
        <v>0.8360204483</v>
      </c>
      <c r="L56" s="97">
        <f> ('Daily Weigth (g)'!M56-'Daily Weigth (g)'!$D56)/('Daily Weigth (g)'!$E56-'Daily Weigth (g)'!$D56)</f>
        <v>0.8309083759</v>
      </c>
      <c r="M56" s="97">
        <f> ('Daily Weigth (g)'!N56-'Daily Weigth (g)'!$D56)/('Daily Weigth (g)'!$E56-'Daily Weigth (g)'!$D56)</f>
        <v>0.7829335431</v>
      </c>
      <c r="N56" s="97">
        <f> ('Daily Weigth (g)'!O56-'Daily Weigth (g)'!$D56)/('Daily Weigth (g)'!$E56-'Daily Weigth (g)'!$D56)</f>
        <v>0.848604011</v>
      </c>
      <c r="O56" s="97">
        <f> ('Daily Weigth (g)'!P56-'Daily Weigth (g)'!$D56)/('Daily Weigth (g)'!$E56-'Daily Weigth (g)'!$D56)</f>
        <v>0.6413684624</v>
      </c>
      <c r="P56" s="97">
        <f> ('Daily Weigth (g)'!Q56-'Daily Weigth (g)'!$D56)/('Daily Weigth (g)'!$E56-'Daily Weigth (g)'!$D56)</f>
        <v>0.6236728274</v>
      </c>
      <c r="Q56" s="97">
        <f> ('Daily Weigth (g)'!R56-'Daily Weigth (g)'!$D56)/('Daily Weigth (g)'!$E56-'Daily Weigth (g)'!$D56)</f>
        <v>0.7483287456</v>
      </c>
      <c r="R56" s="97">
        <f> ('Daily Weigth (g)'!S56-'Daily Weigth (g)'!$D56)/('Daily Weigth (g)'!$E56-'Daily Weigth (g)'!$D56)</f>
        <v>0.7864726701</v>
      </c>
      <c r="S56" s="97">
        <f> ('Daily Weigth (g)'!T56-'Daily Weigth (g)'!$D56)/('Daily Weigth (g)'!$E56-'Daily Weigth (g)'!$D56)</f>
        <v>0.7959103421</v>
      </c>
      <c r="T56" s="97">
        <f> ('Daily Weigth (g)'!U56-'Daily Weigth (g)'!$D56)/('Daily Weigth (g)'!$E56-'Daily Weigth (g)'!$D56)</f>
        <v>0.7542272906</v>
      </c>
      <c r="U56" s="97">
        <f> ('Daily Weigth (g)'!V56-'Daily Weigth (g)'!$D56)/('Daily Weigth (g)'!$E56-'Daily Weigth (g)'!$D56)</f>
        <v>0.6110892646</v>
      </c>
      <c r="V56" s="97">
        <f> ('Daily Weigth (g)'!W56-'Daily Weigth (g)'!$D56)/('Daily Weigth (g)'!$E56-'Daily Weigth (g)'!$D56)</f>
        <v>0.6787259143</v>
      </c>
      <c r="W56" s="97">
        <f> ('Daily Weigth (g)'!X56-'Daily Weigth (g)'!$D56)/('Daily Weigth (g)'!$E56-'Daily Weigth (g)'!$D56)</f>
        <v>0.7994494691</v>
      </c>
      <c r="X56" s="97">
        <f> ('Daily Weigth (g)'!Y56-'Daily Weigth (g)'!$D56)/('Daily Weigth (g)'!$E56-'Daily Weigth (g)'!$D56)</f>
        <v>0.8434919387</v>
      </c>
      <c r="Y56" s="97">
        <f> ('Daily Weigth (g)'!Z56-'Daily Weigth (g)'!$D56)/('Daily Weigth (g)'!$E56-'Daily Weigth (g)'!$D56)</f>
        <v>0.7463625639</v>
      </c>
      <c r="Z56" s="97">
        <f> ('Daily Weigth (g)'!AA56-'Daily Weigth (g)'!$D56)/('Daily Weigth (g)'!$E56-'Daily Weigth (g)'!$D56)</f>
        <v>0.8336610303</v>
      </c>
      <c r="AA56" s="97">
        <f> ('Daily Weigth (g)'!AB56-'Daily Weigth (g)'!$D56)/('Daily Weigth (g)'!$E56-'Daily Weigth (g)'!$D56)</f>
        <v>0.8257963036</v>
      </c>
      <c r="AB56" s="97">
        <f> ('Daily Weigth (g)'!AC56-'Daily Weigth (g)'!$D56)/('Daily Weigth (g)'!$E56-'Daily Weigth (g)'!$D56)</f>
        <v>0.8195045222</v>
      </c>
      <c r="AC56" s="97">
        <f> ('Daily Weigth (g)'!AD56-'Daily Weigth (g)'!$D56)/('Daily Weigth (g)'!$E56-'Daily Weigth (g)'!$D56)</f>
        <v>0.8132127409</v>
      </c>
      <c r="AD56" s="97">
        <f> ('Daily Weigth (g)'!AE56-'Daily Weigth (g)'!$D56)/('Daily Weigth (g)'!$E56-'Daily Weigth (g)'!$D56)</f>
        <v>0.836806921</v>
      </c>
      <c r="AE56" s="97">
        <f> ('Daily Weigth (g)'!AF56-'Daily Weigth (g)'!$D56)/('Daily Weigth (g)'!$E56-'Daily Weigth (g)'!$D56)</f>
        <v>0.7062524577</v>
      </c>
      <c r="AF56" s="97">
        <f> ('Daily Weigth (g)'!AG56-'Daily Weigth (g)'!$D56)/('Daily Weigth (g)'!$E56-'Daily Weigth (g)'!$D56)</f>
        <v>0.7876523791</v>
      </c>
    </row>
    <row r="57" ht="12.75" customHeight="1">
      <c r="A57" s="85">
        <v>756.0</v>
      </c>
      <c r="B57" s="87" t="s">
        <v>199</v>
      </c>
      <c r="C57" s="85" t="s">
        <v>383</v>
      </c>
      <c r="D57" s="97">
        <f> ('Daily Weigth (g)'!E57-'Daily Weigth (g)'!$D57)/('Daily Weigth (g)'!$E57-'Daily Weigth (g)'!$D57)</f>
        <v>1</v>
      </c>
      <c r="E57" s="97">
        <f> ('Daily Weigth (g)'!F57-'Daily Weigth (g)'!$D57)/('Daily Weigth (g)'!$E57-'Daily Weigth (g)'!$D57)</f>
        <v>0.9841080652</v>
      </c>
      <c r="F57" s="97">
        <f> ('Daily Weigth (g)'!G57-'Daily Weigth (g)'!$D57)/('Daily Weigth (g)'!$E57-'Daily Weigth (g)'!$D57)</f>
        <v>0.9658323401</v>
      </c>
      <c r="G57" s="97">
        <f> ('Daily Weigth (g)'!H57-'Daily Weigth (g)'!$D57)/('Daily Weigth (g)'!$E57-'Daily Weigth (g)'!$D57)</f>
        <v>0.9316646802</v>
      </c>
      <c r="H57" s="97">
        <f> ('Daily Weigth (g)'!I57-'Daily Weigth (g)'!$D57)/('Daily Weigth (g)'!$E57-'Daily Weigth (g)'!$D57)</f>
        <v>0.9181565356</v>
      </c>
      <c r="I57" s="97">
        <f> ('Daily Weigth (g)'!J57-'Daily Weigth (g)'!$D57)/('Daily Weigth (g)'!$E57-'Daily Weigth (g)'!$D57)</f>
        <v>0.9102105681</v>
      </c>
      <c r="J57" s="97">
        <f> ('Daily Weigth (g)'!K57-'Daily Weigth (g)'!$D57)/('Daily Weigth (g)'!$E57-'Daily Weigth (g)'!$D57)</f>
        <v>-0.7945967422</v>
      </c>
      <c r="K57" s="97">
        <f> ('Daily Weigth (g)'!L57-'Daily Weigth (g)'!$D57)/('Daily Weigth (g)'!$E57-'Daily Weigth (g)'!$D57)</f>
        <v>-0.7945967422</v>
      </c>
      <c r="L57" s="97">
        <f> ('Daily Weigth (g)'!M57-'Daily Weigth (g)'!$D57)/('Daily Weigth (g)'!$E57-'Daily Weigth (g)'!$D57)</f>
        <v>-0.7945967422</v>
      </c>
      <c r="M57" s="97">
        <f> ('Daily Weigth (g)'!N57-'Daily Weigth (g)'!$D57)/('Daily Weigth (g)'!$E57-'Daily Weigth (g)'!$D57)</f>
        <v>-0.7945967422</v>
      </c>
      <c r="N57" s="97">
        <f> ('Daily Weigth (g)'!O57-'Daily Weigth (g)'!$D57)/('Daily Weigth (g)'!$E57-'Daily Weigth (g)'!$D57)</f>
        <v>-0.7945967422</v>
      </c>
      <c r="O57" s="97">
        <f> ('Daily Weigth (g)'!P57-'Daily Weigth (g)'!$D57)/('Daily Weigth (g)'!$E57-'Daily Weigth (g)'!$D57)</f>
        <v>-0.7945967422</v>
      </c>
      <c r="P57" s="97">
        <f> ('Daily Weigth (g)'!Q57-'Daily Weigth (g)'!$D57)/('Daily Weigth (g)'!$E57-'Daily Weigth (g)'!$D57)</f>
        <v>-0.7945967422</v>
      </c>
      <c r="Q57" s="97">
        <f> ('Daily Weigth (g)'!R57-'Daily Weigth (g)'!$D57)/('Daily Weigth (g)'!$E57-'Daily Weigth (g)'!$D57)</f>
        <v>-0.7945967422</v>
      </c>
      <c r="R57" s="97">
        <f> ('Daily Weigth (g)'!S57-'Daily Weigth (g)'!$D57)/('Daily Weigth (g)'!$E57-'Daily Weigth (g)'!$D57)</f>
        <v>-0.7945967422</v>
      </c>
      <c r="S57" s="97">
        <f> ('Daily Weigth (g)'!T57-'Daily Weigth (g)'!$D57)/('Daily Weigth (g)'!$E57-'Daily Weigth (g)'!$D57)</f>
        <v>-0.7945967422</v>
      </c>
      <c r="T57" s="97">
        <f> ('Daily Weigth (g)'!U57-'Daily Weigth (g)'!$D57)/('Daily Weigth (g)'!$E57-'Daily Weigth (g)'!$D57)</f>
        <v>-0.7945967422</v>
      </c>
      <c r="U57" s="97">
        <f> ('Daily Weigth (g)'!V57-'Daily Weigth (g)'!$D57)/('Daily Weigth (g)'!$E57-'Daily Weigth (g)'!$D57)</f>
        <v>-0.7945967422</v>
      </c>
      <c r="V57" s="97">
        <f> ('Daily Weigth (g)'!W57-'Daily Weigth (g)'!$D57)/('Daily Weigth (g)'!$E57-'Daily Weigth (g)'!$D57)</f>
        <v>-0.7945967422</v>
      </c>
      <c r="W57" s="97">
        <f> ('Daily Weigth (g)'!X57-'Daily Weigth (g)'!$D57)/('Daily Weigth (g)'!$E57-'Daily Weigth (g)'!$D57)</f>
        <v>-0.7945967422</v>
      </c>
      <c r="X57" s="97">
        <f> ('Daily Weigth (g)'!Y57-'Daily Weigth (g)'!$D57)/('Daily Weigth (g)'!$E57-'Daily Weigth (g)'!$D57)</f>
        <v>-0.7945967422</v>
      </c>
      <c r="Y57" s="97">
        <f> ('Daily Weigth (g)'!Z57-'Daily Weigth (g)'!$D57)/('Daily Weigth (g)'!$E57-'Daily Weigth (g)'!$D57)</f>
        <v>-0.7945967422</v>
      </c>
      <c r="Z57" s="97">
        <f> ('Daily Weigth (g)'!AA57-'Daily Weigth (g)'!$D57)/('Daily Weigth (g)'!$E57-'Daily Weigth (g)'!$D57)</f>
        <v>-0.7945967422</v>
      </c>
      <c r="AA57" s="97">
        <f> ('Daily Weigth (g)'!AB57-'Daily Weigth (g)'!$D57)/('Daily Weigth (g)'!$E57-'Daily Weigth (g)'!$D57)</f>
        <v>-0.7945967422</v>
      </c>
      <c r="AB57" s="97">
        <f> ('Daily Weigth (g)'!AC57-'Daily Weigth (g)'!$D57)/('Daily Weigth (g)'!$E57-'Daily Weigth (g)'!$D57)</f>
        <v>-0.7945967422</v>
      </c>
      <c r="AC57" s="97">
        <f> ('Daily Weigth (g)'!AD57-'Daily Weigth (g)'!$D57)/('Daily Weigth (g)'!$E57-'Daily Weigth (g)'!$D57)</f>
        <v>-0.7945967422</v>
      </c>
      <c r="AD57" s="97">
        <f> ('Daily Weigth (g)'!AE57-'Daily Weigth (g)'!$D57)/('Daily Weigth (g)'!$E57-'Daily Weigth (g)'!$D57)</f>
        <v>-0.7945967422</v>
      </c>
      <c r="AE57" s="97">
        <f> ('Daily Weigth (g)'!AF57-'Daily Weigth (g)'!$D57)/('Daily Weigth (g)'!$E57-'Daily Weigth (g)'!$D57)</f>
        <v>-0.7945967422</v>
      </c>
      <c r="AF57" s="97">
        <f> ('Daily Weigth (g)'!AG57-'Daily Weigth (g)'!$D57)/('Daily Weigth (g)'!$E57-'Daily Weigth (g)'!$D57)</f>
        <v>-0.7945967422</v>
      </c>
    </row>
    <row r="58" ht="12.75" customHeight="1">
      <c r="A58" s="85">
        <v>757.0</v>
      </c>
      <c r="B58" s="87" t="s">
        <v>199</v>
      </c>
      <c r="C58" s="90" t="s">
        <v>12</v>
      </c>
      <c r="D58" s="97">
        <f> ('Daily Weigth (g)'!E58-'Daily Weigth (g)'!$D58)/('Daily Weigth (g)'!$E58-'Daily Weigth (g)'!$D58)</f>
        <v>1</v>
      </c>
      <c r="E58" s="97">
        <f> ('Daily Weigth (g)'!F58-'Daily Weigth (g)'!$D58)/('Daily Weigth (g)'!$E58-'Daily Weigth (g)'!$D58)</f>
        <v>0.9635007849</v>
      </c>
      <c r="F58" s="97">
        <f> ('Daily Weigth (g)'!G58-'Daily Weigth (g)'!$D58)/('Daily Weigth (g)'!$E58-'Daily Weigth (g)'!$D58)</f>
        <v>0.9179748823</v>
      </c>
      <c r="G58" s="97">
        <f> ('Daily Weigth (g)'!H58-'Daily Weigth (g)'!$D58)/('Daily Weigth (g)'!$E58-'Daily Weigth (g)'!$D58)</f>
        <v>0.8430141287</v>
      </c>
      <c r="H58" s="97">
        <f> ('Daily Weigth (g)'!I58-'Daily Weigth (g)'!$D58)/('Daily Weigth (g)'!$E58-'Daily Weigth (g)'!$D58)</f>
        <v>0.8830455259</v>
      </c>
      <c r="I58" s="97">
        <f> ('Daily Weigth (g)'!J58-'Daily Weigth (g)'!$D58)/('Daily Weigth (g)'!$E58-'Daily Weigth (g)'!$D58)</f>
        <v>0.8881475667</v>
      </c>
      <c r="J58" s="97">
        <f> ('Daily Weigth (g)'!K58-'Daily Weigth (g)'!$D58)/('Daily Weigth (g)'!$E58-'Daily Weigth (g)'!$D58)</f>
        <v>0.8979591837</v>
      </c>
      <c r="K58" s="97">
        <f> ('Daily Weigth (g)'!L58-'Daily Weigth (g)'!$D58)/('Daily Weigth (g)'!$E58-'Daily Weigth (g)'!$D58)</f>
        <v>0.8559654631</v>
      </c>
      <c r="L58" s="97">
        <f> ('Daily Weigth (g)'!M58-'Daily Weigth (g)'!$D58)/('Daily Weigth (g)'!$E58-'Daily Weigth (g)'!$D58)</f>
        <v>0.8088697017</v>
      </c>
      <c r="M58" s="97">
        <f> ('Daily Weigth (g)'!N58-'Daily Weigth (g)'!$D58)/('Daily Weigth (g)'!$E58-'Daily Weigth (g)'!$D58)</f>
        <v>0.7409733124</v>
      </c>
      <c r="N58" s="97">
        <f> ('Daily Weigth (g)'!O58-'Daily Weigth (g)'!$D58)/('Daily Weigth (g)'!$E58-'Daily Weigth (g)'!$D58)</f>
        <v>0.739010989</v>
      </c>
      <c r="O58" s="97">
        <f> ('Daily Weigth (g)'!P58-'Daily Weigth (g)'!$D58)/('Daily Weigth (g)'!$E58-'Daily Weigth (g)'!$D58)</f>
        <v>0.6130298273</v>
      </c>
      <c r="P58" s="97">
        <f> ('Daily Weigth (g)'!Q58-'Daily Weigth (g)'!$D58)/('Daily Weigth (g)'!$E58-'Daily Weigth (g)'!$D58)</f>
        <v>0.556122449</v>
      </c>
      <c r="Q58" s="97">
        <f> ('Daily Weigth (g)'!R58-'Daily Weigth (g)'!$D58)/('Daily Weigth (g)'!$E58-'Daily Weigth (g)'!$D58)</f>
        <v>0.556122449</v>
      </c>
      <c r="R58" s="97">
        <f> ('Daily Weigth (g)'!S58-'Daily Weigth (g)'!$D58)/('Daily Weigth (g)'!$E58-'Daily Weigth (g)'!$D58)</f>
        <v>0.5502354788</v>
      </c>
      <c r="S58" s="97">
        <f> ('Daily Weigth (g)'!T58-'Daily Weigth (g)'!$D58)/('Daily Weigth (g)'!$E58-'Daily Weigth (g)'!$D58)</f>
        <v>0.5039246468</v>
      </c>
      <c r="T58" s="97">
        <f> ('Daily Weigth (g)'!U58-'Daily Weigth (g)'!$D58)/('Daily Weigth (g)'!$E58-'Daily Weigth (g)'!$D58)</f>
        <v>0.4281789639</v>
      </c>
      <c r="U58" s="97">
        <f> ('Daily Weigth (g)'!V58-'Daily Weigth (g)'!$D58)/('Daily Weigth (g)'!$E58-'Daily Weigth (g)'!$D58)</f>
        <v>0.318288854</v>
      </c>
      <c r="V58" s="97">
        <f> ('Daily Weigth (g)'!W58-'Daily Weigth (g)'!$D58)/('Daily Weigth (g)'!$E58-'Daily Weigth (g)'!$D58)</f>
        <v>0.2425431711</v>
      </c>
      <c r="W58" s="97">
        <f> ('Daily Weigth (g)'!X58-'Daily Weigth (g)'!$D58)/('Daily Weigth (g)'!$E58-'Daily Weigth (g)'!$D58)</f>
        <v>0.2382260597</v>
      </c>
      <c r="X58" s="97">
        <f> ('Daily Weigth (g)'!Y58-'Daily Weigth (g)'!$D58)/('Daily Weigth (g)'!$E58-'Daily Weigth (g)'!$D58)</f>
        <v>0.2142857143</v>
      </c>
      <c r="Y58" s="97">
        <f> ('Daily Weigth (g)'!Z58-'Daily Weigth (g)'!$D58)/('Daily Weigth (g)'!$E58-'Daily Weigth (g)'!$D58)</f>
        <v>0.1660125589</v>
      </c>
      <c r="Z58" s="97">
        <f> ('Daily Weigth (g)'!AA58-'Daily Weigth (g)'!$D58)/('Daily Weigth (g)'!$E58-'Daily Weigth (g)'!$D58)</f>
        <v>0.1448194662</v>
      </c>
      <c r="AA58" s="97">
        <f> ('Daily Weigth (g)'!AB58-'Daily Weigth (g)'!$D58)/('Daily Weigth (g)'!$E58-'Daily Weigth (g)'!$D58)</f>
        <v>0.1204866562</v>
      </c>
      <c r="AB58" s="97">
        <f> ('Daily Weigth (g)'!AC58-'Daily Weigth (g)'!$D58)/('Daily Weigth (g)'!$E58-'Daily Weigth (g)'!$D58)</f>
        <v>0.09850863422</v>
      </c>
      <c r="AC58" s="97">
        <f> ('Daily Weigth (g)'!AD58-'Daily Weigth (g)'!$D58)/('Daily Weigth (g)'!$E58-'Daily Weigth (g)'!$D58)</f>
        <v>0.07260596546</v>
      </c>
      <c r="AD58" s="97">
        <f> ('Daily Weigth (g)'!AE58-'Daily Weigth (g)'!$D58)/('Daily Weigth (g)'!$E58-'Daily Weigth (g)'!$D58)</f>
        <v>0.05416012559</v>
      </c>
      <c r="AE58" s="97">
        <f> ('Daily Weigth (g)'!AF58-'Daily Weigth (g)'!$D58)/('Daily Weigth (g)'!$E58-'Daily Weigth (g)'!$D58)</f>
        <v>0.02119309262</v>
      </c>
      <c r="AF58" s="97">
        <f> ('Daily Weigth (g)'!AG58-'Daily Weigth (g)'!$D58)/('Daily Weigth (g)'!$E58-'Daily Weigth (g)'!$D58)</f>
        <v>0.0007849293564</v>
      </c>
    </row>
    <row r="59" ht="12.75" customHeight="1">
      <c r="A59" s="85">
        <v>758.0</v>
      </c>
      <c r="B59" s="87" t="s">
        <v>199</v>
      </c>
      <c r="C59" s="85" t="s">
        <v>383</v>
      </c>
      <c r="D59" s="97">
        <f> ('Daily Weigth (g)'!E59-'Daily Weigth (g)'!$D59)/('Daily Weigth (g)'!$E59-'Daily Weigth (g)'!$D59)</f>
        <v>1</v>
      </c>
      <c r="E59" s="97">
        <f> ('Daily Weigth (g)'!F59-'Daily Weigth (g)'!$D59)/('Daily Weigth (g)'!$E59-'Daily Weigth (g)'!$D59)</f>
        <v>0.9439252336</v>
      </c>
      <c r="F59" s="97">
        <f> ('Daily Weigth (g)'!G59-'Daily Weigth (g)'!$D59)/('Daily Weigth (g)'!$E59-'Daily Weigth (g)'!$D59)</f>
        <v>0.8803738318</v>
      </c>
      <c r="G59" s="97">
        <f> ('Daily Weigth (g)'!H59-'Daily Weigth (g)'!$D59)/('Daily Weigth (g)'!$E59-'Daily Weigth (g)'!$D59)</f>
        <v>0.7973831776</v>
      </c>
      <c r="H59" s="97">
        <f> ('Daily Weigth (g)'!I59-'Daily Weigth (g)'!$D59)/('Daily Weigth (g)'!$E59-'Daily Weigth (g)'!$D59)</f>
        <v>0.8691588785</v>
      </c>
      <c r="I59" s="97">
        <f> ('Daily Weigth (g)'!J59-'Daily Weigth (g)'!$D59)/('Daily Weigth (g)'!$E59-'Daily Weigth (g)'!$D59)</f>
        <v>0.873271028</v>
      </c>
      <c r="J59" s="97">
        <f> ('Daily Weigth (g)'!K59-'Daily Weigth (g)'!$D59)/('Daily Weigth (g)'!$E59-'Daily Weigth (g)'!$D59)</f>
        <v>-0.7476635514</v>
      </c>
      <c r="K59" s="97">
        <f> ('Daily Weigth (g)'!L59-'Daily Weigth (g)'!$D59)/('Daily Weigth (g)'!$E59-'Daily Weigth (g)'!$D59)</f>
        <v>-0.7476635514</v>
      </c>
      <c r="L59" s="97">
        <f> ('Daily Weigth (g)'!M59-'Daily Weigth (g)'!$D59)/('Daily Weigth (g)'!$E59-'Daily Weigth (g)'!$D59)</f>
        <v>-0.7476635514</v>
      </c>
      <c r="M59" s="97">
        <f> ('Daily Weigth (g)'!N59-'Daily Weigth (g)'!$D59)/('Daily Weigth (g)'!$E59-'Daily Weigth (g)'!$D59)</f>
        <v>-0.7476635514</v>
      </c>
      <c r="N59" s="97">
        <f> ('Daily Weigth (g)'!O59-'Daily Weigth (g)'!$D59)/('Daily Weigth (g)'!$E59-'Daily Weigth (g)'!$D59)</f>
        <v>-0.7476635514</v>
      </c>
      <c r="O59" s="97">
        <f> ('Daily Weigth (g)'!P59-'Daily Weigth (g)'!$D59)/('Daily Weigth (g)'!$E59-'Daily Weigth (g)'!$D59)</f>
        <v>-0.7476635514</v>
      </c>
      <c r="P59" s="97">
        <f> ('Daily Weigth (g)'!Q59-'Daily Weigth (g)'!$D59)/('Daily Weigth (g)'!$E59-'Daily Weigth (g)'!$D59)</f>
        <v>-0.7476635514</v>
      </c>
      <c r="Q59" s="97">
        <f> ('Daily Weigth (g)'!R59-'Daily Weigth (g)'!$D59)/('Daily Weigth (g)'!$E59-'Daily Weigth (g)'!$D59)</f>
        <v>-0.7476635514</v>
      </c>
      <c r="R59" s="97">
        <f> ('Daily Weigth (g)'!S59-'Daily Weigth (g)'!$D59)/('Daily Weigth (g)'!$E59-'Daily Weigth (g)'!$D59)</f>
        <v>-0.7476635514</v>
      </c>
      <c r="S59" s="97">
        <f> ('Daily Weigth (g)'!T59-'Daily Weigth (g)'!$D59)/('Daily Weigth (g)'!$E59-'Daily Weigth (g)'!$D59)</f>
        <v>-0.7476635514</v>
      </c>
      <c r="T59" s="97">
        <f> ('Daily Weigth (g)'!U59-'Daily Weigth (g)'!$D59)/('Daily Weigth (g)'!$E59-'Daily Weigth (g)'!$D59)</f>
        <v>-0.7476635514</v>
      </c>
      <c r="U59" s="97">
        <f> ('Daily Weigth (g)'!V59-'Daily Weigth (g)'!$D59)/('Daily Weigth (g)'!$E59-'Daily Weigth (g)'!$D59)</f>
        <v>-0.7476635514</v>
      </c>
      <c r="V59" s="97">
        <f> ('Daily Weigth (g)'!W59-'Daily Weigth (g)'!$D59)/('Daily Weigth (g)'!$E59-'Daily Weigth (g)'!$D59)</f>
        <v>-0.7476635514</v>
      </c>
      <c r="W59" s="97">
        <f> ('Daily Weigth (g)'!X59-'Daily Weigth (g)'!$D59)/('Daily Weigth (g)'!$E59-'Daily Weigth (g)'!$D59)</f>
        <v>-0.7476635514</v>
      </c>
      <c r="X59" s="97">
        <f> ('Daily Weigth (g)'!Y59-'Daily Weigth (g)'!$D59)/('Daily Weigth (g)'!$E59-'Daily Weigth (g)'!$D59)</f>
        <v>-0.7476635514</v>
      </c>
      <c r="Y59" s="97">
        <f> ('Daily Weigth (g)'!Z59-'Daily Weigth (g)'!$D59)/('Daily Weigth (g)'!$E59-'Daily Weigth (g)'!$D59)</f>
        <v>-0.7476635514</v>
      </c>
      <c r="Z59" s="97">
        <f> ('Daily Weigth (g)'!AA59-'Daily Weigth (g)'!$D59)/('Daily Weigth (g)'!$E59-'Daily Weigth (g)'!$D59)</f>
        <v>-0.7476635514</v>
      </c>
      <c r="AA59" s="97">
        <f> ('Daily Weigth (g)'!AB59-'Daily Weigth (g)'!$D59)/('Daily Weigth (g)'!$E59-'Daily Weigth (g)'!$D59)</f>
        <v>-0.7476635514</v>
      </c>
      <c r="AB59" s="97">
        <f> ('Daily Weigth (g)'!AC59-'Daily Weigth (g)'!$D59)/('Daily Weigth (g)'!$E59-'Daily Weigth (g)'!$D59)</f>
        <v>-0.7476635514</v>
      </c>
      <c r="AC59" s="97">
        <f> ('Daily Weigth (g)'!AD59-'Daily Weigth (g)'!$D59)/('Daily Weigth (g)'!$E59-'Daily Weigth (g)'!$D59)</f>
        <v>-0.7476635514</v>
      </c>
      <c r="AD59" s="97">
        <f> ('Daily Weigth (g)'!AE59-'Daily Weigth (g)'!$D59)/('Daily Weigth (g)'!$E59-'Daily Weigth (g)'!$D59)</f>
        <v>-0.7476635514</v>
      </c>
      <c r="AE59" s="97">
        <f> ('Daily Weigth (g)'!AF59-'Daily Weigth (g)'!$D59)/('Daily Weigth (g)'!$E59-'Daily Weigth (g)'!$D59)</f>
        <v>-0.7476635514</v>
      </c>
      <c r="AF59" s="97">
        <f> ('Daily Weigth (g)'!AG59-'Daily Weigth (g)'!$D59)/('Daily Weigth (g)'!$E59-'Daily Weigth (g)'!$D59)</f>
        <v>-0.7476635514</v>
      </c>
    </row>
    <row r="60" ht="12.75" customHeight="1">
      <c r="A60" s="85">
        <v>759.0</v>
      </c>
      <c r="B60" s="87" t="s">
        <v>199</v>
      </c>
      <c r="C60" s="85" t="s">
        <v>383</v>
      </c>
      <c r="D60" s="97">
        <f> ('Daily Weigth (g)'!E60-'Daily Weigth (g)'!$D60)/('Daily Weigth (g)'!$E60-'Daily Weigth (g)'!$D60)</f>
        <v>1</v>
      </c>
      <c r="E60" s="97">
        <f> ('Daily Weigth (g)'!F60-'Daily Weigth (g)'!$D60)/('Daily Weigth (g)'!$E60-'Daily Weigth (g)'!$D60)</f>
        <v>0.9595284872</v>
      </c>
      <c r="F60" s="97">
        <f> ('Daily Weigth (g)'!G60-'Daily Weigth (g)'!$D60)/('Daily Weigth (g)'!$E60-'Daily Weigth (g)'!$D60)</f>
        <v>0.9151277014</v>
      </c>
      <c r="G60" s="97">
        <f> ('Daily Weigth (g)'!H60-'Daily Weigth (g)'!$D60)/('Daily Weigth (g)'!$E60-'Daily Weigth (g)'!$D60)</f>
        <v>0.8392927308</v>
      </c>
      <c r="H60" s="97">
        <f> ('Daily Weigth (g)'!I60-'Daily Weigth (g)'!$D60)/('Daily Weigth (g)'!$E60-'Daily Weigth (g)'!$D60)</f>
        <v>0.8856581532</v>
      </c>
      <c r="I60" s="97">
        <f> ('Daily Weigth (g)'!J60-'Daily Weigth (g)'!$D60)/('Daily Weigth (g)'!$E60-'Daily Weigth (g)'!$D60)</f>
        <v>0.8888015717</v>
      </c>
      <c r="J60" s="97">
        <f> ('Daily Weigth (g)'!K60-'Daily Weigth (g)'!$D60)/('Daily Weigth (g)'!$E60-'Daily Weigth (g)'!$D60)</f>
        <v>-0.7858546169</v>
      </c>
      <c r="K60" s="97">
        <f> ('Daily Weigth (g)'!L60-'Daily Weigth (g)'!$D60)/('Daily Weigth (g)'!$E60-'Daily Weigth (g)'!$D60)</f>
        <v>-0.7858546169</v>
      </c>
      <c r="L60" s="97">
        <f> ('Daily Weigth (g)'!M60-'Daily Weigth (g)'!$D60)/('Daily Weigth (g)'!$E60-'Daily Weigth (g)'!$D60)</f>
        <v>-0.7858546169</v>
      </c>
      <c r="M60" s="97">
        <f> ('Daily Weigth (g)'!N60-'Daily Weigth (g)'!$D60)/('Daily Weigth (g)'!$E60-'Daily Weigth (g)'!$D60)</f>
        <v>-0.7858546169</v>
      </c>
      <c r="N60" s="97">
        <f> ('Daily Weigth (g)'!O60-'Daily Weigth (g)'!$D60)/('Daily Weigth (g)'!$E60-'Daily Weigth (g)'!$D60)</f>
        <v>-0.7858546169</v>
      </c>
      <c r="O60" s="97">
        <f> ('Daily Weigth (g)'!P60-'Daily Weigth (g)'!$D60)/('Daily Weigth (g)'!$E60-'Daily Weigth (g)'!$D60)</f>
        <v>-0.7858546169</v>
      </c>
      <c r="P60" s="97">
        <f> ('Daily Weigth (g)'!Q60-'Daily Weigth (g)'!$D60)/('Daily Weigth (g)'!$E60-'Daily Weigth (g)'!$D60)</f>
        <v>-0.7858546169</v>
      </c>
      <c r="Q60" s="97">
        <f> ('Daily Weigth (g)'!R60-'Daily Weigth (g)'!$D60)/('Daily Weigth (g)'!$E60-'Daily Weigth (g)'!$D60)</f>
        <v>-0.7858546169</v>
      </c>
      <c r="R60" s="97">
        <f> ('Daily Weigth (g)'!S60-'Daily Weigth (g)'!$D60)/('Daily Weigth (g)'!$E60-'Daily Weigth (g)'!$D60)</f>
        <v>-0.7858546169</v>
      </c>
      <c r="S60" s="97">
        <f> ('Daily Weigth (g)'!T60-'Daily Weigth (g)'!$D60)/('Daily Weigth (g)'!$E60-'Daily Weigth (g)'!$D60)</f>
        <v>-0.7858546169</v>
      </c>
      <c r="T60" s="97">
        <f> ('Daily Weigth (g)'!U60-'Daily Weigth (g)'!$D60)/('Daily Weigth (g)'!$E60-'Daily Weigth (g)'!$D60)</f>
        <v>-0.7858546169</v>
      </c>
      <c r="U60" s="97">
        <f> ('Daily Weigth (g)'!V60-'Daily Weigth (g)'!$D60)/('Daily Weigth (g)'!$E60-'Daily Weigth (g)'!$D60)</f>
        <v>-0.7858546169</v>
      </c>
      <c r="V60" s="97">
        <f> ('Daily Weigth (g)'!W60-'Daily Weigth (g)'!$D60)/('Daily Weigth (g)'!$E60-'Daily Weigth (g)'!$D60)</f>
        <v>-0.7858546169</v>
      </c>
      <c r="W60" s="97">
        <f> ('Daily Weigth (g)'!X60-'Daily Weigth (g)'!$D60)/('Daily Weigth (g)'!$E60-'Daily Weigth (g)'!$D60)</f>
        <v>-0.7858546169</v>
      </c>
      <c r="X60" s="97">
        <f> ('Daily Weigth (g)'!Y60-'Daily Weigth (g)'!$D60)/('Daily Weigth (g)'!$E60-'Daily Weigth (g)'!$D60)</f>
        <v>-0.7858546169</v>
      </c>
      <c r="Y60" s="97">
        <f> ('Daily Weigth (g)'!Z60-'Daily Weigth (g)'!$D60)/('Daily Weigth (g)'!$E60-'Daily Weigth (g)'!$D60)</f>
        <v>-0.7858546169</v>
      </c>
      <c r="Z60" s="97">
        <f> ('Daily Weigth (g)'!AA60-'Daily Weigth (g)'!$D60)/('Daily Weigth (g)'!$E60-'Daily Weigth (g)'!$D60)</f>
        <v>-0.7858546169</v>
      </c>
      <c r="AA60" s="97">
        <f> ('Daily Weigth (g)'!AB60-'Daily Weigth (g)'!$D60)/('Daily Weigth (g)'!$E60-'Daily Weigth (g)'!$D60)</f>
        <v>-0.7858546169</v>
      </c>
      <c r="AB60" s="97">
        <f> ('Daily Weigth (g)'!AC60-'Daily Weigth (g)'!$D60)/('Daily Weigth (g)'!$E60-'Daily Weigth (g)'!$D60)</f>
        <v>-0.7858546169</v>
      </c>
      <c r="AC60" s="97">
        <f> ('Daily Weigth (g)'!AD60-'Daily Weigth (g)'!$D60)/('Daily Weigth (g)'!$E60-'Daily Weigth (g)'!$D60)</f>
        <v>-0.7858546169</v>
      </c>
      <c r="AD60" s="97">
        <f> ('Daily Weigth (g)'!AE60-'Daily Weigth (g)'!$D60)/('Daily Weigth (g)'!$E60-'Daily Weigth (g)'!$D60)</f>
        <v>-0.7858546169</v>
      </c>
      <c r="AE60" s="97">
        <f> ('Daily Weigth (g)'!AF60-'Daily Weigth (g)'!$D60)/('Daily Weigth (g)'!$E60-'Daily Weigth (g)'!$D60)</f>
        <v>-0.7858546169</v>
      </c>
      <c r="AF60" s="97">
        <f> ('Daily Weigth (g)'!AG60-'Daily Weigth (g)'!$D60)/('Daily Weigth (g)'!$E60-'Daily Weigth (g)'!$D60)</f>
        <v>-0.7858546169</v>
      </c>
    </row>
    <row r="61" ht="12.75" customHeight="1">
      <c r="A61" s="85">
        <v>760.0</v>
      </c>
      <c r="B61" s="87" t="s">
        <v>199</v>
      </c>
      <c r="C61" s="88" t="s">
        <v>241</v>
      </c>
      <c r="D61" s="97">
        <f> ('Daily Weigth (g)'!E61-'Daily Weigth (g)'!$D61)/('Daily Weigth (g)'!$E61-'Daily Weigth (g)'!$D61)</f>
        <v>1</v>
      </c>
      <c r="E61" s="97">
        <f> ('Daily Weigth (g)'!F61-'Daily Weigth (g)'!$D61)/('Daily Weigth (g)'!$E61-'Daily Weigth (g)'!$D61)</f>
        <v>0.9769749901</v>
      </c>
      <c r="F61" s="97">
        <f> ('Daily Weigth (g)'!G61-'Daily Weigth (g)'!$D61)/('Daily Weigth (g)'!$E61-'Daily Weigth (g)'!$D61)</f>
        <v>0.949186185</v>
      </c>
      <c r="G61" s="97">
        <f> ('Daily Weigth (g)'!H61-'Daily Weigth (g)'!$D61)/('Daily Weigth (g)'!$E61-'Daily Weigth (g)'!$D61)</f>
        <v>0.89837237</v>
      </c>
      <c r="H61" s="97">
        <f> ('Daily Weigth (g)'!I61-'Daily Weigth (g)'!$D61)/('Daily Weigth (g)'!$E61-'Daily Weigth (g)'!$D61)</f>
        <v>0.892814609</v>
      </c>
      <c r="I61" s="97">
        <f> ('Daily Weigth (g)'!J61-'Daily Weigth (g)'!$D61)/('Daily Weigth (g)'!$E61-'Daily Weigth (g)'!$D61)</f>
        <v>0.8916236602</v>
      </c>
      <c r="J61" s="97">
        <f> ('Daily Weigth (g)'!K61-'Daily Weigth (g)'!$D61)/('Daily Weigth (g)'!$E61-'Daily Weigth (g)'!$D61)</f>
        <v>0.9015482334</v>
      </c>
      <c r="K61" s="97">
        <f> ('Daily Weigth (g)'!L61-'Daily Weigth (g)'!$D61)/('Daily Weigth (g)'!$E61-'Daily Weigth (g)'!$D61)</f>
        <v>0.8745533942</v>
      </c>
      <c r="L61" s="97">
        <f> ('Daily Weigth (g)'!M61-'Daily Weigth (g)'!$D61)/('Daily Weigth (g)'!$E61-'Daily Weigth (g)'!$D61)</f>
        <v>0.8745533942</v>
      </c>
      <c r="M61" s="97">
        <f> ('Daily Weigth (g)'!N61-'Daily Weigth (g)'!$D61)/('Daily Weigth (g)'!$E61-'Daily Weigth (g)'!$D61)</f>
        <v>0.842000794</v>
      </c>
      <c r="N61" s="97">
        <f> ('Daily Weigth (g)'!O61-'Daily Weigth (g)'!$D61)/('Daily Weigth (g)'!$E61-'Daily Weigth (g)'!$D61)</f>
        <v>0.903930131</v>
      </c>
      <c r="O61" s="97">
        <f> ('Daily Weigth (g)'!P61-'Daily Weigth (g)'!$D61)/('Daily Weigth (g)'!$E61-'Daily Weigth (g)'!$D61)</f>
        <v>0.7804684399</v>
      </c>
      <c r="P61" s="97">
        <f> ('Daily Weigth (g)'!Q61-'Daily Weigth (g)'!$D61)/('Daily Weigth (g)'!$E61-'Daily Weigth (g)'!$D61)</f>
        <v>0.7641921397</v>
      </c>
      <c r="Q61" s="97">
        <f> ('Daily Weigth (g)'!R61-'Daily Weigth (g)'!$D61)/('Daily Weigth (g)'!$E61-'Daily Weigth (g)'!$D61)</f>
        <v>0.8098451767</v>
      </c>
      <c r="R61" s="97">
        <f> ('Daily Weigth (g)'!S61-'Daily Weigth (g)'!$D61)/('Daily Weigth (g)'!$E61-'Daily Weigth (g)'!$D61)</f>
        <v>0.8503374355</v>
      </c>
      <c r="S61" s="97">
        <f> ('Daily Weigth (g)'!T61-'Daily Weigth (g)'!$D61)/('Daily Weigth (g)'!$E61-'Daily Weigth (g)'!$D61)</f>
        <v>0.8380309647</v>
      </c>
      <c r="T61" s="97">
        <f> ('Daily Weigth (g)'!U61-'Daily Weigth (g)'!$D61)/('Daily Weigth (g)'!$E61-'Daily Weigth (g)'!$D61)</f>
        <v>0.8098451767</v>
      </c>
      <c r="U61" s="97">
        <f> ('Daily Weigth (g)'!V61-'Daily Weigth (g)'!$D61)/('Daily Weigth (g)'!$E61-'Daily Weigth (g)'!$D61)</f>
        <v>0.7483128225</v>
      </c>
      <c r="V61" s="97">
        <f> ('Daily Weigth (g)'!W61-'Daily Weigth (g)'!$D61)/('Daily Weigth (g)'!$E61-'Daily Weigth (g)'!$D61)</f>
        <v>0.6919412465</v>
      </c>
      <c r="W61" s="97">
        <f> ('Daily Weigth (g)'!X61-'Daily Weigth (g)'!$D61)/('Daily Weigth (g)'!$E61-'Daily Weigth (g)'!$D61)</f>
        <v>0.8213576816</v>
      </c>
      <c r="X61" s="97">
        <f> ('Daily Weigth (g)'!Y61-'Daily Weigth (g)'!$D61)/('Daily Weigth (g)'!$E61-'Daily Weigth (g)'!$D61)</f>
        <v>0.8455736403</v>
      </c>
      <c r="Y61" s="97">
        <f> ('Daily Weigth (g)'!Z61-'Daily Weigth (g)'!$D61)/('Daily Weigth (g)'!$E61-'Daily Weigth (g)'!$D61)</f>
        <v>0.7864231838</v>
      </c>
      <c r="Z61" s="97">
        <f> ('Daily Weigth (g)'!AA61-'Daily Weigth (g)'!$D61)/('Daily Weigth (g)'!$E61-'Daily Weigth (g)'!$D61)</f>
        <v>0.8554982136</v>
      </c>
      <c r="AA61" s="97">
        <f> ('Daily Weigth (g)'!AB61-'Daily Weigth (g)'!$D61)/('Daily Weigth (g)'!$E61-'Daily Weigth (g)'!$D61)</f>
        <v>0.8292973402</v>
      </c>
      <c r="AB61" s="97">
        <f> ('Daily Weigth (g)'!AC61-'Daily Weigth (g)'!$D61)/('Daily Weigth (g)'!$E61-'Daily Weigth (g)'!$D61)</f>
        <v>0.8324732037</v>
      </c>
      <c r="AC61" s="97">
        <f> ('Daily Weigth (g)'!AD61-'Daily Weigth (g)'!$D61)/('Daily Weigth (g)'!$E61-'Daily Weigth (g)'!$D61)</f>
        <v>0.8126240572</v>
      </c>
      <c r="AD61" s="97">
        <f> ('Daily Weigth (g)'!AE61-'Daily Weigth (g)'!$D61)/('Daily Weigth (g)'!$E61-'Daily Weigth (g)'!$D61)</f>
        <v>0.8519253672</v>
      </c>
      <c r="AE61" s="97">
        <f> ('Daily Weigth (g)'!AF61-'Daily Weigth (g)'!$D61)/('Daily Weigth (g)'!$E61-'Daily Weigth (g)'!$D61)</f>
        <v>0.6712981342</v>
      </c>
      <c r="AF61" s="97">
        <f> ('Daily Weigth (g)'!AG61-'Daily Weigth (g)'!$D61)/('Daily Weigth (g)'!$E61-'Daily Weigth (g)'!$D61)</f>
        <v>0.7895990472</v>
      </c>
    </row>
    <row r="62" ht="12.75" customHeight="1">
      <c r="A62" s="85">
        <v>761.0</v>
      </c>
      <c r="B62" s="87" t="s">
        <v>217</v>
      </c>
      <c r="C62" s="85" t="s">
        <v>383</v>
      </c>
      <c r="D62" s="97">
        <f> ('Daily Weigth (g)'!E62-'Daily Weigth (g)'!$D62)/('Daily Weigth (g)'!$E62-'Daily Weigth (g)'!$D62)</f>
        <v>1</v>
      </c>
      <c r="E62" s="97">
        <f> ('Daily Weigth (g)'!F62-'Daily Weigth (g)'!$D62)/('Daily Weigth (g)'!$E62-'Daily Weigth (g)'!$D62)</f>
        <v>0.9427063701</v>
      </c>
      <c r="F62" s="97">
        <f> ('Daily Weigth (g)'!G62-'Daily Weigth (g)'!$D62)/('Daily Weigth (g)'!$E62-'Daily Weigth (g)'!$D62)</f>
        <v>0.8801356954</v>
      </c>
      <c r="G62" s="97">
        <f> ('Daily Weigth (g)'!H62-'Daily Weigth (g)'!$D62)/('Daily Weigth (g)'!$E62-'Daily Weigth (g)'!$D62)</f>
        <v>0.7983415002</v>
      </c>
      <c r="H62" s="97">
        <f> ('Daily Weigth (g)'!I62-'Daily Weigth (g)'!$D62)/('Daily Weigth (g)'!$E62-'Daily Weigth (g)'!$D62)</f>
        <v>0.8737278553</v>
      </c>
      <c r="I62" s="97">
        <f> ('Daily Weigth (g)'!J62-'Daily Weigth (g)'!$D62)/('Daily Weigth (g)'!$E62-'Daily Weigth (g)'!$D62)</f>
        <v>0.8786279683</v>
      </c>
      <c r="J62" s="97">
        <f> ('Daily Weigth (g)'!K62-'Daily Weigth (g)'!$D62)/('Daily Weigth (g)'!$E62-'Daily Weigth (g)'!$D62)</f>
        <v>-0.7538635507</v>
      </c>
      <c r="K62" s="97">
        <f> ('Daily Weigth (g)'!L62-'Daily Weigth (g)'!$D62)/('Daily Weigth (g)'!$E62-'Daily Weigth (g)'!$D62)</f>
        <v>-0.7538635507</v>
      </c>
      <c r="L62" s="97">
        <f> ('Daily Weigth (g)'!M62-'Daily Weigth (g)'!$D62)/('Daily Weigth (g)'!$E62-'Daily Weigth (g)'!$D62)</f>
        <v>-0.7538635507</v>
      </c>
      <c r="M62" s="97">
        <f> ('Daily Weigth (g)'!N62-'Daily Weigth (g)'!$D62)/('Daily Weigth (g)'!$E62-'Daily Weigth (g)'!$D62)</f>
        <v>-0.7538635507</v>
      </c>
      <c r="N62" s="97">
        <f> ('Daily Weigth (g)'!O62-'Daily Weigth (g)'!$D62)/('Daily Weigth (g)'!$E62-'Daily Weigth (g)'!$D62)</f>
        <v>-0.7538635507</v>
      </c>
      <c r="O62" s="97">
        <f> ('Daily Weigth (g)'!P62-'Daily Weigth (g)'!$D62)/('Daily Weigth (g)'!$E62-'Daily Weigth (g)'!$D62)</f>
        <v>-0.7538635507</v>
      </c>
      <c r="P62" s="97">
        <f> ('Daily Weigth (g)'!Q62-'Daily Weigth (g)'!$D62)/('Daily Weigth (g)'!$E62-'Daily Weigth (g)'!$D62)</f>
        <v>-0.7538635507</v>
      </c>
      <c r="Q62" s="97">
        <f> ('Daily Weigth (g)'!R62-'Daily Weigth (g)'!$D62)/('Daily Weigth (g)'!$E62-'Daily Weigth (g)'!$D62)</f>
        <v>-0.7538635507</v>
      </c>
      <c r="R62" s="97">
        <f> ('Daily Weigth (g)'!S62-'Daily Weigth (g)'!$D62)/('Daily Weigth (g)'!$E62-'Daily Weigth (g)'!$D62)</f>
        <v>-0.7538635507</v>
      </c>
      <c r="S62" s="97">
        <f> ('Daily Weigth (g)'!T62-'Daily Weigth (g)'!$D62)/('Daily Weigth (g)'!$E62-'Daily Weigth (g)'!$D62)</f>
        <v>-0.7538635507</v>
      </c>
      <c r="T62" s="97">
        <f> ('Daily Weigth (g)'!U62-'Daily Weigth (g)'!$D62)/('Daily Weigth (g)'!$E62-'Daily Weigth (g)'!$D62)</f>
        <v>-0.7538635507</v>
      </c>
      <c r="U62" s="97">
        <f> ('Daily Weigth (g)'!V62-'Daily Weigth (g)'!$D62)/('Daily Weigth (g)'!$E62-'Daily Weigth (g)'!$D62)</f>
        <v>-0.7538635507</v>
      </c>
      <c r="V62" s="97">
        <f> ('Daily Weigth (g)'!W62-'Daily Weigth (g)'!$D62)/('Daily Weigth (g)'!$E62-'Daily Weigth (g)'!$D62)</f>
        <v>-0.7538635507</v>
      </c>
      <c r="W62" s="97">
        <f> ('Daily Weigth (g)'!X62-'Daily Weigth (g)'!$D62)/('Daily Weigth (g)'!$E62-'Daily Weigth (g)'!$D62)</f>
        <v>-0.7538635507</v>
      </c>
      <c r="X62" s="97">
        <f> ('Daily Weigth (g)'!Y62-'Daily Weigth (g)'!$D62)/('Daily Weigth (g)'!$E62-'Daily Weigth (g)'!$D62)</f>
        <v>-0.7538635507</v>
      </c>
      <c r="Y62" s="97">
        <f> ('Daily Weigth (g)'!Z62-'Daily Weigth (g)'!$D62)/('Daily Weigth (g)'!$E62-'Daily Weigth (g)'!$D62)</f>
        <v>-0.7538635507</v>
      </c>
      <c r="Z62" s="97">
        <f> ('Daily Weigth (g)'!AA62-'Daily Weigth (g)'!$D62)/('Daily Weigth (g)'!$E62-'Daily Weigth (g)'!$D62)</f>
        <v>-0.7538635507</v>
      </c>
      <c r="AA62" s="97">
        <f> ('Daily Weigth (g)'!AB62-'Daily Weigth (g)'!$D62)/('Daily Weigth (g)'!$E62-'Daily Weigth (g)'!$D62)</f>
        <v>-0.7538635507</v>
      </c>
      <c r="AB62" s="97">
        <f> ('Daily Weigth (g)'!AC62-'Daily Weigth (g)'!$D62)/('Daily Weigth (g)'!$E62-'Daily Weigth (g)'!$D62)</f>
        <v>-0.7538635507</v>
      </c>
      <c r="AC62" s="97">
        <f> ('Daily Weigth (g)'!AD62-'Daily Weigth (g)'!$D62)/('Daily Weigth (g)'!$E62-'Daily Weigth (g)'!$D62)</f>
        <v>-0.7538635507</v>
      </c>
      <c r="AD62" s="97">
        <f> ('Daily Weigth (g)'!AE62-'Daily Weigth (g)'!$D62)/('Daily Weigth (g)'!$E62-'Daily Weigth (g)'!$D62)</f>
        <v>-0.7538635507</v>
      </c>
      <c r="AE62" s="97">
        <f> ('Daily Weigth (g)'!AF62-'Daily Weigth (g)'!$D62)/('Daily Weigth (g)'!$E62-'Daily Weigth (g)'!$D62)</f>
        <v>-0.7538635507</v>
      </c>
      <c r="AF62" s="97">
        <f> ('Daily Weigth (g)'!AG62-'Daily Weigth (g)'!$D62)/('Daily Weigth (g)'!$E62-'Daily Weigth (g)'!$D62)</f>
        <v>-0.7538635507</v>
      </c>
    </row>
    <row r="63" ht="12.75" customHeight="1">
      <c r="A63" s="85">
        <v>762.0</v>
      </c>
      <c r="B63" s="87" t="s">
        <v>217</v>
      </c>
      <c r="C63" s="85" t="s">
        <v>383</v>
      </c>
      <c r="D63" s="97">
        <f> ('Daily Weigth (g)'!E63-'Daily Weigth (g)'!$D63)/('Daily Weigth (g)'!$E63-'Daily Weigth (g)'!$D63)</f>
        <v>1</v>
      </c>
      <c r="E63" s="97">
        <f> ('Daily Weigth (g)'!F63-'Daily Weigth (g)'!$D63)/('Daily Weigth (g)'!$E63-'Daily Weigth (g)'!$D63)</f>
        <v>0.9460076046</v>
      </c>
      <c r="F63" s="97">
        <f> ('Daily Weigth (g)'!G63-'Daily Weigth (g)'!$D63)/('Daily Weigth (g)'!$E63-'Daily Weigth (g)'!$D63)</f>
        <v>0.8901140684</v>
      </c>
      <c r="G63" s="97">
        <f> ('Daily Weigth (g)'!H63-'Daily Weigth (g)'!$D63)/('Daily Weigth (g)'!$E63-'Daily Weigth (g)'!$D63)</f>
        <v>0.8247148289</v>
      </c>
      <c r="H63" s="97">
        <f> ('Daily Weigth (g)'!I63-'Daily Weigth (g)'!$D63)/('Daily Weigth (g)'!$E63-'Daily Weigth (g)'!$D63)</f>
        <v>0.880608365</v>
      </c>
      <c r="I63" s="97">
        <f> ('Daily Weigth (g)'!J63-'Daily Weigth (g)'!$D63)/('Daily Weigth (g)'!$E63-'Daily Weigth (g)'!$D63)</f>
        <v>0.8828897338</v>
      </c>
      <c r="J63" s="97">
        <f> ('Daily Weigth (g)'!K63-'Daily Weigth (g)'!$D63)/('Daily Weigth (g)'!$E63-'Daily Weigth (g)'!$D63)</f>
        <v>-0.7604562738</v>
      </c>
      <c r="K63" s="97">
        <f> ('Daily Weigth (g)'!L63-'Daily Weigth (g)'!$D63)/('Daily Weigth (g)'!$E63-'Daily Weigth (g)'!$D63)</f>
        <v>-0.7604562738</v>
      </c>
      <c r="L63" s="97">
        <f> ('Daily Weigth (g)'!M63-'Daily Weigth (g)'!$D63)/('Daily Weigth (g)'!$E63-'Daily Weigth (g)'!$D63)</f>
        <v>-0.7604562738</v>
      </c>
      <c r="M63" s="97">
        <f> ('Daily Weigth (g)'!N63-'Daily Weigth (g)'!$D63)/('Daily Weigth (g)'!$E63-'Daily Weigth (g)'!$D63)</f>
        <v>-0.7604562738</v>
      </c>
      <c r="N63" s="97">
        <f> ('Daily Weigth (g)'!O63-'Daily Weigth (g)'!$D63)/('Daily Weigth (g)'!$E63-'Daily Weigth (g)'!$D63)</f>
        <v>-0.7604562738</v>
      </c>
      <c r="O63" s="97">
        <f> ('Daily Weigth (g)'!P63-'Daily Weigth (g)'!$D63)/('Daily Weigth (g)'!$E63-'Daily Weigth (g)'!$D63)</f>
        <v>-0.7604562738</v>
      </c>
      <c r="P63" s="97">
        <f> ('Daily Weigth (g)'!Q63-'Daily Weigth (g)'!$D63)/('Daily Weigth (g)'!$E63-'Daily Weigth (g)'!$D63)</f>
        <v>-0.7604562738</v>
      </c>
      <c r="Q63" s="97">
        <f> ('Daily Weigth (g)'!R63-'Daily Weigth (g)'!$D63)/('Daily Weigth (g)'!$E63-'Daily Weigth (g)'!$D63)</f>
        <v>-0.7604562738</v>
      </c>
      <c r="R63" s="97">
        <f> ('Daily Weigth (g)'!S63-'Daily Weigth (g)'!$D63)/('Daily Weigth (g)'!$E63-'Daily Weigth (g)'!$D63)</f>
        <v>-0.7604562738</v>
      </c>
      <c r="S63" s="97">
        <f> ('Daily Weigth (g)'!T63-'Daily Weigth (g)'!$D63)/('Daily Weigth (g)'!$E63-'Daily Weigth (g)'!$D63)</f>
        <v>-0.7604562738</v>
      </c>
      <c r="T63" s="97">
        <f> ('Daily Weigth (g)'!U63-'Daily Weigth (g)'!$D63)/('Daily Weigth (g)'!$E63-'Daily Weigth (g)'!$D63)</f>
        <v>-0.7604562738</v>
      </c>
      <c r="U63" s="97">
        <f> ('Daily Weigth (g)'!V63-'Daily Weigth (g)'!$D63)/('Daily Weigth (g)'!$E63-'Daily Weigth (g)'!$D63)</f>
        <v>-0.7604562738</v>
      </c>
      <c r="V63" s="97">
        <f> ('Daily Weigth (g)'!W63-'Daily Weigth (g)'!$D63)/('Daily Weigth (g)'!$E63-'Daily Weigth (g)'!$D63)</f>
        <v>-0.7604562738</v>
      </c>
      <c r="W63" s="97">
        <f> ('Daily Weigth (g)'!X63-'Daily Weigth (g)'!$D63)/('Daily Weigth (g)'!$E63-'Daily Weigth (g)'!$D63)</f>
        <v>-0.7604562738</v>
      </c>
      <c r="X63" s="97">
        <f> ('Daily Weigth (g)'!Y63-'Daily Weigth (g)'!$D63)/('Daily Weigth (g)'!$E63-'Daily Weigth (g)'!$D63)</f>
        <v>-0.7604562738</v>
      </c>
      <c r="Y63" s="97">
        <f> ('Daily Weigth (g)'!Z63-'Daily Weigth (g)'!$D63)/('Daily Weigth (g)'!$E63-'Daily Weigth (g)'!$D63)</f>
        <v>-0.7604562738</v>
      </c>
      <c r="Z63" s="97">
        <f> ('Daily Weigth (g)'!AA63-'Daily Weigth (g)'!$D63)/('Daily Weigth (g)'!$E63-'Daily Weigth (g)'!$D63)</f>
        <v>-0.7604562738</v>
      </c>
      <c r="AA63" s="97">
        <f> ('Daily Weigth (g)'!AB63-'Daily Weigth (g)'!$D63)/('Daily Weigth (g)'!$E63-'Daily Weigth (g)'!$D63)</f>
        <v>-0.7604562738</v>
      </c>
      <c r="AB63" s="97">
        <f> ('Daily Weigth (g)'!AC63-'Daily Weigth (g)'!$D63)/('Daily Weigth (g)'!$E63-'Daily Weigth (g)'!$D63)</f>
        <v>-0.7604562738</v>
      </c>
      <c r="AC63" s="97">
        <f> ('Daily Weigth (g)'!AD63-'Daily Weigth (g)'!$D63)/('Daily Weigth (g)'!$E63-'Daily Weigth (g)'!$D63)</f>
        <v>-0.7604562738</v>
      </c>
      <c r="AD63" s="97">
        <f> ('Daily Weigth (g)'!AE63-'Daily Weigth (g)'!$D63)/('Daily Weigth (g)'!$E63-'Daily Weigth (g)'!$D63)</f>
        <v>-0.7604562738</v>
      </c>
      <c r="AE63" s="97">
        <f> ('Daily Weigth (g)'!AF63-'Daily Weigth (g)'!$D63)/('Daily Weigth (g)'!$E63-'Daily Weigth (g)'!$D63)</f>
        <v>-0.7604562738</v>
      </c>
      <c r="AF63" s="97">
        <f> ('Daily Weigth (g)'!AG63-'Daily Weigth (g)'!$D63)/('Daily Weigth (g)'!$E63-'Daily Weigth (g)'!$D63)</f>
        <v>-0.7604562738</v>
      </c>
    </row>
    <row r="64" ht="12.75" customHeight="1">
      <c r="A64" s="85">
        <v>763.0</v>
      </c>
      <c r="B64" s="87" t="s">
        <v>217</v>
      </c>
      <c r="C64" s="90" t="s">
        <v>12</v>
      </c>
      <c r="D64" s="97">
        <f> ('Daily Weigth (g)'!E64-'Daily Weigth (g)'!$D64)/('Daily Weigth (g)'!$E64-'Daily Weigth (g)'!$D64)</f>
        <v>1</v>
      </c>
      <c r="E64" s="97">
        <f> ('Daily Weigth (g)'!F64-'Daily Weigth (g)'!$D64)/('Daily Weigth (g)'!$E64-'Daily Weigth (g)'!$D64)</f>
        <v>0.9334085779</v>
      </c>
      <c r="F64" s="97">
        <f> ('Daily Weigth (g)'!G64-'Daily Weigth (g)'!$D64)/('Daily Weigth (g)'!$E64-'Daily Weigth (g)'!$D64)</f>
        <v>0.863807374</v>
      </c>
      <c r="G64" s="97">
        <f> ('Daily Weigth (g)'!H64-'Daily Weigth (g)'!$D64)/('Daily Weigth (g)'!$E64-'Daily Weigth (g)'!$D64)</f>
        <v>0.8058690745</v>
      </c>
      <c r="H64" s="97">
        <f> ('Daily Weigth (g)'!I64-'Daily Weigth (g)'!$D64)/('Daily Weigth (g)'!$E64-'Daily Weigth (g)'!$D64)</f>
        <v>0.8818660647</v>
      </c>
      <c r="I64" s="97">
        <f> ('Daily Weigth (g)'!J64-'Daily Weigth (g)'!$D64)/('Daily Weigth (g)'!$E64-'Daily Weigth (g)'!$D64)</f>
        <v>0.8739653875</v>
      </c>
      <c r="J64" s="97">
        <f> ('Daily Weigth (g)'!K64-'Daily Weigth (g)'!$D64)/('Daily Weigth (g)'!$E64-'Daily Weigth (g)'!$D64)</f>
        <v>0.8871331828</v>
      </c>
      <c r="K64" s="97">
        <f> ('Daily Weigth (g)'!L64-'Daily Weigth (g)'!$D64)/('Daily Weigth (g)'!$E64-'Daily Weigth (g)'!$D64)</f>
        <v>0.7994732882</v>
      </c>
      <c r="L64" s="97">
        <f> ('Daily Weigth (g)'!M64-'Daily Weigth (g)'!$D64)/('Daily Weigth (g)'!$E64-'Daily Weigth (g)'!$D64)</f>
        <v>0.754702784</v>
      </c>
      <c r="M64" s="97">
        <f> ('Daily Weigth (g)'!N64-'Daily Weigth (g)'!$D64)/('Daily Weigth (g)'!$E64-'Daily Weigth (g)'!$D64)</f>
        <v>0.6862302483</v>
      </c>
      <c r="N64" s="97">
        <f> ('Daily Weigth (g)'!O64-'Daily Weigth (g)'!$D64)/('Daily Weigth (g)'!$E64-'Daily Weigth (g)'!$D64)</f>
        <v>0.7114371708</v>
      </c>
      <c r="O64" s="97">
        <f> ('Daily Weigth (g)'!P64-'Daily Weigth (g)'!$D64)/('Daily Weigth (g)'!$E64-'Daily Weigth (g)'!$D64)</f>
        <v>0.4623777276</v>
      </c>
      <c r="P64" s="97">
        <f> ('Daily Weigth (g)'!Q64-'Daily Weigth (g)'!$D64)/('Daily Weigth (g)'!$E64-'Daily Weigth (g)'!$D64)</f>
        <v>0.4191121144</v>
      </c>
      <c r="Q64" s="97">
        <f> ('Daily Weigth (g)'!R64-'Daily Weigth (g)'!$D64)/('Daily Weigth (g)'!$E64-'Daily Weigth (g)'!$D64)</f>
        <v>0.5169300226</v>
      </c>
      <c r="R64" s="97">
        <f> ('Daily Weigth (g)'!S64-'Daily Weigth (g)'!$D64)/('Daily Weigth (g)'!$E64-'Daily Weigth (g)'!$D64)</f>
        <v>0.510910459</v>
      </c>
      <c r="S64" s="97">
        <f> ('Daily Weigth (g)'!T64-'Daily Weigth (g)'!$D64)/('Daily Weigth (g)'!$E64-'Daily Weigth (g)'!$D64)</f>
        <v>0.4706546275</v>
      </c>
      <c r="T64" s="97">
        <f> ('Daily Weigth (g)'!U64-'Daily Weigth (g)'!$D64)/('Daily Weigth (g)'!$E64-'Daily Weigth (g)'!$D64)</f>
        <v>0.3886380737</v>
      </c>
      <c r="U64" s="97">
        <f> ('Daily Weigth (g)'!V64-'Daily Weigth (g)'!$D64)/('Daily Weigth (g)'!$E64-'Daily Weigth (g)'!$D64)</f>
        <v>0.2716328066</v>
      </c>
      <c r="V64" s="97">
        <f> ('Daily Weigth (g)'!W64-'Daily Weigth (g)'!$D64)/('Daily Weigth (g)'!$E64-'Daily Weigth (g)'!$D64)</f>
        <v>0.2061700527</v>
      </c>
      <c r="W64" s="97">
        <f> ('Daily Weigth (g)'!X64-'Daily Weigth (g)'!$D64)/('Daily Weigth (g)'!$E64-'Daily Weigth (g)'!$D64)</f>
        <v>0.2407825433</v>
      </c>
      <c r="X64" s="97">
        <f> ('Daily Weigth (g)'!Y64-'Daily Weigth (g)'!$D64)/('Daily Weigth (g)'!$E64-'Daily Weigth (g)'!$D64)</f>
        <v>0.2005267118</v>
      </c>
      <c r="Y64" s="97">
        <f> ('Daily Weigth (g)'!Z64-'Daily Weigth (g)'!$D64)/('Daily Weigth (g)'!$E64-'Daily Weigth (g)'!$D64)</f>
        <v>0.1523702032</v>
      </c>
      <c r="Z64" s="97">
        <f> ('Daily Weigth (g)'!AA64-'Daily Weigth (g)'!$D64)/('Daily Weigth (g)'!$E64-'Daily Weigth (g)'!$D64)</f>
        <v>0.1297968397</v>
      </c>
      <c r="AA64" s="97">
        <f> ('Daily Weigth (g)'!AB64-'Daily Weigth (g)'!$D64)/('Daily Weigth (g)'!$E64-'Daily Weigth (g)'!$D64)</f>
        <v>0.1057185854</v>
      </c>
      <c r="AB64" s="97">
        <f> ('Daily Weigth (g)'!AC64-'Daily Weigth (g)'!$D64)/('Daily Weigth (g)'!$E64-'Daily Weigth (g)'!$D64)</f>
        <v>0.07750188111</v>
      </c>
      <c r="AC64" s="97">
        <f> ('Daily Weigth (g)'!AD64-'Daily Weigth (g)'!$D64)/('Daily Weigth (g)'!$E64-'Daily Weigth (g)'!$D64)</f>
        <v>0.05154251317</v>
      </c>
      <c r="AD64" s="97">
        <f> ('Daily Weigth (g)'!AE64-'Daily Weigth (g)'!$D64)/('Daily Weigth (g)'!$E64-'Daily Weigth (g)'!$D64)</f>
        <v>0.03235515425</v>
      </c>
      <c r="AE64" s="97">
        <f> ('Daily Weigth (g)'!AF64-'Daily Weigth (g)'!$D64)/('Daily Weigth (g)'!$E64-'Daily Weigth (g)'!$D64)</f>
        <v>-0.001504890895</v>
      </c>
      <c r="AF64" s="97">
        <f> ('Daily Weigth (g)'!AG64-'Daily Weigth (g)'!$D64)/('Daily Weigth (g)'!$E64-'Daily Weigth (g)'!$D64)</f>
        <v>-0.01956358164</v>
      </c>
    </row>
    <row r="65" ht="12.75" customHeight="1">
      <c r="A65" s="85">
        <v>764.0</v>
      </c>
      <c r="B65" s="87" t="s">
        <v>217</v>
      </c>
      <c r="C65" s="85" t="s">
        <v>383</v>
      </c>
      <c r="D65" s="97">
        <f> ('Daily Weigth (g)'!E65-'Daily Weigth (g)'!$D65)/('Daily Weigth (g)'!$E65-'Daily Weigth (g)'!$D65)</f>
        <v>1</v>
      </c>
      <c r="E65" s="97">
        <f> ('Daily Weigth (g)'!F65-'Daily Weigth (g)'!$D65)/('Daily Weigth (g)'!$E65-'Daily Weigth (g)'!$D65)</f>
        <v>0.9604037267</v>
      </c>
      <c r="F65" s="97">
        <f> ('Daily Weigth (g)'!G65-'Daily Weigth (g)'!$D65)/('Daily Weigth (g)'!$E65-'Daily Weigth (g)'!$D65)</f>
        <v>0.9184782609</v>
      </c>
      <c r="G65" s="97">
        <f> ('Daily Weigth (g)'!H65-'Daily Weigth (g)'!$D65)/('Daily Weigth (g)'!$E65-'Daily Weigth (g)'!$D65)</f>
        <v>0.8520962733</v>
      </c>
      <c r="H65" s="97">
        <f> ('Daily Weigth (g)'!I65-'Daily Weigth (g)'!$D65)/('Daily Weigth (g)'!$E65-'Daily Weigth (g)'!$D65)</f>
        <v>0.9002329193</v>
      </c>
      <c r="I65" s="97">
        <f> ('Daily Weigth (g)'!J65-'Daily Weigth (g)'!$D65)/('Daily Weigth (g)'!$E65-'Daily Weigth (g)'!$D65)</f>
        <v>0.9002329193</v>
      </c>
      <c r="J65" s="97">
        <f> ('Daily Weigth (g)'!K65-'Daily Weigth (g)'!$D65)/('Daily Weigth (g)'!$E65-'Daily Weigth (g)'!$D65)</f>
        <v>-0.7763975155</v>
      </c>
      <c r="K65" s="97">
        <f> ('Daily Weigth (g)'!L65-'Daily Weigth (g)'!$D65)/('Daily Weigth (g)'!$E65-'Daily Weigth (g)'!$D65)</f>
        <v>-0.7763975155</v>
      </c>
      <c r="L65" s="97">
        <f> ('Daily Weigth (g)'!M65-'Daily Weigth (g)'!$D65)/('Daily Weigth (g)'!$E65-'Daily Weigth (g)'!$D65)</f>
        <v>-0.7763975155</v>
      </c>
      <c r="M65" s="97">
        <f> ('Daily Weigth (g)'!N65-'Daily Weigth (g)'!$D65)/('Daily Weigth (g)'!$E65-'Daily Weigth (g)'!$D65)</f>
        <v>-0.7763975155</v>
      </c>
      <c r="N65" s="97">
        <f> ('Daily Weigth (g)'!O65-'Daily Weigth (g)'!$D65)/('Daily Weigth (g)'!$E65-'Daily Weigth (g)'!$D65)</f>
        <v>-0.7763975155</v>
      </c>
      <c r="O65" s="97">
        <f> ('Daily Weigth (g)'!P65-'Daily Weigth (g)'!$D65)/('Daily Weigth (g)'!$E65-'Daily Weigth (g)'!$D65)</f>
        <v>-0.7763975155</v>
      </c>
      <c r="P65" s="97">
        <f> ('Daily Weigth (g)'!Q65-'Daily Weigth (g)'!$D65)/('Daily Weigth (g)'!$E65-'Daily Weigth (g)'!$D65)</f>
        <v>-0.7763975155</v>
      </c>
      <c r="Q65" s="97">
        <f> ('Daily Weigth (g)'!R65-'Daily Weigth (g)'!$D65)/('Daily Weigth (g)'!$E65-'Daily Weigth (g)'!$D65)</f>
        <v>-0.7763975155</v>
      </c>
      <c r="R65" s="97">
        <f> ('Daily Weigth (g)'!S65-'Daily Weigth (g)'!$D65)/('Daily Weigth (g)'!$E65-'Daily Weigth (g)'!$D65)</f>
        <v>-0.7763975155</v>
      </c>
      <c r="S65" s="97">
        <f> ('Daily Weigth (g)'!T65-'Daily Weigth (g)'!$D65)/('Daily Weigth (g)'!$E65-'Daily Weigth (g)'!$D65)</f>
        <v>-0.7763975155</v>
      </c>
      <c r="T65" s="97">
        <f> ('Daily Weigth (g)'!U65-'Daily Weigth (g)'!$D65)/('Daily Weigth (g)'!$E65-'Daily Weigth (g)'!$D65)</f>
        <v>-0.7763975155</v>
      </c>
      <c r="U65" s="97">
        <f> ('Daily Weigth (g)'!V65-'Daily Weigth (g)'!$D65)/('Daily Weigth (g)'!$E65-'Daily Weigth (g)'!$D65)</f>
        <v>-0.7763975155</v>
      </c>
      <c r="V65" s="97">
        <f> ('Daily Weigth (g)'!W65-'Daily Weigth (g)'!$D65)/('Daily Weigth (g)'!$E65-'Daily Weigth (g)'!$D65)</f>
        <v>-0.7763975155</v>
      </c>
      <c r="W65" s="97">
        <f> ('Daily Weigth (g)'!X65-'Daily Weigth (g)'!$D65)/('Daily Weigth (g)'!$E65-'Daily Weigth (g)'!$D65)</f>
        <v>-0.7763975155</v>
      </c>
      <c r="X65" s="97">
        <f> ('Daily Weigth (g)'!Y65-'Daily Weigth (g)'!$D65)/('Daily Weigth (g)'!$E65-'Daily Weigth (g)'!$D65)</f>
        <v>-0.7763975155</v>
      </c>
      <c r="Y65" s="97">
        <f> ('Daily Weigth (g)'!Z65-'Daily Weigth (g)'!$D65)/('Daily Weigth (g)'!$E65-'Daily Weigth (g)'!$D65)</f>
        <v>-0.7763975155</v>
      </c>
      <c r="Z65" s="97">
        <f> ('Daily Weigth (g)'!AA65-'Daily Weigth (g)'!$D65)/('Daily Weigth (g)'!$E65-'Daily Weigth (g)'!$D65)</f>
        <v>-0.7763975155</v>
      </c>
      <c r="AA65" s="97">
        <f> ('Daily Weigth (g)'!AB65-'Daily Weigth (g)'!$D65)/('Daily Weigth (g)'!$E65-'Daily Weigth (g)'!$D65)</f>
        <v>-0.7763975155</v>
      </c>
      <c r="AB65" s="97">
        <f> ('Daily Weigth (g)'!AC65-'Daily Weigth (g)'!$D65)/('Daily Weigth (g)'!$E65-'Daily Weigth (g)'!$D65)</f>
        <v>-0.7763975155</v>
      </c>
      <c r="AC65" s="97">
        <f> ('Daily Weigth (g)'!AD65-'Daily Weigth (g)'!$D65)/('Daily Weigth (g)'!$E65-'Daily Weigth (g)'!$D65)</f>
        <v>-0.7763975155</v>
      </c>
      <c r="AD65" s="97">
        <f> ('Daily Weigth (g)'!AE65-'Daily Weigth (g)'!$D65)/('Daily Weigth (g)'!$E65-'Daily Weigth (g)'!$D65)</f>
        <v>-0.7763975155</v>
      </c>
      <c r="AE65" s="97">
        <f> ('Daily Weigth (g)'!AF65-'Daily Weigth (g)'!$D65)/('Daily Weigth (g)'!$E65-'Daily Weigth (g)'!$D65)</f>
        <v>-0.7763975155</v>
      </c>
      <c r="AF65" s="97">
        <f> ('Daily Weigth (g)'!AG65-'Daily Weigth (g)'!$D65)/('Daily Weigth (g)'!$E65-'Daily Weigth (g)'!$D65)</f>
        <v>-0.7763975155</v>
      </c>
    </row>
    <row r="66" ht="12.75" customHeight="1">
      <c r="A66" s="85">
        <v>765.0</v>
      </c>
      <c r="B66" s="87" t="s">
        <v>217</v>
      </c>
      <c r="C66" s="88" t="s">
        <v>241</v>
      </c>
      <c r="D66" s="97">
        <f> ('Daily Weigth (g)'!E66-'Daily Weigth (g)'!$D66)/('Daily Weigth (g)'!$E66-'Daily Weigth (g)'!$D66)</f>
        <v>1</v>
      </c>
      <c r="E66" s="97">
        <f> ('Daily Weigth (g)'!F66-'Daily Weigth (g)'!$D66)/('Daily Weigth (g)'!$E66-'Daily Weigth (g)'!$D66)</f>
        <v>0.9369556201</v>
      </c>
      <c r="F66" s="97">
        <f> ('Daily Weigth (g)'!G66-'Daily Weigth (g)'!$D66)/('Daily Weigth (g)'!$E66-'Daily Weigth (g)'!$D66)</f>
        <v>0.8726669432</v>
      </c>
      <c r="G66" s="97">
        <f> ('Daily Weigth (g)'!H66-'Daily Weigth (g)'!$D66)/('Daily Weigth (g)'!$E66-'Daily Weigth (g)'!$D66)</f>
        <v>0.8104520946</v>
      </c>
      <c r="H66" s="97">
        <f> ('Daily Weigth (g)'!I66-'Daily Weigth (g)'!$D66)/('Daily Weigth (g)'!$E66-'Daily Weigth (g)'!$D66)</f>
        <v>0.8747407715</v>
      </c>
      <c r="I66" s="97">
        <f> ('Daily Weigth (g)'!J66-'Daily Weigth (g)'!$D66)/('Daily Weigth (g)'!$E66-'Daily Weigth (g)'!$D66)</f>
        <v>0.8780588967</v>
      </c>
      <c r="J66" s="97">
        <f> ('Daily Weigth (g)'!K66-'Daily Weigth (g)'!$D66)/('Daily Weigth (g)'!$E66-'Daily Weigth (g)'!$D66)</f>
        <v>0.8780588967</v>
      </c>
      <c r="K66" s="97">
        <f> ('Daily Weigth (g)'!L66-'Daily Weigth (g)'!$D66)/('Daily Weigth (g)'!$E66-'Daily Weigth (g)'!$D66)</f>
        <v>0.8477810037</v>
      </c>
      <c r="L66" s="97">
        <f> ('Daily Weigth (g)'!M66-'Daily Weigth (g)'!$D66)/('Daily Weigth (g)'!$E66-'Daily Weigth (g)'!$D66)</f>
        <v>0.8374118623</v>
      </c>
      <c r="M66" s="97">
        <f> ('Daily Weigth (g)'!N66-'Daily Weigth (g)'!$D66)/('Daily Weigth (g)'!$E66-'Daily Weigth (g)'!$D66)</f>
        <v>0.8108668602</v>
      </c>
      <c r="N66" s="97">
        <f> ('Daily Weigth (g)'!O66-'Daily Weigth (g)'!$D66)/('Daily Weigth (g)'!$E66-'Daily Weigth (g)'!$D66)</f>
        <v>0.8685192866</v>
      </c>
      <c r="O66" s="97">
        <f> ('Daily Weigth (g)'!P66-'Daily Weigth (g)'!$D66)/('Daily Weigth (g)'!$E66-'Daily Weigth (g)'!$D66)</f>
        <v>0.7013687267</v>
      </c>
      <c r="P66" s="97">
        <f> ('Daily Weigth (g)'!Q66-'Daily Weigth (g)'!$D66)/('Daily Weigth (g)'!$E66-'Daily Weigth (g)'!$D66)</f>
        <v>0.6914143509</v>
      </c>
      <c r="Q66" s="97">
        <f> ('Daily Weigth (g)'!R66-'Daily Weigth (g)'!$D66)/('Daily Weigth (g)'!$E66-'Daily Weigth (g)'!$D66)</f>
        <v>0.7843218582</v>
      </c>
      <c r="R66" s="97">
        <f> ('Daily Weigth (g)'!S66-'Daily Weigth (g)'!$D66)/('Daily Weigth (g)'!$E66-'Daily Weigth (g)'!$D66)</f>
        <v>0.8332642057</v>
      </c>
      <c r="S66" s="97">
        <f> ('Daily Weigth (g)'!T66-'Daily Weigth (g)'!$D66)/('Daily Weigth (g)'!$E66-'Daily Weigth (g)'!$D66)</f>
        <v>0.8204064703</v>
      </c>
      <c r="T66" s="97">
        <f> ('Daily Weigth (g)'!U66-'Daily Weigth (g)'!$D66)/('Daily Weigth (g)'!$E66-'Daily Weigth (g)'!$D66)</f>
        <v>0.7768560763</v>
      </c>
      <c r="U66" s="97">
        <f> ('Daily Weigth (g)'!V66-'Daily Weigth (g)'!$D66)/('Daily Weigth (g)'!$E66-'Daily Weigth (g)'!$D66)</f>
        <v>0.702198258</v>
      </c>
      <c r="V66" s="97">
        <f> ('Daily Weigth (g)'!W66-'Daily Weigth (g)'!$D66)/('Daily Weigth (g)'!$E66-'Daily Weigth (g)'!$D66)</f>
        <v>0.6665284114</v>
      </c>
      <c r="W66" s="97">
        <f> ('Daily Weigth (g)'!X66-'Daily Weigth (g)'!$D66)/('Daily Weigth (g)'!$E66-'Daily Weigth (g)'!$D66)</f>
        <v>0.8262131895</v>
      </c>
      <c r="X66" s="97">
        <f> ('Daily Weigth (g)'!Y66-'Daily Weigth (g)'!$D66)/('Daily Weigth (g)'!$E66-'Daily Weigth (g)'!$D66)</f>
        <v>0.822065533</v>
      </c>
      <c r="Y66" s="97">
        <f> ('Daily Weigth (g)'!Z66-'Daily Weigth (g)'!$D66)/('Daily Weigth (g)'!$E66-'Daily Weigth (g)'!$D66)</f>
        <v>0.7660721692</v>
      </c>
      <c r="Z66" s="97">
        <f> ('Daily Weigth (g)'!AA66-'Daily Weigth (g)'!$D66)/('Daily Weigth (g)'!$E66-'Daily Weigth (g)'!$D66)</f>
        <v>0.8361675653</v>
      </c>
      <c r="AA66" s="97">
        <f> ('Daily Weigth (g)'!AB66-'Daily Weigth (g)'!$D66)/('Daily Weigth (g)'!$E66-'Daily Weigth (g)'!$D66)</f>
        <v>0.8394856906</v>
      </c>
      <c r="AB66" s="97">
        <f> ('Daily Weigth (g)'!AC66-'Daily Weigth (g)'!$D66)/('Daily Weigth (g)'!$E66-'Daily Weigth (g)'!$D66)</f>
        <v>0.8141849855</v>
      </c>
      <c r="AC66" s="97">
        <f> ('Daily Weigth (g)'!AD66-'Daily Weigth (g)'!$D66)/('Daily Weigth (g)'!$E66-'Daily Weigth (g)'!$D66)</f>
        <v>0.7635835753</v>
      </c>
      <c r="AD66" s="97">
        <f> ('Daily Weigth (g)'!AE66-'Daily Weigth (g)'!$D66)/('Daily Weigth (g)'!$E66-'Daily Weigth (g)'!$D66)</f>
        <v>0.8287017835</v>
      </c>
      <c r="AE66" s="97">
        <f> ('Daily Weigth (g)'!AF66-'Daily Weigth (g)'!$D66)/('Daily Weigth (g)'!$E66-'Daily Weigth (g)'!$D66)</f>
        <v>0.6267109083</v>
      </c>
      <c r="AF66" s="97">
        <f> ('Daily Weigth (g)'!AG66-'Daily Weigth (g)'!$D66)/('Daily Weigth (g)'!$E66-'Daily Weigth (g)'!$D66)</f>
        <v>0.7710493571</v>
      </c>
    </row>
    <row r="67" ht="12.75" customHeight="1">
      <c r="A67" s="85">
        <v>766.0</v>
      </c>
      <c r="B67" s="87" t="s">
        <v>217</v>
      </c>
      <c r="C67" s="85" t="s">
        <v>383</v>
      </c>
      <c r="D67" s="97">
        <f> ('Daily Weigth (g)'!E67-'Daily Weigth (g)'!$D67)/('Daily Weigth (g)'!$E67-'Daily Weigth (g)'!$D67)</f>
        <v>1</v>
      </c>
      <c r="E67" s="97">
        <f> ('Daily Weigth (g)'!F67-'Daily Weigth (g)'!$D67)/('Daily Weigth (g)'!$E67-'Daily Weigth (g)'!$D67)</f>
        <v>0.9490272374</v>
      </c>
      <c r="F67" s="97">
        <f> ('Daily Weigth (g)'!G67-'Daily Weigth (g)'!$D67)/('Daily Weigth (g)'!$E67-'Daily Weigth (g)'!$D67)</f>
        <v>0.8976653696</v>
      </c>
      <c r="G67" s="97">
        <f> ('Daily Weigth (g)'!H67-'Daily Weigth (g)'!$D67)/('Daily Weigth (g)'!$E67-'Daily Weigth (g)'!$D67)</f>
        <v>0.8474708171</v>
      </c>
      <c r="H67" s="97">
        <f> ('Daily Weigth (g)'!I67-'Daily Weigth (g)'!$D67)/('Daily Weigth (g)'!$E67-'Daily Weigth (g)'!$D67)</f>
        <v>0.8918287938</v>
      </c>
      <c r="I67" s="97">
        <f> ('Daily Weigth (g)'!J67-'Daily Weigth (g)'!$D67)/('Daily Weigth (g)'!$E67-'Daily Weigth (g)'!$D67)</f>
        <v>0.8945525292</v>
      </c>
      <c r="J67" s="97">
        <f> ('Daily Weigth (g)'!K67-'Daily Weigth (g)'!$D67)/('Daily Weigth (g)'!$E67-'Daily Weigth (g)'!$D67)</f>
        <v>-0.7782101167</v>
      </c>
      <c r="K67" s="97">
        <f> ('Daily Weigth (g)'!L67-'Daily Weigth (g)'!$D67)/('Daily Weigth (g)'!$E67-'Daily Weigth (g)'!$D67)</f>
        <v>-0.7782101167</v>
      </c>
      <c r="L67" s="97">
        <f> ('Daily Weigth (g)'!M67-'Daily Weigth (g)'!$D67)/('Daily Weigth (g)'!$E67-'Daily Weigth (g)'!$D67)</f>
        <v>-0.7782101167</v>
      </c>
      <c r="M67" s="97">
        <f> ('Daily Weigth (g)'!N67-'Daily Weigth (g)'!$D67)/('Daily Weigth (g)'!$E67-'Daily Weigth (g)'!$D67)</f>
        <v>-0.7782101167</v>
      </c>
      <c r="N67" s="97">
        <f> ('Daily Weigth (g)'!O67-'Daily Weigth (g)'!$D67)/('Daily Weigth (g)'!$E67-'Daily Weigth (g)'!$D67)</f>
        <v>-0.7782101167</v>
      </c>
      <c r="O67" s="97">
        <f> ('Daily Weigth (g)'!P67-'Daily Weigth (g)'!$D67)/('Daily Weigth (g)'!$E67-'Daily Weigth (g)'!$D67)</f>
        <v>-0.7782101167</v>
      </c>
      <c r="P67" s="97">
        <f> ('Daily Weigth (g)'!Q67-'Daily Weigth (g)'!$D67)/('Daily Weigth (g)'!$E67-'Daily Weigth (g)'!$D67)</f>
        <v>-0.7782101167</v>
      </c>
      <c r="Q67" s="97">
        <f> ('Daily Weigth (g)'!R67-'Daily Weigth (g)'!$D67)/('Daily Weigth (g)'!$E67-'Daily Weigth (g)'!$D67)</f>
        <v>-0.7782101167</v>
      </c>
      <c r="R67" s="97">
        <f> ('Daily Weigth (g)'!S67-'Daily Weigth (g)'!$D67)/('Daily Weigth (g)'!$E67-'Daily Weigth (g)'!$D67)</f>
        <v>-0.7782101167</v>
      </c>
      <c r="S67" s="97">
        <f> ('Daily Weigth (g)'!T67-'Daily Weigth (g)'!$D67)/('Daily Weigth (g)'!$E67-'Daily Weigth (g)'!$D67)</f>
        <v>-0.7782101167</v>
      </c>
      <c r="T67" s="97">
        <f> ('Daily Weigth (g)'!U67-'Daily Weigth (g)'!$D67)/('Daily Weigth (g)'!$E67-'Daily Weigth (g)'!$D67)</f>
        <v>-0.7782101167</v>
      </c>
      <c r="U67" s="97">
        <f> ('Daily Weigth (g)'!V67-'Daily Weigth (g)'!$D67)/('Daily Weigth (g)'!$E67-'Daily Weigth (g)'!$D67)</f>
        <v>-0.7782101167</v>
      </c>
      <c r="V67" s="97">
        <f> ('Daily Weigth (g)'!W67-'Daily Weigth (g)'!$D67)/('Daily Weigth (g)'!$E67-'Daily Weigth (g)'!$D67)</f>
        <v>-0.7782101167</v>
      </c>
      <c r="W67" s="97">
        <f> ('Daily Weigth (g)'!X67-'Daily Weigth (g)'!$D67)/('Daily Weigth (g)'!$E67-'Daily Weigth (g)'!$D67)</f>
        <v>-0.7782101167</v>
      </c>
      <c r="X67" s="97">
        <f> ('Daily Weigth (g)'!Y67-'Daily Weigth (g)'!$D67)/('Daily Weigth (g)'!$E67-'Daily Weigth (g)'!$D67)</f>
        <v>-0.7782101167</v>
      </c>
      <c r="Y67" s="97">
        <f> ('Daily Weigth (g)'!Z67-'Daily Weigth (g)'!$D67)/('Daily Weigth (g)'!$E67-'Daily Weigth (g)'!$D67)</f>
        <v>-0.7782101167</v>
      </c>
      <c r="Z67" s="97">
        <f> ('Daily Weigth (g)'!AA67-'Daily Weigth (g)'!$D67)/('Daily Weigth (g)'!$E67-'Daily Weigth (g)'!$D67)</f>
        <v>-0.7782101167</v>
      </c>
      <c r="AA67" s="97">
        <f> ('Daily Weigth (g)'!AB67-'Daily Weigth (g)'!$D67)/('Daily Weigth (g)'!$E67-'Daily Weigth (g)'!$D67)</f>
        <v>-0.7782101167</v>
      </c>
      <c r="AB67" s="97">
        <f> ('Daily Weigth (g)'!AC67-'Daily Weigth (g)'!$D67)/('Daily Weigth (g)'!$E67-'Daily Weigth (g)'!$D67)</f>
        <v>-0.7782101167</v>
      </c>
      <c r="AC67" s="97">
        <f> ('Daily Weigth (g)'!AD67-'Daily Weigth (g)'!$D67)/('Daily Weigth (g)'!$E67-'Daily Weigth (g)'!$D67)</f>
        <v>-0.7782101167</v>
      </c>
      <c r="AD67" s="97">
        <f> ('Daily Weigth (g)'!AE67-'Daily Weigth (g)'!$D67)/('Daily Weigth (g)'!$E67-'Daily Weigth (g)'!$D67)</f>
        <v>-0.7782101167</v>
      </c>
      <c r="AE67" s="97">
        <f> ('Daily Weigth (g)'!AF67-'Daily Weigth (g)'!$D67)/('Daily Weigth (g)'!$E67-'Daily Weigth (g)'!$D67)</f>
        <v>-0.7782101167</v>
      </c>
      <c r="AF67" s="97">
        <f> ('Daily Weigth (g)'!AG67-'Daily Weigth (g)'!$D67)/('Daily Weigth (g)'!$E67-'Daily Weigth (g)'!$D67)</f>
        <v>-0.7782101167</v>
      </c>
    </row>
    <row r="68" ht="12.75" customHeight="1">
      <c r="A68" s="85">
        <v>767.0</v>
      </c>
      <c r="B68" s="87" t="s">
        <v>217</v>
      </c>
      <c r="C68" s="90" t="s">
        <v>12</v>
      </c>
      <c r="D68" s="97">
        <f> ('Daily Weigth (g)'!E68-'Daily Weigth (g)'!$D68)/('Daily Weigth (g)'!$E68-'Daily Weigth (g)'!$D68)</f>
        <v>1</v>
      </c>
      <c r="E68" s="97">
        <f> ('Daily Weigth (g)'!F68-'Daily Weigth (g)'!$D68)/('Daily Weigth (g)'!$E68-'Daily Weigth (g)'!$D68)</f>
        <v>0.9350547731</v>
      </c>
      <c r="F68" s="97">
        <f> ('Daily Weigth (g)'!G68-'Daily Weigth (g)'!$D68)/('Daily Weigth (g)'!$E68-'Daily Weigth (g)'!$D68)</f>
        <v>0.8685446009</v>
      </c>
      <c r="G68" s="97">
        <f> ('Daily Weigth (g)'!H68-'Daily Weigth (g)'!$D68)/('Daily Weigth (g)'!$E68-'Daily Weigth (g)'!$D68)</f>
        <v>0.8204225352</v>
      </c>
      <c r="H68" s="97">
        <f> ('Daily Weigth (g)'!I68-'Daily Weigth (g)'!$D68)/('Daily Weigth (g)'!$E68-'Daily Weigth (g)'!$D68)</f>
        <v>0.8814553991</v>
      </c>
      <c r="I68" s="97">
        <f> ('Daily Weigth (g)'!J68-'Daily Weigth (g)'!$D68)/('Daily Weigth (g)'!$E68-'Daily Weigth (g)'!$D68)</f>
        <v>0.8794992175</v>
      </c>
      <c r="J68" s="97">
        <f> ('Daily Weigth (g)'!K68-'Daily Weigth (g)'!$D68)/('Daily Weigth (g)'!$E68-'Daily Weigth (g)'!$D68)</f>
        <v>0.8881064163</v>
      </c>
      <c r="K68" s="97">
        <f> ('Daily Weigth (g)'!L68-'Daily Weigth (g)'!$D68)/('Daily Weigth (g)'!$E68-'Daily Weigth (g)'!$D68)</f>
        <v>0.8079029734</v>
      </c>
      <c r="L68" s="97">
        <f> ('Daily Weigth (g)'!M68-'Daily Weigth (g)'!$D68)/('Daily Weigth (g)'!$E68-'Daily Weigth (g)'!$D68)</f>
        <v>0.7750391236</v>
      </c>
      <c r="M68" s="97">
        <f> ('Daily Weigth (g)'!N68-'Daily Weigth (g)'!$D68)/('Daily Weigth (g)'!$E68-'Daily Weigth (g)'!$D68)</f>
        <v>0.7034428795</v>
      </c>
      <c r="N68" s="97">
        <f> ('Daily Weigth (g)'!O68-'Daily Weigth (g)'!$D68)/('Daily Weigth (g)'!$E68-'Daily Weigth (g)'!$D68)</f>
        <v>0.7187010955</v>
      </c>
      <c r="O68" s="97">
        <f> ('Daily Weigth (g)'!P68-'Daily Weigth (g)'!$D68)/('Daily Weigth (g)'!$E68-'Daily Weigth (g)'!$D68)</f>
        <v>0.5125195618</v>
      </c>
      <c r="P68" s="97">
        <f> ('Daily Weigth (g)'!Q68-'Daily Weigth (g)'!$D68)/('Daily Weigth (g)'!$E68-'Daily Weigth (g)'!$D68)</f>
        <v>0.4698748044</v>
      </c>
      <c r="Q68" s="97">
        <f> ('Daily Weigth (g)'!R68-'Daily Weigth (g)'!$D68)/('Daily Weigth (g)'!$E68-'Daily Weigth (g)'!$D68)</f>
        <v>0.5039123631</v>
      </c>
      <c r="R68" s="97">
        <f> ('Daily Weigth (g)'!S68-'Daily Weigth (g)'!$D68)/('Daily Weigth (g)'!$E68-'Daily Weigth (g)'!$D68)</f>
        <v>0.5062597809</v>
      </c>
      <c r="S68" s="97">
        <f> ('Daily Weigth (g)'!T68-'Daily Weigth (g)'!$D68)/('Daily Weigth (g)'!$E68-'Daily Weigth (g)'!$D68)</f>
        <v>0.4780907668</v>
      </c>
      <c r="T68" s="97">
        <f> ('Daily Weigth (g)'!U68-'Daily Weigth (g)'!$D68)/('Daily Weigth (g)'!$E68-'Daily Weigth (g)'!$D68)</f>
        <v>0.367370892</v>
      </c>
      <c r="U68" s="97">
        <f> ('Daily Weigth (g)'!V68-'Daily Weigth (g)'!$D68)/('Daily Weigth (g)'!$E68-'Daily Weigth (g)'!$D68)</f>
        <v>0.2679968701</v>
      </c>
      <c r="V68" s="97">
        <f> ('Daily Weigth (g)'!W68-'Daily Weigth (g)'!$D68)/('Daily Weigth (g)'!$E68-'Daily Weigth (g)'!$D68)</f>
        <v>0.1791862285</v>
      </c>
      <c r="W68" s="97">
        <f> ('Daily Weigth (g)'!X68-'Daily Weigth (g)'!$D68)/('Daily Weigth (g)'!$E68-'Daily Weigth (g)'!$D68)</f>
        <v>0.2120500782</v>
      </c>
      <c r="X68" s="97">
        <f> ('Daily Weigth (g)'!Y68-'Daily Weigth (g)'!$D68)/('Daily Weigth (g)'!$E68-'Daily Weigth (g)'!$D68)</f>
        <v>0.1651017214</v>
      </c>
      <c r="Y68" s="97">
        <f> ('Daily Weigth (g)'!Z68-'Daily Weigth (g)'!$D68)/('Daily Weigth (g)'!$E68-'Daily Weigth (g)'!$D68)</f>
        <v>0.1087636933</v>
      </c>
      <c r="Z68" s="97">
        <f> ('Daily Weigth (g)'!AA68-'Daily Weigth (g)'!$D68)/('Daily Weigth (g)'!$E68-'Daily Weigth (g)'!$D68)</f>
        <v>0.07942097027</v>
      </c>
      <c r="AA68" s="97">
        <f> ('Daily Weigth (g)'!AB68-'Daily Weigth (g)'!$D68)/('Daily Weigth (g)'!$E68-'Daily Weigth (g)'!$D68)</f>
        <v>0.06064162754</v>
      </c>
      <c r="AB68" s="97">
        <f> ('Daily Weigth (g)'!AC68-'Daily Weigth (g)'!$D68)/('Daily Weigth (g)'!$E68-'Daily Weigth (g)'!$D68)</f>
        <v>0.02856025039</v>
      </c>
      <c r="AC68" s="97">
        <f> ('Daily Weigth (g)'!AD68-'Daily Weigth (g)'!$D68)/('Daily Weigth (g)'!$E68-'Daily Weigth (g)'!$D68)</f>
        <v>0.009389671362</v>
      </c>
      <c r="AD68" s="97">
        <f> ('Daily Weigth (g)'!AE68-'Daily Weigth (g)'!$D68)/('Daily Weigth (g)'!$E68-'Daily Weigth (g)'!$D68)</f>
        <v>-0.008998435055</v>
      </c>
      <c r="AE68" s="97">
        <f> ('Daily Weigth (g)'!AF68-'Daily Weigth (g)'!$D68)/('Daily Weigth (g)'!$E68-'Daily Weigth (g)'!$D68)</f>
        <v>-0.04420970266</v>
      </c>
      <c r="AF68" s="97">
        <f> ('Daily Weigth (g)'!AG68-'Daily Weigth (g)'!$D68)/('Daily Weigth (g)'!$E68-'Daily Weigth (g)'!$D68)</f>
        <v>-0.05281690141</v>
      </c>
    </row>
    <row r="69" ht="12.75" customHeight="1">
      <c r="A69" s="85">
        <v>768.0</v>
      </c>
      <c r="B69" s="87" t="s">
        <v>217</v>
      </c>
      <c r="C69" s="90" t="s">
        <v>12</v>
      </c>
      <c r="D69" s="97">
        <f> ('Daily Weigth (g)'!E69-'Daily Weigth (g)'!$D69)/('Daily Weigth (g)'!$E69-'Daily Weigth (g)'!$D69)</f>
        <v>1</v>
      </c>
      <c r="E69" s="97">
        <f> ('Daily Weigth (g)'!F69-'Daily Weigth (g)'!$D69)/('Daily Weigth (g)'!$E69-'Daily Weigth (g)'!$D69)</f>
        <v>0.9575059571</v>
      </c>
      <c r="F69" s="97">
        <f> ('Daily Weigth (g)'!G69-'Daily Weigth (g)'!$D69)/('Daily Weigth (g)'!$E69-'Daily Weigth (g)'!$D69)</f>
        <v>0.914217633</v>
      </c>
      <c r="G69" s="97">
        <f> ('Daily Weigth (g)'!H69-'Daily Weigth (g)'!$D69)/('Daily Weigth (g)'!$E69-'Daily Weigth (g)'!$D69)</f>
        <v>0.8471008737</v>
      </c>
      <c r="H69" s="97">
        <f> ('Daily Weigth (g)'!I69-'Daily Weigth (g)'!$D69)/('Daily Weigth (g)'!$E69-'Daily Weigth (g)'!$D69)</f>
        <v>0.8951548848</v>
      </c>
      <c r="I69" s="97">
        <f> ('Daily Weigth (g)'!J69-'Daily Weigth (g)'!$D69)/('Daily Weigth (g)'!$E69-'Daily Weigth (g)'!$D69)</f>
        <v>0.8999205719</v>
      </c>
      <c r="J69" s="97">
        <f> ('Daily Weigth (g)'!K69-'Daily Weigth (g)'!$D69)/('Daily Weigth (g)'!$E69-'Daily Weigth (g)'!$D69)</f>
        <v>0.8987291501</v>
      </c>
      <c r="K69" s="97">
        <f> ('Daily Weigth (g)'!L69-'Daily Weigth (g)'!$D69)/('Daily Weigth (g)'!$E69-'Daily Weigth (g)'!$D69)</f>
        <v>0.8558379666</v>
      </c>
      <c r="L69" s="97">
        <f> ('Daily Weigth (g)'!M69-'Daily Weigth (g)'!$D69)/('Daily Weigth (g)'!$E69-'Daily Weigth (g)'!$D69)</f>
        <v>0.818903892</v>
      </c>
      <c r="M69" s="97">
        <f> ('Daily Weigth (g)'!N69-'Daily Weigth (g)'!$D69)/('Daily Weigth (g)'!$E69-'Daily Weigth (g)'!$D69)</f>
        <v>0.7597299444</v>
      </c>
      <c r="N69" s="97">
        <f> ('Daily Weigth (g)'!O69-'Daily Weigth (g)'!$D69)/('Daily Weigth (g)'!$E69-'Daily Weigth (g)'!$D69)</f>
        <v>0.7482128674</v>
      </c>
      <c r="O69" s="97">
        <f> ('Daily Weigth (g)'!P69-'Daily Weigth (g)'!$D69)/('Daily Weigth (g)'!$E69-'Daily Weigth (g)'!$D69)</f>
        <v>0.6473391581</v>
      </c>
      <c r="P69" s="97">
        <f> ('Daily Weigth (g)'!Q69-'Daily Weigth (g)'!$D69)/('Daily Weigth (g)'!$E69-'Daily Weigth (g)'!$D69)</f>
        <v>0.5949166005</v>
      </c>
      <c r="Q69" s="97">
        <f> ('Daily Weigth (g)'!R69-'Daily Weigth (g)'!$D69)/('Daily Weigth (g)'!$E69-'Daily Weigth (g)'!$D69)</f>
        <v>0.5961080222</v>
      </c>
      <c r="R69" s="97">
        <f> ('Daily Weigth (g)'!S69-'Daily Weigth (g)'!$D69)/('Daily Weigth (g)'!$E69-'Daily Weigth (g)'!$D69)</f>
        <v>0.5841938046</v>
      </c>
      <c r="S69" s="97">
        <f> ('Daily Weigth (g)'!T69-'Daily Weigth (g)'!$D69)/('Daily Weigth (g)'!$E69-'Daily Weigth (g)'!$D69)</f>
        <v>0.54050834</v>
      </c>
      <c r="T69" s="97">
        <f> ('Daily Weigth (g)'!U69-'Daily Weigth (g)'!$D69)/('Daily Weigth (g)'!$E69-'Daily Weigth (g)'!$D69)</f>
        <v>0.474980143</v>
      </c>
      <c r="U69" s="97">
        <f> ('Daily Weigth (g)'!V69-'Daily Weigth (g)'!$D69)/('Daily Weigth (g)'!$E69-'Daily Weigth (g)'!$D69)</f>
        <v>0.3808578237</v>
      </c>
      <c r="V69" s="97">
        <f> ('Daily Weigth (g)'!W69-'Daily Weigth (g)'!$D69)/('Daily Weigth (g)'!$E69-'Daily Weigth (g)'!$D69)</f>
        <v>0.287132645</v>
      </c>
      <c r="W69" s="97">
        <f> ('Daily Weigth (g)'!X69-'Daily Weigth (g)'!$D69)/('Daily Weigth (g)'!$E69-'Daily Weigth (g)'!$D69)</f>
        <v>0.2867355044</v>
      </c>
      <c r="X69" s="97">
        <f> ('Daily Weigth (g)'!Y69-'Daily Weigth (g)'!$D69)/('Daily Weigth (g)'!$E69-'Daily Weigth (g)'!$D69)</f>
        <v>0.2573471009</v>
      </c>
      <c r="Y69" s="97">
        <f> ('Daily Weigth (g)'!Z69-'Daily Weigth (g)'!$D69)/('Daily Weigth (g)'!$E69-'Daily Weigth (g)'!$D69)</f>
        <v>0.2065131056</v>
      </c>
      <c r="Z69" s="97">
        <f> ('Daily Weigth (g)'!AA69-'Daily Weigth (g)'!$D69)/('Daily Weigth (g)'!$E69-'Daily Weigth (g)'!$D69)</f>
        <v>0.1842732327</v>
      </c>
      <c r="AA69" s="97">
        <f> ('Daily Weigth (g)'!AB69-'Daily Weigth (g)'!$D69)/('Daily Weigth (g)'!$E69-'Daily Weigth (g)'!$D69)</f>
        <v>0.1592533757</v>
      </c>
      <c r="AB69" s="97">
        <f> ('Daily Weigth (g)'!AC69-'Daily Weigth (g)'!$D69)/('Daily Weigth (g)'!$E69-'Daily Weigth (g)'!$D69)</f>
        <v>0.1386020651</v>
      </c>
      <c r="AC69" s="97">
        <f> ('Daily Weigth (g)'!AD69-'Daily Weigth (g)'!$D69)/('Daily Weigth (g)'!$E69-'Daily Weigth (g)'!$D69)</f>
        <v>0.1111993646</v>
      </c>
      <c r="AD69" s="97">
        <f> ('Daily Weigth (g)'!AE69-'Daily Weigth (g)'!$D69)/('Daily Weigth (g)'!$E69-'Daily Weigth (g)'!$D69)</f>
        <v>0.0909451946</v>
      </c>
      <c r="AE69" s="97">
        <f> ('Daily Weigth (g)'!AF69-'Daily Weigth (g)'!$D69)/('Daily Weigth (g)'!$E69-'Daily Weigth (g)'!$D69)</f>
        <v>0.05123113582</v>
      </c>
      <c r="AF69" s="97">
        <f> ('Daily Weigth (g)'!AG69-'Daily Weigth (g)'!$D69)/('Daily Weigth (g)'!$E69-'Daily Weigth (g)'!$D69)</f>
        <v>0.02660841938</v>
      </c>
    </row>
    <row r="70" ht="12.75" customHeight="1">
      <c r="A70" s="85">
        <v>769.0</v>
      </c>
      <c r="B70" s="87" t="s">
        <v>217</v>
      </c>
      <c r="C70" s="88" t="s">
        <v>241</v>
      </c>
      <c r="D70" s="97">
        <f> ('Daily Weigth (g)'!E70-'Daily Weigth (g)'!$D70)/('Daily Weigth (g)'!$E70-'Daily Weigth (g)'!$D70)</f>
        <v>1</v>
      </c>
      <c r="E70" s="97">
        <f> ('Daily Weigth (g)'!F70-'Daily Weigth (g)'!$D70)/('Daily Weigth (g)'!$E70-'Daily Weigth (g)'!$D70)</f>
        <v>0.942074364</v>
      </c>
      <c r="F70" s="97">
        <f> ('Daily Weigth (g)'!G70-'Daily Weigth (g)'!$D70)/('Daily Weigth (g)'!$E70-'Daily Weigth (g)'!$D70)</f>
        <v>0.881409002</v>
      </c>
      <c r="G70" s="97">
        <f> ('Daily Weigth (g)'!H70-'Daily Weigth (g)'!$D70)/('Daily Weigth (g)'!$E70-'Daily Weigth (g)'!$D70)</f>
        <v>0.828962818</v>
      </c>
      <c r="H70" s="97">
        <f> ('Daily Weigth (g)'!I70-'Daily Weigth (g)'!$D70)/('Daily Weigth (g)'!$E70-'Daily Weigth (g)'!$D70)</f>
        <v>0.8810176125</v>
      </c>
      <c r="I70" s="97">
        <f> ('Daily Weigth (g)'!J70-'Daily Weigth (g)'!$D70)/('Daily Weigth (g)'!$E70-'Daily Weigth (g)'!$D70)</f>
        <v>0.8888454012</v>
      </c>
      <c r="J70" s="97">
        <f> ('Daily Weigth (g)'!K70-'Daily Weigth (g)'!$D70)/('Daily Weigth (g)'!$E70-'Daily Weigth (g)'!$D70)</f>
        <v>0.8876712329</v>
      </c>
      <c r="K70" s="97">
        <f> ('Daily Weigth (g)'!L70-'Daily Weigth (g)'!$D70)/('Daily Weigth (g)'!$E70-'Daily Weigth (g)'!$D70)</f>
        <v>0.8575342466</v>
      </c>
      <c r="L70" s="97">
        <f> ('Daily Weigth (g)'!M70-'Daily Weigth (g)'!$D70)/('Daily Weigth (g)'!$E70-'Daily Weigth (g)'!$D70)</f>
        <v>0.8438356164</v>
      </c>
      <c r="M70" s="97">
        <f> ('Daily Weigth (g)'!N70-'Daily Weigth (g)'!$D70)/('Daily Weigth (g)'!$E70-'Daily Weigth (g)'!$D70)</f>
        <v>0.8093933464</v>
      </c>
      <c r="N70" s="97">
        <f> ('Daily Weigth (g)'!O70-'Daily Weigth (g)'!$D70)/('Daily Weigth (g)'!$E70-'Daily Weigth (g)'!$D70)</f>
        <v>0.8657534247</v>
      </c>
      <c r="O70" s="97">
        <f> ('Daily Weigth (g)'!P70-'Daily Weigth (g)'!$D70)/('Daily Weigth (g)'!$E70-'Daily Weigth (g)'!$D70)</f>
        <v>0.6504892368</v>
      </c>
      <c r="P70" s="97">
        <f> ('Daily Weigth (g)'!Q70-'Daily Weigth (g)'!$D70)/('Daily Weigth (g)'!$E70-'Daily Weigth (g)'!$D70)</f>
        <v>0.6215264188</v>
      </c>
      <c r="Q70" s="97">
        <f> ('Daily Weigth (g)'!R70-'Daily Weigth (g)'!$D70)/('Daily Weigth (g)'!$E70-'Daily Weigth (g)'!$D70)</f>
        <v>0.7545988258</v>
      </c>
      <c r="R70" s="97">
        <f> ('Daily Weigth (g)'!S70-'Daily Weigth (g)'!$D70)/('Daily Weigth (g)'!$E70-'Daily Weigth (g)'!$D70)</f>
        <v>0.7956947162</v>
      </c>
      <c r="S70" s="97">
        <f> ('Daily Weigth (g)'!T70-'Daily Weigth (g)'!$D70)/('Daily Weigth (g)'!$E70-'Daily Weigth (g)'!$D70)</f>
        <v>0.8019569472</v>
      </c>
      <c r="T70" s="97">
        <f> ('Daily Weigth (g)'!U70-'Daily Weigth (g)'!$D70)/('Daily Weigth (g)'!$E70-'Daily Weigth (g)'!$D70)</f>
        <v>0.7581213307</v>
      </c>
      <c r="U70" s="97">
        <f> ('Daily Weigth (g)'!V70-'Daily Weigth (g)'!$D70)/('Daily Weigth (g)'!$E70-'Daily Weigth (g)'!$D70)</f>
        <v>0.6970645793</v>
      </c>
      <c r="V70" s="97">
        <f> ('Daily Weigth (g)'!W70-'Daily Weigth (g)'!$D70)/('Daily Weigth (g)'!$E70-'Daily Weigth (g)'!$D70)</f>
        <v>0.6320939335</v>
      </c>
      <c r="W70" s="97">
        <f> ('Daily Weigth (g)'!X70-'Daily Weigth (g)'!$D70)/('Daily Weigth (g)'!$E70-'Daily Weigth (g)'!$D70)</f>
        <v>0.8129158513</v>
      </c>
      <c r="X70" s="97">
        <f> ('Daily Weigth (g)'!Y70-'Daily Weigth (g)'!$D70)/('Daily Weigth (g)'!$E70-'Daily Weigth (g)'!$D70)</f>
        <v>0.8363992172</v>
      </c>
      <c r="Y70" s="97">
        <f> ('Daily Weigth (g)'!Z70-'Daily Weigth (g)'!$D70)/('Daily Weigth (g)'!$E70-'Daily Weigth (g)'!$D70)</f>
        <v>0.7608610568</v>
      </c>
      <c r="Z70" s="97">
        <f> ('Daily Weigth (g)'!AA70-'Daily Weigth (g)'!$D70)/('Daily Weigth (g)'!$E70-'Daily Weigth (g)'!$D70)</f>
        <v>0.8575342466</v>
      </c>
      <c r="AA70" s="97">
        <f> ('Daily Weigth (g)'!AB70-'Daily Weigth (g)'!$D70)/('Daily Weigth (g)'!$E70-'Daily Weigth (g)'!$D70)</f>
        <v>0.8285714286</v>
      </c>
      <c r="AB70" s="97">
        <f> ('Daily Weigth (g)'!AC70-'Daily Weigth (g)'!$D70)/('Daily Weigth (g)'!$E70-'Daily Weigth (g)'!$D70)</f>
        <v>0.7941291585</v>
      </c>
      <c r="AC70" s="97">
        <f> ('Daily Weigth (g)'!AD70-'Daily Weigth (g)'!$D70)/('Daily Weigth (g)'!$E70-'Daily Weigth (g)'!$D70)</f>
        <v>0.7913894325</v>
      </c>
      <c r="AD70" s="97">
        <f> ('Daily Weigth (g)'!AE70-'Daily Weigth (g)'!$D70)/('Daily Weigth (g)'!$E70-'Daily Weigth (g)'!$D70)</f>
        <v>0.8125244618</v>
      </c>
      <c r="AE70" s="97">
        <f> ('Daily Weigth (g)'!AF70-'Daily Weigth (g)'!$D70)/('Daily Weigth (g)'!$E70-'Daily Weigth (g)'!$D70)</f>
        <v>0.6375733855</v>
      </c>
      <c r="AF70" s="97">
        <f> ('Daily Weigth (g)'!AG70-'Daily Weigth (g)'!$D70)/('Daily Weigth (g)'!$E70-'Daily Weigth (g)'!$D70)</f>
        <v>0.759295499</v>
      </c>
    </row>
    <row r="71" ht="12.75" customHeight="1">
      <c r="A71" s="85">
        <v>770.0</v>
      </c>
      <c r="B71" s="87" t="s">
        <v>217</v>
      </c>
      <c r="C71" s="88" t="s">
        <v>241</v>
      </c>
      <c r="D71" s="97">
        <f> ('Daily Weigth (g)'!E71-'Daily Weigth (g)'!$D71)/('Daily Weigth (g)'!$E71-'Daily Weigth (g)'!$D71)</f>
        <v>1</v>
      </c>
      <c r="E71" s="97">
        <f> ('Daily Weigth (g)'!F71-'Daily Weigth (g)'!$D71)/('Daily Weigth (g)'!$E71-'Daily Weigth (g)'!$D71)</f>
        <v>0.9534979424</v>
      </c>
      <c r="F71" s="97">
        <f> ('Daily Weigth (g)'!G71-'Daily Weigth (g)'!$D71)/('Daily Weigth (g)'!$E71-'Daily Weigth (g)'!$D71)</f>
        <v>0.9074074074</v>
      </c>
      <c r="G71" s="97">
        <f> ('Daily Weigth (g)'!H71-'Daily Weigth (g)'!$D71)/('Daily Weigth (g)'!$E71-'Daily Weigth (g)'!$D71)</f>
        <v>0.841563786</v>
      </c>
      <c r="H71" s="97">
        <f> ('Daily Weigth (g)'!I71-'Daily Weigth (g)'!$D71)/('Daily Weigth (g)'!$E71-'Daily Weigth (g)'!$D71)</f>
        <v>0.8905349794</v>
      </c>
      <c r="I71" s="97">
        <f> ('Daily Weigth (g)'!J71-'Daily Weigth (g)'!$D71)/('Daily Weigth (g)'!$E71-'Daily Weigth (g)'!$D71)</f>
        <v>0.8950617284</v>
      </c>
      <c r="J71" s="97">
        <f> ('Daily Weigth (g)'!K71-'Daily Weigth (g)'!$D71)/('Daily Weigth (g)'!$E71-'Daily Weigth (g)'!$D71)</f>
        <v>0.8946502058</v>
      </c>
      <c r="K71" s="97">
        <f> ('Daily Weigth (g)'!L71-'Daily Weigth (g)'!$D71)/('Daily Weigth (g)'!$E71-'Daily Weigth (g)'!$D71)</f>
        <v>0.878600823</v>
      </c>
      <c r="L71" s="97">
        <f> ('Daily Weigth (g)'!M71-'Daily Weigth (g)'!$D71)/('Daily Weigth (g)'!$E71-'Daily Weigth (g)'!$D71)</f>
        <v>0.8716049383</v>
      </c>
      <c r="M71" s="97">
        <f> ('Daily Weigth (g)'!N71-'Daily Weigth (g)'!$D71)/('Daily Weigth (g)'!$E71-'Daily Weigth (g)'!$D71)</f>
        <v>0.833744856</v>
      </c>
      <c r="N71" s="97">
        <f> ('Daily Weigth (g)'!O71-'Daily Weigth (g)'!$D71)/('Daily Weigth (g)'!$E71-'Daily Weigth (g)'!$D71)</f>
        <v>0.8975308642</v>
      </c>
      <c r="O71" s="97">
        <f> ('Daily Weigth (g)'!P71-'Daily Weigth (g)'!$D71)/('Daily Weigth (g)'!$E71-'Daily Weigth (g)'!$D71)</f>
        <v>0.7567901235</v>
      </c>
      <c r="P71" s="97">
        <f> ('Daily Weigth (g)'!Q71-'Daily Weigth (g)'!$D71)/('Daily Weigth (g)'!$E71-'Daily Weigth (g)'!$D71)</f>
        <v>0.7271604938</v>
      </c>
      <c r="Q71" s="97">
        <f> ('Daily Weigth (g)'!R71-'Daily Weigth (g)'!$D71)/('Daily Weigth (g)'!$E71-'Daily Weigth (g)'!$D71)</f>
        <v>0.7917695473</v>
      </c>
      <c r="R71" s="97">
        <f> ('Daily Weigth (g)'!S71-'Daily Weigth (g)'!$D71)/('Daily Weigth (g)'!$E71-'Daily Weigth (g)'!$D71)</f>
        <v>0.8255144033</v>
      </c>
      <c r="S71" s="97">
        <f> ('Daily Weigth (g)'!T71-'Daily Weigth (g)'!$D71)/('Daily Weigth (g)'!$E71-'Daily Weigth (g)'!$D71)</f>
        <v>0.8090534979</v>
      </c>
      <c r="T71" s="97">
        <f> ('Daily Weigth (g)'!U71-'Daily Weigth (g)'!$D71)/('Daily Weigth (g)'!$E71-'Daily Weigth (g)'!$D71)</f>
        <v>0.7740740741</v>
      </c>
      <c r="U71" s="97">
        <f> ('Daily Weigth (g)'!V71-'Daily Weigth (g)'!$D71)/('Daily Weigth (g)'!$E71-'Daily Weigth (g)'!$D71)</f>
        <v>0.7012345679</v>
      </c>
      <c r="V71" s="97">
        <f> ('Daily Weigth (g)'!W71-'Daily Weigth (g)'!$D71)/('Daily Weigth (g)'!$E71-'Daily Weigth (g)'!$D71)</f>
        <v>0.6452674897</v>
      </c>
      <c r="W71" s="97">
        <f> ('Daily Weigth (g)'!X71-'Daily Weigth (g)'!$D71)/('Daily Weigth (g)'!$E71-'Daily Weigth (g)'!$D71)</f>
        <v>0.8028806584</v>
      </c>
      <c r="X71" s="97">
        <f> ('Daily Weigth (g)'!Y71-'Daily Weigth (g)'!$D71)/('Daily Weigth (g)'!$E71-'Daily Weigth (g)'!$D71)</f>
        <v>0.824691358</v>
      </c>
      <c r="Y71" s="97">
        <f> ('Daily Weigth (g)'!Z71-'Daily Weigth (g)'!$D71)/('Daily Weigth (g)'!$E71-'Daily Weigth (g)'!$D71)</f>
        <v>0.7588477366</v>
      </c>
      <c r="Z71" s="97">
        <f> ('Daily Weigth (g)'!AA71-'Daily Weigth (g)'!$D71)/('Daily Weigth (g)'!$E71-'Daily Weigth (g)'!$D71)</f>
        <v>0.8427983539</v>
      </c>
      <c r="AA71" s="97">
        <f> ('Daily Weigth (g)'!AB71-'Daily Weigth (g)'!$D71)/('Daily Weigth (g)'!$E71-'Daily Weigth (g)'!$D71)</f>
        <v>0.8152263374</v>
      </c>
      <c r="AB71" s="97">
        <f> ('Daily Weigth (g)'!AC71-'Daily Weigth (g)'!$D71)/('Daily Weigth (g)'!$E71-'Daily Weigth (g)'!$D71)</f>
        <v>0.7818930041</v>
      </c>
      <c r="AC71" s="97">
        <f> ('Daily Weigth (g)'!AD71-'Daily Weigth (g)'!$D71)/('Daily Weigth (g)'!$E71-'Daily Weigth (g)'!$D71)</f>
        <v>0.7728395062</v>
      </c>
      <c r="AD71" s="97">
        <f> ('Daily Weigth (g)'!AE71-'Daily Weigth (g)'!$D71)/('Daily Weigth (g)'!$E71-'Daily Weigth (g)'!$D71)</f>
        <v>0.8098765432</v>
      </c>
      <c r="AE71" s="97">
        <f> ('Daily Weigth (g)'!AF71-'Daily Weigth (g)'!$D71)/('Daily Weigth (g)'!$E71-'Daily Weigth (g)'!$D71)</f>
        <v>0.6218106996</v>
      </c>
      <c r="AF71" s="97">
        <f> ('Daily Weigth (g)'!AG71-'Daily Weigth (g)'!$D71)/('Daily Weigth (g)'!$E71-'Daily Weigth (g)'!$D71)</f>
        <v>0.7423868313</v>
      </c>
    </row>
    <row r="72" ht="12.75" customHeight="1">
      <c r="A72" s="85">
        <v>771.0</v>
      </c>
      <c r="B72" s="87" t="s">
        <v>217</v>
      </c>
      <c r="C72" s="88" t="s">
        <v>241</v>
      </c>
      <c r="D72" s="97">
        <f> ('Daily Weigth (g)'!E72-'Daily Weigth (g)'!$D72)/('Daily Weigth (g)'!$E72-'Daily Weigth (g)'!$D72)</f>
        <v>1</v>
      </c>
      <c r="E72" s="97">
        <f> ('Daily Weigth (g)'!F72-'Daily Weigth (g)'!$D72)/('Daily Weigth (g)'!$E72-'Daily Weigth (g)'!$D72)</f>
        <v>0.9408260524</v>
      </c>
      <c r="F72" s="97">
        <f> ('Daily Weigth (g)'!G72-'Daily Weigth (g)'!$D72)/('Daily Weigth (g)'!$E72-'Daily Weigth (g)'!$D72)</f>
        <v>0.8780778396</v>
      </c>
      <c r="G72" s="97">
        <f> ('Daily Weigth (g)'!H72-'Daily Weigth (g)'!$D72)/('Daily Weigth (g)'!$E72-'Daily Weigth (g)'!$D72)</f>
        <v>0.8073868149</v>
      </c>
      <c r="H72" s="97">
        <f> ('Daily Weigth (g)'!I72-'Daily Weigth (g)'!$D72)/('Daily Weigth (g)'!$E72-'Daily Weigth (g)'!$D72)</f>
        <v>0.8780778396</v>
      </c>
      <c r="I72" s="97">
        <f> ('Daily Weigth (g)'!J72-'Daily Weigth (g)'!$D72)/('Daily Weigth (g)'!$E72-'Daily Weigth (g)'!$D72)</f>
        <v>0.8764892772</v>
      </c>
      <c r="J72" s="97">
        <f> ('Daily Weigth (g)'!K72-'Daily Weigth (g)'!$D72)/('Daily Weigth (g)'!$E72-'Daily Weigth (g)'!$D72)</f>
        <v>0.8848292295</v>
      </c>
      <c r="K72" s="97">
        <f> ('Daily Weigth (g)'!L72-'Daily Weigth (g)'!$D72)/('Daily Weigth (g)'!$E72-'Daily Weigth (g)'!$D72)</f>
        <v>0.8471008737</v>
      </c>
      <c r="L72" s="97">
        <f> ('Daily Weigth (g)'!M72-'Daily Weigth (g)'!$D72)/('Daily Weigth (g)'!$E72-'Daily Weigth (g)'!$D72)</f>
        <v>0.8375694996</v>
      </c>
      <c r="M72" s="97">
        <f> ('Daily Weigth (g)'!N72-'Daily Weigth (g)'!$D72)/('Daily Weigth (g)'!$E72-'Daily Weigth (g)'!$D72)</f>
        <v>0.7978554408</v>
      </c>
      <c r="N72" s="97">
        <f> ('Daily Weigth (g)'!O72-'Daily Weigth (g)'!$D72)/('Daily Weigth (g)'!$E72-'Daily Weigth (g)'!$D72)</f>
        <v>0.857426529</v>
      </c>
      <c r="O72" s="97">
        <f> ('Daily Weigth (g)'!P72-'Daily Weigth (g)'!$D72)/('Daily Weigth (g)'!$E72-'Daily Weigth (g)'!$D72)</f>
        <v>0.6691818904</v>
      </c>
      <c r="P72" s="97">
        <f> ('Daily Weigth (g)'!Q72-'Daily Weigth (g)'!$D72)/('Daily Weigth (g)'!$E72-'Daily Weigth (g)'!$D72)</f>
        <v>0.649324861</v>
      </c>
      <c r="Q72" s="97">
        <f> ('Daily Weigth (g)'!R72-'Daily Weigth (g)'!$D72)/('Daily Weigth (g)'!$E72-'Daily Weigth (g)'!$D72)</f>
        <v>0.7621127879</v>
      </c>
      <c r="R72" s="97">
        <f> ('Daily Weigth (g)'!S72-'Daily Weigth (g)'!$D72)/('Daily Weigth (g)'!$E72-'Daily Weigth (g)'!$D72)</f>
        <v>0.7855440826</v>
      </c>
      <c r="S72" s="97">
        <f> ('Daily Weigth (g)'!T72-'Daily Weigth (g)'!$D72)/('Daily Weigth (g)'!$E72-'Daily Weigth (g)'!$D72)</f>
        <v>0.7855440826</v>
      </c>
      <c r="T72" s="97">
        <f> ('Daily Weigth (g)'!U72-'Daily Weigth (g)'!$D72)/('Daily Weigth (g)'!$E72-'Daily Weigth (g)'!$D72)</f>
        <v>0.7410643368</v>
      </c>
      <c r="U72" s="97">
        <f> ('Daily Weigth (g)'!V72-'Daily Weigth (g)'!$D72)/('Daily Weigth (g)'!$E72-'Daily Weigth (g)'!$D72)</f>
        <v>0.6270849881</v>
      </c>
      <c r="V72" s="97">
        <f> ('Daily Weigth (g)'!W72-'Daily Weigth (g)'!$D72)/('Daily Weigth (g)'!$E72-'Daily Weigth (g)'!$D72)</f>
        <v>0.6441620334</v>
      </c>
      <c r="W72" s="97">
        <f> ('Daily Weigth (g)'!X72-'Daily Weigth (g)'!$D72)/('Daily Weigth (g)'!$E72-'Daily Weigth (g)'!$D72)</f>
        <v>0.8097696585</v>
      </c>
      <c r="X72" s="97">
        <f> ('Daily Weigth (g)'!Y72-'Daily Weigth (g)'!$D72)/('Daily Weigth (g)'!$E72-'Daily Weigth (g)'!$D72)</f>
        <v>0.8244638602</v>
      </c>
      <c r="Y72" s="97">
        <f> ('Daily Weigth (g)'!Z72-'Daily Weigth (g)'!$D72)/('Daily Weigth (g)'!$E72-'Daily Weigth (g)'!$D72)</f>
        <v>0.753375695</v>
      </c>
      <c r="Z72" s="97">
        <f> ('Daily Weigth (g)'!AA72-'Daily Weigth (g)'!$D72)/('Daily Weigth (g)'!$E72-'Daily Weigth (g)'!$D72)</f>
        <v>0.8375694996</v>
      </c>
      <c r="AA72" s="97">
        <f> ('Daily Weigth (g)'!AB72-'Daily Weigth (g)'!$D72)/('Daily Weigth (g)'!$E72-'Daily Weigth (g)'!$D72)</f>
        <v>0.8109610802</v>
      </c>
      <c r="AB72" s="97">
        <f> ('Daily Weigth (g)'!AC72-'Daily Weigth (g)'!$D72)/('Daily Weigth (g)'!$E72-'Daily Weigth (g)'!$D72)</f>
        <v>0.8093725179</v>
      </c>
      <c r="AC72" s="97">
        <f> ('Daily Weigth (g)'!AD72-'Daily Weigth (g)'!$D72)/('Daily Weigth (g)'!$E72-'Daily Weigth (g)'!$D72)</f>
        <v>0.7744241461</v>
      </c>
      <c r="AD72" s="97">
        <f> ('Daily Weigth (g)'!AE72-'Daily Weigth (g)'!$D72)/('Daily Weigth (g)'!$E72-'Daily Weigth (g)'!$D72)</f>
        <v>0.8232724384</v>
      </c>
      <c r="AE72" s="97">
        <f> ('Daily Weigth (g)'!AF72-'Daily Weigth (g)'!$D72)/('Daily Weigth (g)'!$E72-'Daily Weigth (g)'!$D72)</f>
        <v>0.6771247021</v>
      </c>
      <c r="AF72" s="97">
        <f> ('Daily Weigth (g)'!AG72-'Daily Weigth (g)'!$D72)/('Daily Weigth (g)'!$E72-'Daily Weigth (g)'!$D72)</f>
        <v>0.7795869738</v>
      </c>
    </row>
    <row r="73" ht="12.75" customHeight="1">
      <c r="A73" s="85">
        <v>772.0</v>
      </c>
      <c r="B73" s="87" t="s">
        <v>217</v>
      </c>
      <c r="C73" s="85" t="s">
        <v>383</v>
      </c>
      <c r="D73" s="97">
        <f> ('Daily Weigth (g)'!E73-'Daily Weigth (g)'!$D73)/('Daily Weigth (g)'!$E73-'Daily Weigth (g)'!$D73)</f>
        <v>1</v>
      </c>
      <c r="E73" s="97">
        <f> ('Daily Weigth (g)'!F73-'Daily Weigth (g)'!$D73)/('Daily Weigth (g)'!$E73-'Daily Weigth (g)'!$D73)</f>
        <v>0.9422032583</v>
      </c>
      <c r="F73" s="97">
        <f> ('Daily Weigth (g)'!G73-'Daily Weigth (g)'!$D73)/('Daily Weigth (g)'!$E73-'Daily Weigth (g)'!$D73)</f>
        <v>0.8816912335</v>
      </c>
      <c r="G73" s="97">
        <f> ('Daily Weigth (g)'!H73-'Daily Weigth (g)'!$D73)/('Daily Weigth (g)'!$E73-'Daily Weigth (g)'!$D73)</f>
        <v>0.8386346005</v>
      </c>
      <c r="H73" s="97">
        <f> ('Daily Weigth (g)'!I73-'Daily Weigth (g)'!$D73)/('Daily Weigth (g)'!$E73-'Daily Weigth (g)'!$D73)</f>
        <v>0.8797517455</v>
      </c>
      <c r="I73" s="97">
        <f> ('Daily Weigth (g)'!J73-'Daily Weigth (g)'!$D73)/('Daily Weigth (g)'!$E73-'Daily Weigth (g)'!$D73)</f>
        <v>0.8894491854</v>
      </c>
      <c r="J73" s="97">
        <f> ('Daily Weigth (g)'!K73-'Daily Weigth (g)'!$D73)/('Daily Weigth (g)'!$E73-'Daily Weigth (g)'!$D73)</f>
        <v>-0.7757951901</v>
      </c>
      <c r="K73" s="97">
        <f> ('Daily Weigth (g)'!L73-'Daily Weigth (g)'!$D73)/('Daily Weigth (g)'!$E73-'Daily Weigth (g)'!$D73)</f>
        <v>-0.7757951901</v>
      </c>
      <c r="L73" s="97">
        <f> ('Daily Weigth (g)'!M73-'Daily Weigth (g)'!$D73)/('Daily Weigth (g)'!$E73-'Daily Weigth (g)'!$D73)</f>
        <v>-0.7757951901</v>
      </c>
      <c r="M73" s="97">
        <f> ('Daily Weigth (g)'!N73-'Daily Weigth (g)'!$D73)/('Daily Weigth (g)'!$E73-'Daily Weigth (g)'!$D73)</f>
        <v>-0.7757951901</v>
      </c>
      <c r="N73" s="97">
        <f> ('Daily Weigth (g)'!O73-'Daily Weigth (g)'!$D73)/('Daily Weigth (g)'!$E73-'Daily Weigth (g)'!$D73)</f>
        <v>-0.7757951901</v>
      </c>
      <c r="O73" s="97">
        <f> ('Daily Weigth (g)'!P73-'Daily Weigth (g)'!$D73)/('Daily Weigth (g)'!$E73-'Daily Weigth (g)'!$D73)</f>
        <v>-0.7757951901</v>
      </c>
      <c r="P73" s="97">
        <f> ('Daily Weigth (g)'!Q73-'Daily Weigth (g)'!$D73)/('Daily Weigth (g)'!$E73-'Daily Weigth (g)'!$D73)</f>
        <v>-0.7757951901</v>
      </c>
      <c r="Q73" s="97">
        <f> ('Daily Weigth (g)'!R73-'Daily Weigth (g)'!$D73)/('Daily Weigth (g)'!$E73-'Daily Weigth (g)'!$D73)</f>
        <v>-0.7757951901</v>
      </c>
      <c r="R73" s="97">
        <f> ('Daily Weigth (g)'!S73-'Daily Weigth (g)'!$D73)/('Daily Weigth (g)'!$E73-'Daily Weigth (g)'!$D73)</f>
        <v>-0.7757951901</v>
      </c>
      <c r="S73" s="97">
        <f> ('Daily Weigth (g)'!T73-'Daily Weigth (g)'!$D73)/('Daily Weigth (g)'!$E73-'Daily Weigth (g)'!$D73)</f>
        <v>-0.7757951901</v>
      </c>
      <c r="T73" s="97">
        <f> ('Daily Weigth (g)'!U73-'Daily Weigth (g)'!$D73)/('Daily Weigth (g)'!$E73-'Daily Weigth (g)'!$D73)</f>
        <v>-0.7757951901</v>
      </c>
      <c r="U73" s="97">
        <f> ('Daily Weigth (g)'!V73-'Daily Weigth (g)'!$D73)/('Daily Weigth (g)'!$E73-'Daily Weigth (g)'!$D73)</f>
        <v>-0.7757951901</v>
      </c>
      <c r="V73" s="97">
        <f> ('Daily Weigth (g)'!W73-'Daily Weigth (g)'!$D73)/('Daily Weigth (g)'!$E73-'Daily Weigth (g)'!$D73)</f>
        <v>-0.7757951901</v>
      </c>
      <c r="W73" s="97">
        <f> ('Daily Weigth (g)'!X73-'Daily Weigth (g)'!$D73)/('Daily Weigth (g)'!$E73-'Daily Weigth (g)'!$D73)</f>
        <v>-0.7757951901</v>
      </c>
      <c r="X73" s="97">
        <f> ('Daily Weigth (g)'!Y73-'Daily Weigth (g)'!$D73)/('Daily Weigth (g)'!$E73-'Daily Weigth (g)'!$D73)</f>
        <v>-0.7757951901</v>
      </c>
      <c r="Y73" s="97">
        <f> ('Daily Weigth (g)'!Z73-'Daily Weigth (g)'!$D73)/('Daily Weigth (g)'!$E73-'Daily Weigth (g)'!$D73)</f>
        <v>-0.7757951901</v>
      </c>
      <c r="Z73" s="97">
        <f> ('Daily Weigth (g)'!AA73-'Daily Weigth (g)'!$D73)/('Daily Weigth (g)'!$E73-'Daily Weigth (g)'!$D73)</f>
        <v>-0.7757951901</v>
      </c>
      <c r="AA73" s="97">
        <f> ('Daily Weigth (g)'!AB73-'Daily Weigth (g)'!$D73)/('Daily Weigth (g)'!$E73-'Daily Weigth (g)'!$D73)</f>
        <v>-0.7757951901</v>
      </c>
      <c r="AB73" s="97">
        <f> ('Daily Weigth (g)'!AC73-'Daily Weigth (g)'!$D73)/('Daily Weigth (g)'!$E73-'Daily Weigth (g)'!$D73)</f>
        <v>-0.7757951901</v>
      </c>
      <c r="AC73" s="97">
        <f> ('Daily Weigth (g)'!AD73-'Daily Weigth (g)'!$D73)/('Daily Weigth (g)'!$E73-'Daily Weigth (g)'!$D73)</f>
        <v>-0.7757951901</v>
      </c>
      <c r="AD73" s="97">
        <f> ('Daily Weigth (g)'!AE73-'Daily Weigth (g)'!$D73)/('Daily Weigth (g)'!$E73-'Daily Weigth (g)'!$D73)</f>
        <v>-0.7757951901</v>
      </c>
      <c r="AE73" s="97">
        <f> ('Daily Weigth (g)'!AF73-'Daily Weigth (g)'!$D73)/('Daily Weigth (g)'!$E73-'Daily Weigth (g)'!$D73)</f>
        <v>-0.7757951901</v>
      </c>
      <c r="AF73" s="97">
        <f> ('Daily Weigth (g)'!AG73-'Daily Weigth (g)'!$D73)/('Daily Weigth (g)'!$E73-'Daily Weigth (g)'!$D73)</f>
        <v>-0.7757951901</v>
      </c>
    </row>
    <row r="74" ht="12.75" customHeight="1">
      <c r="A74" s="85">
        <v>773.0</v>
      </c>
      <c r="B74" s="87" t="s">
        <v>217</v>
      </c>
      <c r="C74" s="90" t="s">
        <v>12</v>
      </c>
      <c r="D74" s="97">
        <f> ('Daily Weigth (g)'!E74-'Daily Weigth (g)'!$D74)/('Daily Weigth (g)'!$E74-'Daily Weigth (g)'!$D74)</f>
        <v>1</v>
      </c>
      <c r="E74" s="97">
        <f> ('Daily Weigth (g)'!F74-'Daily Weigth (g)'!$D74)/('Daily Weigth (g)'!$E74-'Daily Weigth (g)'!$D74)</f>
        <v>0.9470858896</v>
      </c>
      <c r="F74" s="97">
        <f> ('Daily Weigth (g)'!G74-'Daily Weigth (g)'!$D74)/('Daily Weigth (g)'!$E74-'Daily Weigth (g)'!$D74)</f>
        <v>0.8895705521</v>
      </c>
      <c r="G74" s="97">
        <f> ('Daily Weigth (g)'!H74-'Daily Weigth (g)'!$D74)/('Daily Weigth (g)'!$E74-'Daily Weigth (g)'!$D74)</f>
        <v>0.8209355828</v>
      </c>
      <c r="H74" s="97">
        <f> ('Daily Weigth (g)'!I74-'Daily Weigth (g)'!$D74)/('Daily Weigth (g)'!$E74-'Daily Weigth (g)'!$D74)</f>
        <v>0.8857361963</v>
      </c>
      <c r="I74" s="97">
        <f> ('Daily Weigth (g)'!J74-'Daily Weigth (g)'!$D74)/('Daily Weigth (g)'!$E74-'Daily Weigth (g)'!$D74)</f>
        <v>0.8895705521</v>
      </c>
      <c r="J74" s="97">
        <f> ('Daily Weigth (g)'!K74-'Daily Weigth (g)'!$D74)/('Daily Weigth (g)'!$E74-'Daily Weigth (g)'!$D74)</f>
        <v>0.8914877301</v>
      </c>
      <c r="K74" s="97">
        <f> ('Daily Weigth (g)'!L74-'Daily Weigth (g)'!$D74)/('Daily Weigth (g)'!$E74-'Daily Weigth (g)'!$D74)</f>
        <v>0.826303681</v>
      </c>
      <c r="L74" s="97">
        <f> ('Daily Weigth (g)'!M74-'Daily Weigth (g)'!$D74)/('Daily Weigth (g)'!$E74-'Daily Weigth (g)'!$D74)</f>
        <v>0.7887269939</v>
      </c>
      <c r="M74" s="97">
        <f> ('Daily Weigth (g)'!N74-'Daily Weigth (g)'!$D74)/('Daily Weigth (g)'!$E74-'Daily Weigth (g)'!$D74)</f>
        <v>0.724309816</v>
      </c>
      <c r="N74" s="97">
        <f> ('Daily Weigth (g)'!O74-'Daily Weigth (g)'!$D74)/('Daily Weigth (g)'!$E74-'Daily Weigth (g)'!$D74)</f>
        <v>0.7327453988</v>
      </c>
      <c r="O74" s="97">
        <f> ('Daily Weigth (g)'!P74-'Daily Weigth (g)'!$D74)/('Daily Weigth (g)'!$E74-'Daily Weigth (g)'!$D74)</f>
        <v>0.5628834356</v>
      </c>
      <c r="P74" s="97">
        <f> ('Daily Weigth (g)'!Q74-'Daily Weigth (g)'!$D74)/('Daily Weigth (g)'!$E74-'Daily Weigth (g)'!$D74)</f>
        <v>0.5126533742</v>
      </c>
      <c r="Q74" s="97">
        <f> ('Daily Weigth (g)'!R74-'Daily Weigth (g)'!$D74)/('Daily Weigth (g)'!$E74-'Daily Weigth (g)'!$D74)</f>
        <v>0.539493865</v>
      </c>
      <c r="R74" s="97">
        <f> ('Daily Weigth (g)'!S74-'Daily Weigth (g)'!$D74)/('Daily Weigth (g)'!$E74-'Daily Weigth (g)'!$D74)</f>
        <v>0.544095092</v>
      </c>
      <c r="S74" s="97">
        <f> ('Daily Weigth (g)'!T74-'Daily Weigth (g)'!$D74)/('Daily Weigth (g)'!$E74-'Daily Weigth (g)'!$D74)</f>
        <v>0.5103527607</v>
      </c>
      <c r="T74" s="97">
        <f> ('Daily Weigth (g)'!U74-'Daily Weigth (g)'!$D74)/('Daily Weigth (g)'!$E74-'Daily Weigth (g)'!$D74)</f>
        <v>0.4202453988</v>
      </c>
      <c r="U74" s="97">
        <f> ('Daily Weigth (g)'!V74-'Daily Weigth (g)'!$D74)/('Daily Weigth (g)'!$E74-'Daily Weigth (g)'!$D74)</f>
        <v>0.3186349693</v>
      </c>
      <c r="V74" s="97">
        <f> ('Daily Weigth (g)'!W74-'Daily Weigth (g)'!$D74)/('Daily Weigth (g)'!$E74-'Daily Weigth (g)'!$D74)</f>
        <v>0.2519171779</v>
      </c>
      <c r="W74" s="97">
        <f> ('Daily Weigth (g)'!X74-'Daily Weigth (g)'!$D74)/('Daily Weigth (g)'!$E74-'Daily Weigth (g)'!$D74)</f>
        <v>0.2457822086</v>
      </c>
      <c r="X74" s="97">
        <f> ('Daily Weigth (g)'!Y74-'Daily Weigth (g)'!$D74)/('Daily Weigth (g)'!$E74-'Daily Weigth (g)'!$D74)</f>
        <v>0.217791411</v>
      </c>
      <c r="Y74" s="97">
        <f> ('Daily Weigth (g)'!Z74-'Daily Weigth (g)'!$D74)/('Daily Weigth (g)'!$E74-'Daily Weigth (g)'!$D74)</f>
        <v>0.1805981595</v>
      </c>
      <c r="Z74" s="97">
        <f> ('Daily Weigth (g)'!AA74-'Daily Weigth (g)'!$D74)/('Daily Weigth (g)'!$E74-'Daily Weigth (g)'!$D74)</f>
        <v>0.161809816</v>
      </c>
      <c r="AA74" s="97">
        <f> ('Daily Weigth (g)'!AB74-'Daily Weigth (g)'!$D74)/('Daily Weigth (g)'!$E74-'Daily Weigth (g)'!$D74)</f>
        <v>0.1441717791</v>
      </c>
      <c r="AB74" s="97">
        <f> ('Daily Weigth (g)'!AC74-'Daily Weigth (g)'!$D74)/('Daily Weigth (g)'!$E74-'Daily Weigth (g)'!$D74)</f>
        <v>0.1196319018</v>
      </c>
      <c r="AC74" s="97">
        <f> ('Daily Weigth (g)'!AD74-'Daily Weigth (g)'!$D74)/('Daily Weigth (g)'!$E74-'Daily Weigth (g)'!$D74)</f>
        <v>0.09509202454</v>
      </c>
      <c r="AD74" s="97">
        <f> ('Daily Weigth (g)'!AE74-'Daily Weigth (g)'!$D74)/('Daily Weigth (g)'!$E74-'Daily Weigth (g)'!$D74)</f>
        <v>0.07898773006</v>
      </c>
      <c r="AE74" s="97">
        <f> ('Daily Weigth (g)'!AF74-'Daily Weigth (g)'!$D74)/('Daily Weigth (g)'!$E74-'Daily Weigth (g)'!$D74)</f>
        <v>0.04831288344</v>
      </c>
      <c r="AF74" s="97">
        <f> ('Daily Weigth (g)'!AG74-'Daily Weigth (g)'!$D74)/('Daily Weigth (g)'!$E74-'Daily Weigth (g)'!$D74)</f>
        <v>0.03182515337</v>
      </c>
    </row>
    <row r="75" ht="12.75" customHeight="1">
      <c r="A75" s="85">
        <v>774.0</v>
      </c>
      <c r="B75" s="87" t="s">
        <v>217</v>
      </c>
      <c r="C75" s="90" t="s">
        <v>12</v>
      </c>
      <c r="D75" s="97">
        <f> ('Daily Weigth (g)'!E75-'Daily Weigth (g)'!$D75)/('Daily Weigth (g)'!$E75-'Daily Weigth (g)'!$D75)</f>
        <v>1</v>
      </c>
      <c r="E75" s="97">
        <f> ('Daily Weigth (g)'!F75-'Daily Weigth (g)'!$D75)/('Daily Weigth (g)'!$E75-'Daily Weigth (g)'!$D75)</f>
        <v>0.9469924812</v>
      </c>
      <c r="F75" s="97">
        <f> ('Daily Weigth (g)'!G75-'Daily Weigth (g)'!$D75)/('Daily Weigth (g)'!$E75-'Daily Weigth (g)'!$D75)</f>
        <v>0.8962406015</v>
      </c>
      <c r="G75" s="97">
        <f> ('Daily Weigth (g)'!H75-'Daily Weigth (g)'!$D75)/('Daily Weigth (g)'!$E75-'Daily Weigth (g)'!$D75)</f>
        <v>0.842481203</v>
      </c>
      <c r="H75" s="97">
        <f> ('Daily Weigth (g)'!I75-'Daily Weigth (g)'!$D75)/('Daily Weigth (g)'!$E75-'Daily Weigth (g)'!$D75)</f>
        <v>0.8894736842</v>
      </c>
      <c r="I75" s="97">
        <f> ('Daily Weigth (g)'!J75-'Daily Weigth (g)'!$D75)/('Daily Weigth (g)'!$E75-'Daily Weigth (g)'!$D75)</f>
        <v>0.8887218045</v>
      </c>
      <c r="J75" s="97">
        <f> ('Daily Weigth (g)'!K75-'Daily Weigth (g)'!$D75)/('Daily Weigth (g)'!$E75-'Daily Weigth (g)'!$D75)</f>
        <v>0.9003759398</v>
      </c>
      <c r="K75" s="97">
        <f> ('Daily Weigth (g)'!L75-'Daily Weigth (g)'!$D75)/('Daily Weigth (g)'!$E75-'Daily Weigth (g)'!$D75)</f>
        <v>0.8417293233</v>
      </c>
      <c r="L75" s="97">
        <f> ('Daily Weigth (g)'!M75-'Daily Weigth (g)'!$D75)/('Daily Weigth (g)'!$E75-'Daily Weigth (g)'!$D75)</f>
        <v>0.8078947368</v>
      </c>
      <c r="M75" s="97">
        <f> ('Daily Weigth (g)'!N75-'Daily Weigth (g)'!$D75)/('Daily Weigth (g)'!$E75-'Daily Weigth (g)'!$D75)</f>
        <v>0.7387218045</v>
      </c>
      <c r="N75" s="97">
        <f> ('Daily Weigth (g)'!O75-'Daily Weigth (g)'!$D75)/('Daily Weigth (g)'!$E75-'Daily Weigth (g)'!$D75)</f>
        <v>0.7432330827</v>
      </c>
      <c r="O75" s="97">
        <f> ('Daily Weigth (g)'!P75-'Daily Weigth (g)'!$D75)/('Daily Weigth (g)'!$E75-'Daily Weigth (g)'!$D75)</f>
        <v>0.5962406015</v>
      </c>
      <c r="P75" s="97">
        <f> ('Daily Weigth (g)'!Q75-'Daily Weigth (g)'!$D75)/('Daily Weigth (g)'!$E75-'Daily Weigth (g)'!$D75)</f>
        <v>0.5398496241</v>
      </c>
      <c r="Q75" s="97">
        <f> ('Daily Weigth (g)'!R75-'Daily Weigth (g)'!$D75)/('Daily Weigth (g)'!$E75-'Daily Weigth (g)'!$D75)</f>
        <v>0.5597744361</v>
      </c>
      <c r="R75" s="97">
        <f> ('Daily Weigth (g)'!S75-'Daily Weigth (g)'!$D75)/('Daily Weigth (g)'!$E75-'Daily Weigth (g)'!$D75)</f>
        <v>0.5552631579</v>
      </c>
      <c r="S75" s="97">
        <f> ('Daily Weigth (g)'!T75-'Daily Weigth (g)'!$D75)/('Daily Weigth (g)'!$E75-'Daily Weigth (g)'!$D75)</f>
        <v>0.5022556391</v>
      </c>
      <c r="T75" s="97">
        <f> ('Daily Weigth (g)'!U75-'Daily Weigth (g)'!$D75)/('Daily Weigth (g)'!$E75-'Daily Weigth (g)'!$D75)</f>
        <v>0.4383458647</v>
      </c>
      <c r="U75" s="97">
        <f> ('Daily Weigth (g)'!V75-'Daily Weigth (g)'!$D75)/('Daily Weigth (g)'!$E75-'Daily Weigth (g)'!$D75)</f>
        <v>0.3214285714</v>
      </c>
      <c r="V75" s="97">
        <f> ('Daily Weigth (g)'!W75-'Daily Weigth (g)'!$D75)/('Daily Weigth (g)'!$E75-'Daily Weigth (g)'!$D75)</f>
        <v>0.2515037594</v>
      </c>
      <c r="W75" s="97">
        <f> ('Daily Weigth (g)'!X75-'Daily Weigth (g)'!$D75)/('Daily Weigth (g)'!$E75-'Daily Weigth (g)'!$D75)</f>
        <v>0.2639097744</v>
      </c>
      <c r="X75" s="97">
        <f> ('Daily Weigth (g)'!Y75-'Daily Weigth (g)'!$D75)/('Daily Weigth (g)'!$E75-'Daily Weigth (g)'!$D75)</f>
        <v>0.2372180451</v>
      </c>
      <c r="Y75" s="97">
        <f> ('Daily Weigth (g)'!Z75-'Daily Weigth (g)'!$D75)/('Daily Weigth (g)'!$E75-'Daily Weigth (g)'!$D75)</f>
        <v>0.187593985</v>
      </c>
      <c r="Z75" s="97">
        <f> ('Daily Weigth (g)'!AA75-'Daily Weigth (g)'!$D75)/('Daily Weigth (g)'!$E75-'Daily Weigth (g)'!$D75)</f>
        <v>0.1642857143</v>
      </c>
      <c r="AA75" s="97">
        <f> ('Daily Weigth (g)'!AB75-'Daily Weigth (g)'!$D75)/('Daily Weigth (g)'!$E75-'Daily Weigth (g)'!$D75)</f>
        <v>0.1413533835</v>
      </c>
      <c r="AB75" s="97">
        <f> ('Daily Weigth (g)'!AC75-'Daily Weigth (g)'!$D75)/('Daily Weigth (g)'!$E75-'Daily Weigth (g)'!$D75)</f>
        <v>0.1187969925</v>
      </c>
      <c r="AC75" s="97">
        <f> ('Daily Weigth (g)'!AD75-'Daily Weigth (g)'!$D75)/('Daily Weigth (g)'!$E75-'Daily Weigth (g)'!$D75)</f>
        <v>0.09172932331</v>
      </c>
      <c r="AD75" s="97">
        <f> ('Daily Weigth (g)'!AE75-'Daily Weigth (g)'!$D75)/('Daily Weigth (g)'!$E75-'Daily Weigth (g)'!$D75)</f>
        <v>0.07218045113</v>
      </c>
      <c r="AE75" s="97">
        <f> ('Daily Weigth (g)'!AF75-'Daily Weigth (g)'!$D75)/('Daily Weigth (g)'!$E75-'Daily Weigth (g)'!$D75)</f>
        <v>0.03909774436</v>
      </c>
      <c r="AF75" s="97">
        <f> ('Daily Weigth (g)'!AG75-'Daily Weigth (g)'!$D75)/('Daily Weigth (g)'!$E75-'Daily Weigth (g)'!$D75)</f>
        <v>0.01917293233</v>
      </c>
    </row>
    <row r="76" ht="12.75" customHeight="1">
      <c r="A76" s="85">
        <v>775.0</v>
      </c>
      <c r="B76" s="87" t="s">
        <v>217</v>
      </c>
      <c r="C76" s="88" t="s">
        <v>241</v>
      </c>
      <c r="D76" s="97">
        <f> ('Daily Weigth (g)'!E76-'Daily Weigth (g)'!$D76)/('Daily Weigth (g)'!$E76-'Daily Weigth (g)'!$D76)</f>
        <v>1</v>
      </c>
      <c r="E76" s="97">
        <f> ('Daily Weigth (g)'!F76-'Daily Weigth (g)'!$D76)/('Daily Weigth (g)'!$E76-'Daily Weigth (g)'!$D76)</f>
        <v>0.933154053</v>
      </c>
      <c r="F76" s="97">
        <f> ('Daily Weigth (g)'!G76-'Daily Weigth (g)'!$D76)/('Daily Weigth (g)'!$E76-'Daily Weigth (g)'!$D76)</f>
        <v>0.8620822128</v>
      </c>
      <c r="G76" s="97">
        <f> ('Daily Weigth (g)'!H76-'Daily Weigth (g)'!$D76)/('Daily Weigth (g)'!$E76-'Daily Weigth (g)'!$D76)</f>
        <v>0.7975412985</v>
      </c>
      <c r="H76" s="97">
        <f> ('Daily Weigth (g)'!I76-'Daily Weigth (g)'!$D76)/('Daily Weigth (g)'!$E76-'Daily Weigth (g)'!$D76)</f>
        <v>0.8686131387</v>
      </c>
      <c r="I76" s="97">
        <f> ('Daily Weigth (g)'!J76-'Daily Weigth (g)'!$D76)/('Daily Weigth (g)'!$E76-'Daily Weigth (g)'!$D76)</f>
        <v>0.8797541299</v>
      </c>
      <c r="J76" s="97">
        <f> ('Daily Weigth (g)'!K76-'Daily Weigth (g)'!$D76)/('Daily Weigth (g)'!$E76-'Daily Weigth (g)'!$D76)</f>
        <v>0.8870533999</v>
      </c>
      <c r="K76" s="97">
        <f> ('Daily Weigth (g)'!L76-'Daily Weigth (g)'!$D76)/('Daily Weigth (g)'!$E76-'Daily Weigth (g)'!$D76)</f>
        <v>0.8328851325</v>
      </c>
      <c r="L76" s="97">
        <f> ('Daily Weigth (g)'!M76-'Daily Weigth (g)'!$D76)/('Daily Weigth (g)'!$E76-'Daily Weigth (g)'!$D76)</f>
        <v>0.8313484441</v>
      </c>
      <c r="M76" s="97">
        <f> ('Daily Weigth (g)'!N76-'Daily Weigth (g)'!$D76)/('Daily Weigth (g)'!$E76-'Daily Weigth (g)'!$D76)</f>
        <v>0.7814060699</v>
      </c>
      <c r="N76" s="97">
        <f> ('Daily Weigth (g)'!O76-'Daily Weigth (g)'!$D76)/('Daily Weigth (g)'!$E76-'Daily Weigth (g)'!$D76)</f>
        <v>0.8578563196</v>
      </c>
      <c r="O76" s="97">
        <f> ('Daily Weigth (g)'!P76-'Daily Weigth (g)'!$D76)/('Daily Weigth (g)'!$E76-'Daily Weigth (g)'!$D76)</f>
        <v>0.6588551671</v>
      </c>
      <c r="P76" s="97">
        <f> ('Daily Weigth (g)'!Q76-'Daily Weigth (g)'!$D76)/('Daily Weigth (g)'!$E76-'Daily Weigth (g)'!$D76)</f>
        <v>0.6692278141</v>
      </c>
      <c r="Q76" s="97">
        <f> ('Daily Weigth (g)'!R76-'Daily Weigth (g)'!$D76)/('Daily Weigth (g)'!$E76-'Daily Weigth (g)'!$D76)</f>
        <v>0.7303111794</v>
      </c>
      <c r="R76" s="97">
        <f> ('Daily Weigth (g)'!S76-'Daily Weigth (g)'!$D76)/('Daily Weigth (g)'!$E76-'Daily Weigth (g)'!$D76)</f>
        <v>0.8236650019</v>
      </c>
      <c r="S76" s="97">
        <f> ('Daily Weigth (g)'!T76-'Daily Weigth (g)'!$D76)/('Daily Weigth (g)'!$E76-'Daily Weigth (g)'!$D76)</f>
        <v>0.8094506339</v>
      </c>
      <c r="T76" s="97">
        <f> ('Daily Weigth (g)'!U76-'Daily Weigth (g)'!$D76)/('Daily Weigth (g)'!$E76-'Daily Weigth (g)'!$D76)</f>
        <v>0.760660776</v>
      </c>
      <c r="U76" s="97">
        <f> ('Daily Weigth (g)'!V76-'Daily Weigth (g)'!$D76)/('Daily Weigth (g)'!$E76-'Daily Weigth (g)'!$D76)</f>
        <v>0.6876680753</v>
      </c>
      <c r="V76" s="97">
        <f> ('Daily Weigth (g)'!W76-'Daily Weigth (g)'!$D76)/('Daily Weigth (g)'!$E76-'Daily Weigth (g)'!$D76)</f>
        <v>0.6350364964</v>
      </c>
      <c r="W76" s="97">
        <f> ('Daily Weigth (g)'!X76-'Daily Weigth (g)'!$D76)/('Daily Weigth (g)'!$E76-'Daily Weigth (g)'!$D76)</f>
        <v>0.8271225509</v>
      </c>
      <c r="X76" s="97">
        <f> ('Daily Weigth (g)'!Y76-'Daily Weigth (g)'!$D76)/('Daily Weigth (g)'!$E76-'Daily Weigth (g)'!$D76)</f>
        <v>0.8540145985</v>
      </c>
      <c r="Y76" s="97">
        <f> ('Daily Weigth (g)'!Z76-'Daily Weigth (g)'!$D76)/('Daily Weigth (g)'!$E76-'Daily Weigth (g)'!$D76)</f>
        <v>0.7840952747</v>
      </c>
      <c r="Z76" s="97">
        <f> ('Daily Weigth (g)'!AA76-'Daily Weigth (g)'!$D76)/('Daily Weigth (g)'!$E76-'Daily Weigth (g)'!$D76)</f>
        <v>0.8666922781</v>
      </c>
      <c r="AA76" s="97">
        <f> ('Daily Weigth (g)'!AB76-'Daily Weigth (g)'!$D76)/('Daily Weigth (g)'!$E76-'Daily Weigth (g)'!$D76)</f>
        <v>0.8340376489</v>
      </c>
      <c r="AB76" s="97">
        <f> ('Daily Weigth (g)'!AC76-'Daily Weigth (g)'!$D76)/('Daily Weigth (g)'!$E76-'Daily Weigth (g)'!$D76)</f>
        <v>0.8436419516</v>
      </c>
      <c r="AC76" s="97">
        <f> ('Daily Weigth (g)'!AD76-'Daily Weigth (g)'!$D76)/('Daily Weigth (g)'!$E76-'Daily Weigth (g)'!$D76)</f>
        <v>0.7806377257</v>
      </c>
      <c r="AD76" s="97">
        <f> ('Daily Weigth (g)'!AE76-'Daily Weigth (g)'!$D76)/('Daily Weigth (g)'!$E76-'Daily Weigth (g)'!$D76)</f>
        <v>0.8620822128</v>
      </c>
      <c r="AE76" s="97">
        <f> ('Daily Weigth (g)'!AF76-'Daily Weigth (g)'!$D76)/('Daily Weigth (g)'!$E76-'Daily Weigth (g)'!$D76)</f>
        <v>0.6542451018</v>
      </c>
      <c r="AF76" s="97">
        <f> ('Daily Weigth (g)'!AG76-'Daily Weigth (g)'!$D76)/('Daily Weigth (g)'!$E76-'Daily Weigth (g)'!$D76)</f>
        <v>0.774490972</v>
      </c>
    </row>
    <row r="77" ht="12.75" customHeight="1">
      <c r="A77" s="85">
        <v>776.0</v>
      </c>
      <c r="B77" s="87" t="s">
        <v>153</v>
      </c>
      <c r="C77" s="90" t="s">
        <v>12</v>
      </c>
      <c r="D77" s="97">
        <f> ('Daily Weigth (g)'!E77-'Daily Weigth (g)'!$D77)/('Daily Weigth (g)'!$E77-'Daily Weigth (g)'!$D77)</f>
        <v>1</v>
      </c>
      <c r="E77" s="97">
        <f> ('Daily Weigth (g)'!F77-'Daily Weigth (g)'!$D77)/('Daily Weigth (g)'!$E77-'Daily Weigth (g)'!$D77)</f>
        <v>0.9360189573</v>
      </c>
      <c r="F77" s="97">
        <f> ('Daily Weigth (g)'!G77-'Daily Weigth (g)'!$D77)/('Daily Weigth (g)'!$E77-'Daily Weigth (g)'!$D77)</f>
        <v>0.8684834123</v>
      </c>
      <c r="G77" s="97">
        <f> ('Daily Weigth (g)'!H77-'Daily Weigth (g)'!$D77)/('Daily Weigth (g)'!$E77-'Daily Weigth (g)'!$D77)</f>
        <v>0.7930489731</v>
      </c>
      <c r="H77" s="97">
        <f> ('Daily Weigth (g)'!I77-'Daily Weigth (g)'!$D77)/('Daily Weigth (g)'!$E77-'Daily Weigth (g)'!$D77)</f>
        <v>0.8708530806</v>
      </c>
      <c r="I77" s="97">
        <f> ('Daily Weigth (g)'!J77-'Daily Weigth (g)'!$D77)/('Daily Weigth (g)'!$E77-'Daily Weigth (g)'!$D77)</f>
        <v>0.8724328594</v>
      </c>
      <c r="J77" s="97">
        <f> ('Daily Weigth (g)'!K77-'Daily Weigth (g)'!$D77)/('Daily Weigth (g)'!$E77-'Daily Weigth (g)'!$D77)</f>
        <v>0.8740126382</v>
      </c>
      <c r="K77" s="97">
        <f> ('Daily Weigth (g)'!L77-'Daily Weigth (g)'!$D77)/('Daily Weigth (g)'!$E77-'Daily Weigth (g)'!$D77)</f>
        <v>0.7989731438</v>
      </c>
      <c r="L77" s="97">
        <f> ('Daily Weigth (g)'!M77-'Daily Weigth (g)'!$D77)/('Daily Weigth (g)'!$E77-'Daily Weigth (g)'!$D77)</f>
        <v>0.759478673</v>
      </c>
      <c r="M77" s="97">
        <f> ('Daily Weigth (g)'!N77-'Daily Weigth (g)'!$D77)/('Daily Weigth (g)'!$E77-'Daily Weigth (g)'!$D77)</f>
        <v>0.6844391785</v>
      </c>
      <c r="N77" s="97">
        <f> ('Daily Weigth (g)'!O77-'Daily Weigth (g)'!$D77)/('Daily Weigth (g)'!$E77-'Daily Weigth (g)'!$D77)</f>
        <v>0.7089257504</v>
      </c>
      <c r="O77" s="97">
        <f> ('Daily Weigth (g)'!P77-'Daily Weigth (g)'!$D77)/('Daily Weigth (g)'!$E77-'Daily Weigth (g)'!$D77)</f>
        <v>0.5236966825</v>
      </c>
      <c r="P77" s="97">
        <f> ('Daily Weigth (g)'!Q77-'Daily Weigth (g)'!$D77)/('Daily Weigth (g)'!$E77-'Daily Weigth (g)'!$D77)</f>
        <v>0.4687993681</v>
      </c>
      <c r="Q77" s="97">
        <f> ('Daily Weigth (g)'!R77-'Daily Weigth (g)'!$D77)/('Daily Weigth (g)'!$E77-'Daily Weigth (g)'!$D77)</f>
        <v>0.5098736177</v>
      </c>
      <c r="R77" s="97">
        <f> ('Daily Weigth (g)'!S77-'Daily Weigth (g)'!$D77)/('Daily Weigth (g)'!$E77-'Daily Weigth (g)'!$D77)</f>
        <v>0.5114533965</v>
      </c>
      <c r="S77" s="97">
        <f> ('Daily Weigth (g)'!T77-'Daily Weigth (g)'!$D77)/('Daily Weigth (g)'!$E77-'Daily Weigth (g)'!$D77)</f>
        <v>0.4778830964</v>
      </c>
      <c r="T77" s="97">
        <f> ('Daily Weigth (g)'!U77-'Daily Weigth (g)'!$D77)/('Daily Weigth (g)'!$E77-'Daily Weigth (g)'!$D77)</f>
        <v>0.3977093207</v>
      </c>
      <c r="U77" s="97">
        <f> ('Daily Weigth (g)'!V77-'Daily Weigth (g)'!$D77)/('Daily Weigth (g)'!$E77-'Daily Weigth (g)'!$D77)</f>
        <v>0.3001579779</v>
      </c>
      <c r="V77" s="97">
        <f> ('Daily Weigth (g)'!W77-'Daily Weigth (g)'!$D77)/('Daily Weigth (g)'!$E77-'Daily Weigth (g)'!$D77)</f>
        <v>0.2278830964</v>
      </c>
      <c r="W77" s="97">
        <f> ('Daily Weigth (g)'!X77-'Daily Weigth (g)'!$D77)/('Daily Weigth (g)'!$E77-'Daily Weigth (g)'!$D77)</f>
        <v>0.2251184834</v>
      </c>
      <c r="X77" s="97">
        <f> ('Daily Weigth (g)'!Y77-'Daily Weigth (g)'!$D77)/('Daily Weigth (g)'!$E77-'Daily Weigth (g)'!$D77)</f>
        <v>0.195892575</v>
      </c>
      <c r="Y77" s="97">
        <f> ('Daily Weigth (g)'!Z77-'Daily Weigth (g)'!$D77)/('Daily Weigth (g)'!$E77-'Daily Weigth (g)'!$D77)</f>
        <v>0.1611374408</v>
      </c>
      <c r="Z77" s="97">
        <f> ('Daily Weigth (g)'!AA77-'Daily Weigth (g)'!$D77)/('Daily Weigth (g)'!$E77-'Daily Weigth (g)'!$D77)</f>
        <v>0.1433649289</v>
      </c>
      <c r="AA77" s="97">
        <f> ('Daily Weigth (g)'!AB77-'Daily Weigth (g)'!$D77)/('Daily Weigth (g)'!$E77-'Daily Weigth (g)'!$D77)</f>
        <v>0.1200631912</v>
      </c>
      <c r="AB77" s="97">
        <f> ('Daily Weigth (g)'!AC77-'Daily Weigth (g)'!$D77)/('Daily Weigth (g)'!$E77-'Daily Weigth (g)'!$D77)</f>
        <v>0.09636650869</v>
      </c>
      <c r="AC77" s="97">
        <f> ('Daily Weigth (g)'!AD77-'Daily Weigth (g)'!$D77)/('Daily Weigth (g)'!$E77-'Daily Weigth (g)'!$D77)</f>
        <v>0.0766192733</v>
      </c>
      <c r="AD77" s="97">
        <f> ('Daily Weigth (g)'!AE77-'Daily Weigth (g)'!$D77)/('Daily Weigth (g)'!$E77-'Daily Weigth (g)'!$D77)</f>
        <v>0.06319115324</v>
      </c>
      <c r="AE77" s="97">
        <f> ('Daily Weigth (g)'!AF77-'Daily Weigth (g)'!$D77)/('Daily Weigth (g)'!$E77-'Daily Weigth (g)'!$D77)</f>
        <v>0.03633491311</v>
      </c>
      <c r="AF77" s="97">
        <f> ('Daily Weigth (g)'!AG77-'Daily Weigth (g)'!$D77)/('Daily Weigth (g)'!$E77-'Daily Weigth (g)'!$D77)</f>
        <v>0.02093206951</v>
      </c>
    </row>
    <row r="78" ht="12.75" customHeight="1">
      <c r="A78" s="85">
        <v>777.0</v>
      </c>
      <c r="B78" s="87" t="s">
        <v>153</v>
      </c>
      <c r="C78" s="90" t="s">
        <v>12</v>
      </c>
      <c r="D78" s="97">
        <f> ('Daily Weigth (g)'!E78-'Daily Weigth (g)'!$D78)/('Daily Weigth (g)'!$E78-'Daily Weigth (g)'!$D78)</f>
        <v>1</v>
      </c>
      <c r="E78" s="97">
        <f> ('Daily Weigth (g)'!F78-'Daily Weigth (g)'!$D78)/('Daily Weigth (g)'!$E78-'Daily Weigth (g)'!$D78)</f>
        <v>0.9528337771</v>
      </c>
      <c r="F78" s="97">
        <f> ('Daily Weigth (g)'!G78-'Daily Weigth (g)'!$D78)/('Daily Weigth (g)'!$E78-'Daily Weigth (g)'!$D78)</f>
        <v>0.9014834538</v>
      </c>
      <c r="G78" s="97">
        <f> ('Daily Weigth (g)'!H78-'Daily Weigth (g)'!$D78)/('Daily Weigth (g)'!$E78-'Daily Weigth (g)'!$D78)</f>
        <v>0.8238874097</v>
      </c>
      <c r="H78" s="97">
        <f> ('Daily Weigth (g)'!I78-'Daily Weigth (g)'!$D78)/('Daily Weigth (g)'!$E78-'Daily Weigth (g)'!$D78)</f>
        <v>0.8786610879</v>
      </c>
      <c r="I78" s="97">
        <f> ('Daily Weigth (g)'!J78-'Daily Weigth (g)'!$D78)/('Daily Weigth (g)'!$E78-'Daily Weigth (g)'!$D78)</f>
        <v>0.8851274249</v>
      </c>
      <c r="J78" s="97">
        <f> ('Daily Weigth (g)'!K78-'Daily Weigth (g)'!$D78)/('Daily Weigth (g)'!$E78-'Daily Weigth (g)'!$D78)</f>
        <v>0.8927348802</v>
      </c>
      <c r="K78" s="97">
        <f> ('Daily Weigth (g)'!L78-'Daily Weigth (g)'!$D78)/('Daily Weigth (g)'!$E78-'Daily Weigth (g)'!$D78)</f>
        <v>0.8280715101</v>
      </c>
      <c r="L78" s="97">
        <f> ('Daily Weigth (g)'!M78-'Daily Weigth (g)'!$D78)/('Daily Weigth (g)'!$E78-'Daily Weigth (g)'!$D78)</f>
        <v>0.7968809433</v>
      </c>
      <c r="M78" s="97">
        <f> ('Daily Weigth (g)'!N78-'Daily Weigth (g)'!$D78)/('Daily Weigth (g)'!$E78-'Daily Weigth (g)'!$D78)</f>
        <v>0.7242297452</v>
      </c>
      <c r="N78" s="97">
        <f> ('Daily Weigth (g)'!O78-'Daily Weigth (g)'!$D78)/('Daily Weigth (g)'!$E78-'Daily Weigth (g)'!$D78)</f>
        <v>0.7329783188</v>
      </c>
      <c r="O78" s="97">
        <f> ('Daily Weigth (g)'!P78-'Daily Weigth (g)'!$D78)/('Daily Weigth (g)'!$E78-'Daily Weigth (g)'!$D78)</f>
        <v>0.5637124382</v>
      </c>
      <c r="P78" s="97">
        <f> ('Daily Weigth (g)'!Q78-'Daily Weigth (g)'!$D78)/('Daily Weigth (g)'!$E78-'Daily Weigth (g)'!$D78)</f>
        <v>0.5264359072</v>
      </c>
      <c r="Q78" s="97">
        <f> ('Daily Weigth (g)'!R78-'Daily Weigth (g)'!$D78)/('Daily Weigth (g)'!$E78-'Daily Weigth (g)'!$D78)</f>
        <v>0.5431723089</v>
      </c>
      <c r="R78" s="97">
        <f> ('Daily Weigth (g)'!S78-'Daily Weigth (g)'!$D78)/('Daily Weigth (g)'!$E78-'Daily Weigth (g)'!$D78)</f>
        <v>0.5386078357</v>
      </c>
      <c r="S78" s="97">
        <f> ('Daily Weigth (g)'!T78-'Daily Weigth (g)'!$D78)/('Daily Weigth (g)'!$E78-'Daily Weigth (g)'!$D78)</f>
        <v>0.4963864587</v>
      </c>
      <c r="T78" s="97">
        <f> ('Daily Weigth (g)'!U78-'Daily Weigth (g)'!$D78)/('Daily Weigth (g)'!$E78-'Daily Weigth (g)'!$D78)</f>
        <v>0.4039558768</v>
      </c>
      <c r="U78" s="97">
        <f> ('Daily Weigth (g)'!V78-'Daily Weigth (g)'!$D78)/('Daily Weigth (g)'!$E78-'Daily Weigth (g)'!$D78)</f>
        <v>0.3042982122</v>
      </c>
      <c r="V78" s="97">
        <f> ('Daily Weigth (g)'!W78-'Daily Weigth (g)'!$D78)/('Daily Weigth (g)'!$E78-'Daily Weigth (g)'!$D78)</f>
        <v>0.2152909852</v>
      </c>
      <c r="W78" s="97">
        <f> ('Daily Weigth (g)'!X78-'Daily Weigth (g)'!$D78)/('Daily Weigth (g)'!$E78-'Daily Weigth (g)'!$D78)</f>
        <v>0.2263217954</v>
      </c>
      <c r="X78" s="97">
        <f> ('Daily Weigth (g)'!Y78-'Daily Weigth (g)'!$D78)/('Daily Weigth (g)'!$E78-'Daily Weigth (g)'!$D78)</f>
        <v>0.1905667554</v>
      </c>
      <c r="Y78" s="97">
        <f> ('Daily Weigth (g)'!Z78-'Daily Weigth (g)'!$D78)/('Daily Weigth (g)'!$E78-'Daily Weigth (g)'!$D78)</f>
        <v>0.1445416508</v>
      </c>
      <c r="Z78" s="97">
        <f> ('Daily Weigth (g)'!AA78-'Daily Weigth (g)'!$D78)/('Daily Weigth (g)'!$E78-'Daily Weigth (g)'!$D78)</f>
        <v>0.1228604032</v>
      </c>
      <c r="AA78" s="97">
        <f> ('Daily Weigth (g)'!AB78-'Daily Weigth (g)'!$D78)/('Daily Weigth (g)'!$E78-'Daily Weigth (g)'!$D78)</f>
        <v>0.09623430962</v>
      </c>
      <c r="AB78" s="97">
        <f> ('Daily Weigth (g)'!AC78-'Daily Weigth (g)'!$D78)/('Daily Weigth (g)'!$E78-'Daily Weigth (g)'!$D78)</f>
        <v>0.0658044884</v>
      </c>
      <c r="AC78" s="97">
        <f> ('Daily Weigth (g)'!AD78-'Daily Weigth (g)'!$D78)/('Daily Weigth (g)'!$E78-'Daily Weigth (g)'!$D78)</f>
        <v>0.04564473184</v>
      </c>
      <c r="AD78" s="97">
        <f> ('Daily Weigth (g)'!AE78-'Daily Weigth (g)'!$D78)/('Daily Weigth (g)'!$E78-'Daily Weigth (g)'!$D78)</f>
        <v>0.02776721187</v>
      </c>
      <c r="AE78" s="97">
        <f> ('Daily Weigth (g)'!AF78-'Daily Weigth (g)'!$D78)/('Daily Weigth (g)'!$E78-'Daily Weigth (g)'!$D78)</f>
        <v>-0.0007607455306</v>
      </c>
      <c r="AF78" s="97">
        <f> ('Daily Weigth (g)'!AG78-'Daily Weigth (g)'!$D78)/('Daily Weigth (g)'!$E78-'Daily Weigth (g)'!$D78)</f>
        <v>-0.01407379232</v>
      </c>
    </row>
    <row r="79" ht="12.75" customHeight="1">
      <c r="A79" s="85">
        <v>778.0</v>
      </c>
      <c r="B79" s="87" t="s">
        <v>153</v>
      </c>
      <c r="C79" s="88" t="s">
        <v>241</v>
      </c>
      <c r="D79" s="97">
        <f> ('Daily Weigth (g)'!E79-'Daily Weigth (g)'!$D79)/('Daily Weigth (g)'!$E79-'Daily Weigth (g)'!$D79)</f>
        <v>1</v>
      </c>
      <c r="E79" s="97">
        <f> ('Daily Weigth (g)'!F79-'Daily Weigth (g)'!$D79)/('Daily Weigth (g)'!$E79-'Daily Weigth (g)'!$D79)</f>
        <v>0.9477325135</v>
      </c>
      <c r="F79" s="97">
        <f> ('Daily Weigth (g)'!G79-'Daily Weigth (g)'!$D79)/('Daily Weigth (g)'!$E79-'Daily Weigth (g)'!$D79)</f>
        <v>0.8904688701</v>
      </c>
      <c r="G79" s="97">
        <f> ('Daily Weigth (g)'!H79-'Daily Weigth (g)'!$D79)/('Daily Weigth (g)'!$E79-'Daily Weigth (g)'!$D79)</f>
        <v>0.8235972329</v>
      </c>
      <c r="H79" s="97">
        <f> ('Daily Weigth (g)'!I79-'Daily Weigth (g)'!$D79)/('Daily Weigth (g)'!$E79-'Daily Weigth (g)'!$D79)</f>
        <v>0.878170638</v>
      </c>
      <c r="I79" s="97">
        <f> ('Daily Weigth (g)'!J79-'Daily Weigth (g)'!$D79)/('Daily Weigth (g)'!$E79-'Daily Weigth (g)'!$D79)</f>
        <v>0.8762490392</v>
      </c>
      <c r="J79" s="97">
        <f> ('Daily Weigth (g)'!K79-'Daily Weigth (g)'!$D79)/('Daily Weigth (g)'!$E79-'Daily Weigth (g)'!$D79)</f>
        <v>0.8900845503</v>
      </c>
      <c r="K79" s="97">
        <f> ('Daily Weigth (g)'!L79-'Daily Weigth (g)'!$D79)/('Daily Weigth (g)'!$E79-'Daily Weigth (g)'!$D79)</f>
        <v>0.8570330515</v>
      </c>
      <c r="L79" s="97">
        <f> ('Daily Weigth (g)'!M79-'Daily Weigth (g)'!$D79)/('Daily Weigth (g)'!$E79-'Daily Weigth (g)'!$D79)</f>
        <v>0.8393543428</v>
      </c>
      <c r="M79" s="97">
        <f> ('Daily Weigth (g)'!N79-'Daily Weigth (g)'!$D79)/('Daily Weigth (g)'!$E79-'Daily Weigth (g)'!$D79)</f>
        <v>0.8066871637</v>
      </c>
      <c r="N79" s="97">
        <f> ('Daily Weigth (g)'!O79-'Daily Weigth (g)'!$D79)/('Daily Weigth (g)'!$E79-'Daily Weigth (g)'!$D79)</f>
        <v>0.8643351268</v>
      </c>
      <c r="O79" s="97">
        <f> ('Daily Weigth (g)'!P79-'Daily Weigth (g)'!$D79)/('Daily Weigth (g)'!$E79-'Daily Weigth (g)'!$D79)</f>
        <v>0.693697156</v>
      </c>
      <c r="P79" s="97">
        <f> ('Daily Weigth (g)'!Q79-'Daily Weigth (g)'!$D79)/('Daily Weigth (g)'!$E79-'Daily Weigth (g)'!$D79)</f>
        <v>0.6694850115</v>
      </c>
      <c r="Q79" s="97">
        <f> ('Daily Weigth (g)'!R79-'Daily Weigth (g)'!$D79)/('Daily Weigth (g)'!$E79-'Daily Weigth (g)'!$D79)</f>
        <v>0.7728670254</v>
      </c>
      <c r="R79" s="97">
        <f> ('Daily Weigth (g)'!S79-'Daily Weigth (g)'!$D79)/('Daily Weigth (g)'!$E79-'Daily Weigth (g)'!$D79)</f>
        <v>0.8178324366</v>
      </c>
      <c r="S79" s="97">
        <f> ('Daily Weigth (g)'!T79-'Daily Weigth (g)'!$D79)/('Daily Weigth (g)'!$E79-'Daily Weigth (g)'!$D79)</f>
        <v>0.810914681</v>
      </c>
      <c r="T79" s="97">
        <f> ('Daily Weigth (g)'!U79-'Daily Weigth (g)'!$D79)/('Daily Weigth (g)'!$E79-'Daily Weigth (g)'!$D79)</f>
        <v>0.7770945427</v>
      </c>
      <c r="U79" s="97">
        <f> ('Daily Weigth (g)'!V79-'Daily Weigth (g)'!$D79)/('Daily Weigth (g)'!$E79-'Daily Weigth (g)'!$D79)</f>
        <v>0.7017678709</v>
      </c>
      <c r="V79" s="97">
        <f> ('Daily Weigth (g)'!W79-'Daily Weigth (g)'!$D79)/('Daily Weigth (g)'!$E79-'Daily Weigth (g)'!$D79)</f>
        <v>0.6691006918</v>
      </c>
      <c r="W79" s="97">
        <f> ('Daily Weigth (g)'!X79-'Daily Weigth (g)'!$D79)/('Daily Weigth (g)'!$E79-'Daily Weigth (g)'!$D79)</f>
        <v>0.8186010761</v>
      </c>
      <c r="X79" s="97">
        <f> ('Daily Weigth (g)'!Y79-'Daily Weigth (g)'!$D79)/('Daily Weigth (g)'!$E79-'Daily Weigth (g)'!$D79)</f>
        <v>0.8235972329</v>
      </c>
      <c r="Y79" s="97">
        <f> ('Daily Weigth (g)'!Z79-'Daily Weigth (g)'!$D79)/('Daily Weigth (g)'!$E79-'Daily Weigth (g)'!$D79)</f>
        <v>0.7955418909</v>
      </c>
      <c r="Z79" s="97">
        <f> ('Daily Weigth (g)'!AA79-'Daily Weigth (g)'!$D79)/('Daily Weigth (g)'!$E79-'Daily Weigth (g)'!$D79)</f>
        <v>0.8643351268</v>
      </c>
      <c r="AA79" s="97">
        <f> ('Daily Weigth (g)'!AB79-'Daily Weigth (g)'!$D79)/('Daily Weigth (g)'!$E79-'Daily Weigth (g)'!$D79)</f>
        <v>0.860876249</v>
      </c>
      <c r="AB79" s="97">
        <f> ('Daily Weigth (g)'!AC79-'Daily Weigth (g)'!$D79)/('Daily Weigth (g)'!$E79-'Daily Weigth (g)'!$D79)</f>
        <v>0.8405073021</v>
      </c>
      <c r="AC79" s="97">
        <f> ('Daily Weigth (g)'!AD79-'Daily Weigth (g)'!$D79)/('Daily Weigth (g)'!$E79-'Daily Weigth (g)'!$D79)</f>
        <v>0.8182167563</v>
      </c>
      <c r="AD79" s="97">
        <f> ('Daily Weigth (g)'!AE79-'Daily Weigth (g)'!$D79)/('Daily Weigth (g)'!$E79-'Daily Weigth (g)'!$D79)</f>
        <v>0.8489623367</v>
      </c>
      <c r="AE79" s="97">
        <f> ('Daily Weigth (g)'!AF79-'Daily Weigth (g)'!$D79)/('Daily Weigth (g)'!$E79-'Daily Weigth (g)'!$D79)</f>
        <v>0.7167563413</v>
      </c>
      <c r="AF79" s="97">
        <f> ('Daily Weigth (g)'!AG79-'Daily Weigth (g)'!$D79)/('Daily Weigth (g)'!$E79-'Daily Weigth (g)'!$D79)</f>
        <v>0.8201383551</v>
      </c>
    </row>
    <row r="80" ht="12.75" customHeight="1">
      <c r="A80" s="85">
        <v>779.0</v>
      </c>
      <c r="B80" s="87" t="s">
        <v>153</v>
      </c>
      <c r="C80" s="85" t="s">
        <v>383</v>
      </c>
      <c r="D80" s="97">
        <f> ('Daily Weigth (g)'!E80-'Daily Weigth (g)'!$D80)/('Daily Weigth (g)'!$E80-'Daily Weigth (g)'!$D80)</f>
        <v>1</v>
      </c>
      <c r="E80" s="97">
        <f> ('Daily Weigth (g)'!F80-'Daily Weigth (g)'!$D80)/('Daily Weigth (g)'!$E80-'Daily Weigth (g)'!$D80)</f>
        <v>0.9472685888</v>
      </c>
      <c r="F80" s="97">
        <f> ('Daily Weigth (g)'!G80-'Daily Weigth (g)'!$D80)/('Daily Weigth (g)'!$E80-'Daily Weigth (g)'!$D80)</f>
        <v>0.8983308042</v>
      </c>
      <c r="G80" s="97">
        <f> ('Daily Weigth (g)'!H80-'Daily Weigth (g)'!$D80)/('Daily Weigth (g)'!$E80-'Daily Weigth (g)'!$D80)</f>
        <v>0.8262518968</v>
      </c>
      <c r="H80" s="97">
        <f> ('Daily Weigth (g)'!I80-'Daily Weigth (g)'!$D80)/('Daily Weigth (g)'!$E80-'Daily Weigth (g)'!$D80)</f>
        <v>0.8880880121</v>
      </c>
      <c r="I80" s="97">
        <f> ('Daily Weigth (g)'!J80-'Daily Weigth (g)'!$D80)/('Daily Weigth (g)'!$E80-'Daily Weigth (g)'!$D80)</f>
        <v>0.8915022762</v>
      </c>
      <c r="J80" s="97">
        <f> ('Daily Weigth (g)'!K80-'Daily Weigth (g)'!$D80)/('Daily Weigth (g)'!$E80-'Daily Weigth (g)'!$D80)</f>
        <v>-0.7587253414</v>
      </c>
      <c r="K80" s="97">
        <f> ('Daily Weigth (g)'!L80-'Daily Weigth (g)'!$D80)/('Daily Weigth (g)'!$E80-'Daily Weigth (g)'!$D80)</f>
        <v>-0.7587253414</v>
      </c>
      <c r="L80" s="97">
        <f> ('Daily Weigth (g)'!M80-'Daily Weigth (g)'!$D80)/('Daily Weigth (g)'!$E80-'Daily Weigth (g)'!$D80)</f>
        <v>-0.7587253414</v>
      </c>
      <c r="M80" s="97">
        <f> ('Daily Weigth (g)'!N80-'Daily Weigth (g)'!$D80)/('Daily Weigth (g)'!$E80-'Daily Weigth (g)'!$D80)</f>
        <v>-0.7587253414</v>
      </c>
      <c r="N80" s="97">
        <f> ('Daily Weigth (g)'!O80-'Daily Weigth (g)'!$D80)/('Daily Weigth (g)'!$E80-'Daily Weigth (g)'!$D80)</f>
        <v>-0.7587253414</v>
      </c>
      <c r="O80" s="97">
        <f> ('Daily Weigth (g)'!P80-'Daily Weigth (g)'!$D80)/('Daily Weigth (g)'!$E80-'Daily Weigth (g)'!$D80)</f>
        <v>-0.7587253414</v>
      </c>
      <c r="P80" s="97">
        <f> ('Daily Weigth (g)'!Q80-'Daily Weigth (g)'!$D80)/('Daily Weigth (g)'!$E80-'Daily Weigth (g)'!$D80)</f>
        <v>-0.7587253414</v>
      </c>
      <c r="Q80" s="97">
        <f> ('Daily Weigth (g)'!R80-'Daily Weigth (g)'!$D80)/('Daily Weigth (g)'!$E80-'Daily Weigth (g)'!$D80)</f>
        <v>-0.7587253414</v>
      </c>
      <c r="R80" s="97">
        <f> ('Daily Weigth (g)'!S80-'Daily Weigth (g)'!$D80)/('Daily Weigth (g)'!$E80-'Daily Weigth (g)'!$D80)</f>
        <v>-0.7587253414</v>
      </c>
      <c r="S80" s="97">
        <f> ('Daily Weigth (g)'!T80-'Daily Weigth (g)'!$D80)/('Daily Weigth (g)'!$E80-'Daily Weigth (g)'!$D80)</f>
        <v>-0.7587253414</v>
      </c>
      <c r="T80" s="97">
        <f> ('Daily Weigth (g)'!U80-'Daily Weigth (g)'!$D80)/('Daily Weigth (g)'!$E80-'Daily Weigth (g)'!$D80)</f>
        <v>-0.7587253414</v>
      </c>
      <c r="U80" s="97">
        <f> ('Daily Weigth (g)'!V80-'Daily Weigth (g)'!$D80)/('Daily Weigth (g)'!$E80-'Daily Weigth (g)'!$D80)</f>
        <v>-0.7587253414</v>
      </c>
      <c r="V80" s="97">
        <f> ('Daily Weigth (g)'!W80-'Daily Weigth (g)'!$D80)/('Daily Weigth (g)'!$E80-'Daily Weigth (g)'!$D80)</f>
        <v>-0.7587253414</v>
      </c>
      <c r="W80" s="97">
        <f> ('Daily Weigth (g)'!X80-'Daily Weigth (g)'!$D80)/('Daily Weigth (g)'!$E80-'Daily Weigth (g)'!$D80)</f>
        <v>-0.7587253414</v>
      </c>
      <c r="X80" s="97">
        <f> ('Daily Weigth (g)'!Y80-'Daily Weigth (g)'!$D80)/('Daily Weigth (g)'!$E80-'Daily Weigth (g)'!$D80)</f>
        <v>-0.7587253414</v>
      </c>
      <c r="Y80" s="97">
        <f> ('Daily Weigth (g)'!Z80-'Daily Weigth (g)'!$D80)/('Daily Weigth (g)'!$E80-'Daily Weigth (g)'!$D80)</f>
        <v>-0.7587253414</v>
      </c>
      <c r="Z80" s="97">
        <f> ('Daily Weigth (g)'!AA80-'Daily Weigth (g)'!$D80)/('Daily Weigth (g)'!$E80-'Daily Weigth (g)'!$D80)</f>
        <v>-0.7587253414</v>
      </c>
      <c r="AA80" s="97">
        <f> ('Daily Weigth (g)'!AB80-'Daily Weigth (g)'!$D80)/('Daily Weigth (g)'!$E80-'Daily Weigth (g)'!$D80)</f>
        <v>-0.7587253414</v>
      </c>
      <c r="AB80" s="97">
        <f> ('Daily Weigth (g)'!AC80-'Daily Weigth (g)'!$D80)/('Daily Weigth (g)'!$E80-'Daily Weigth (g)'!$D80)</f>
        <v>-0.7587253414</v>
      </c>
      <c r="AC80" s="97">
        <f> ('Daily Weigth (g)'!AD80-'Daily Weigth (g)'!$D80)/('Daily Weigth (g)'!$E80-'Daily Weigth (g)'!$D80)</f>
        <v>-0.7587253414</v>
      </c>
      <c r="AD80" s="97">
        <f> ('Daily Weigth (g)'!AE80-'Daily Weigth (g)'!$D80)/('Daily Weigth (g)'!$E80-'Daily Weigth (g)'!$D80)</f>
        <v>-0.7587253414</v>
      </c>
      <c r="AE80" s="97">
        <f> ('Daily Weigth (g)'!AF80-'Daily Weigth (g)'!$D80)/('Daily Weigth (g)'!$E80-'Daily Weigth (g)'!$D80)</f>
        <v>-0.7587253414</v>
      </c>
      <c r="AF80" s="97">
        <f> ('Daily Weigth (g)'!AG80-'Daily Weigth (g)'!$D80)/('Daily Weigth (g)'!$E80-'Daily Weigth (g)'!$D80)</f>
        <v>-0.7587253414</v>
      </c>
    </row>
    <row r="81" ht="12.75" customHeight="1">
      <c r="A81" s="85">
        <v>780.0</v>
      </c>
      <c r="B81" s="87" t="s">
        <v>153</v>
      </c>
      <c r="C81" s="88" t="s">
        <v>241</v>
      </c>
      <c r="D81" s="97">
        <f> ('Daily Weigth (g)'!E81-'Daily Weigth (g)'!$D81)/('Daily Weigth (g)'!$E81-'Daily Weigth (g)'!$D81)</f>
        <v>1</v>
      </c>
      <c r="E81" s="97">
        <f> ('Daily Weigth (g)'!F81-'Daily Weigth (g)'!$D81)/('Daily Weigth (g)'!$E81-'Daily Weigth (g)'!$D81)</f>
        <v>0.9294969512</v>
      </c>
      <c r="F81" s="97">
        <f> ('Daily Weigth (g)'!G81-'Daily Weigth (g)'!$D81)/('Daily Weigth (g)'!$E81-'Daily Weigth (g)'!$D81)</f>
        <v>0.8681402439</v>
      </c>
      <c r="G81" s="97">
        <f> ('Daily Weigth (g)'!H81-'Daily Weigth (g)'!$D81)/('Daily Weigth (g)'!$E81-'Daily Weigth (g)'!$D81)</f>
        <v>0.8014481707</v>
      </c>
      <c r="H81" s="97">
        <f> ('Daily Weigth (g)'!I81-'Daily Weigth (g)'!$D81)/('Daily Weigth (g)'!$E81-'Daily Weigth (g)'!$D81)</f>
        <v>0.8643292683</v>
      </c>
      <c r="I81" s="97">
        <f> ('Daily Weigth (g)'!J81-'Daily Weigth (g)'!$D81)/('Daily Weigth (g)'!$E81-'Daily Weigth (g)'!$D81)</f>
        <v>0.8765243902</v>
      </c>
      <c r="J81" s="97">
        <f> ('Daily Weigth (g)'!K81-'Daily Weigth (g)'!$D81)/('Daily Weigth (g)'!$E81-'Daily Weigth (g)'!$D81)</f>
        <v>0.8780487805</v>
      </c>
      <c r="K81" s="97">
        <f> ('Daily Weigth (g)'!L81-'Daily Weigth (g)'!$D81)/('Daily Weigth (g)'!$E81-'Daily Weigth (g)'!$D81)</f>
        <v>0.8330792683</v>
      </c>
      <c r="L81" s="97">
        <f> ('Daily Weigth (g)'!M81-'Daily Weigth (g)'!$D81)/('Daily Weigth (g)'!$E81-'Daily Weigth (g)'!$D81)</f>
        <v>0.8273628049</v>
      </c>
      <c r="M81" s="97">
        <f> ('Daily Weigth (g)'!N81-'Daily Weigth (g)'!$D81)/('Daily Weigth (g)'!$E81-'Daily Weigth (g)'!$D81)</f>
        <v>0.78125</v>
      </c>
      <c r="N81" s="97">
        <f> ('Daily Weigth (g)'!O81-'Daily Weigth (g)'!$D81)/('Daily Weigth (g)'!$E81-'Daily Weigth (g)'!$D81)</f>
        <v>0.8502286585</v>
      </c>
      <c r="O81" s="97">
        <f> ('Daily Weigth (g)'!P81-'Daily Weigth (g)'!$D81)/('Daily Weigth (g)'!$E81-'Daily Weigth (g)'!$D81)</f>
        <v>0.5952743902</v>
      </c>
      <c r="P81" s="97">
        <f> ('Daily Weigth (g)'!Q81-'Daily Weigth (g)'!$D81)/('Daily Weigth (g)'!$E81-'Daily Weigth (g)'!$D81)</f>
        <v>0.6082317073</v>
      </c>
      <c r="Q81" s="97">
        <f> ('Daily Weigth (g)'!R81-'Daily Weigth (g)'!$D81)/('Daily Weigth (g)'!$E81-'Daily Weigth (g)'!$D81)</f>
        <v>0.7103658537</v>
      </c>
      <c r="R81" s="97">
        <f> ('Daily Weigth (g)'!S81-'Daily Weigth (g)'!$D81)/('Daily Weigth (g)'!$E81-'Daily Weigth (g)'!$D81)</f>
        <v>0.756097561</v>
      </c>
      <c r="S81" s="97">
        <f> ('Daily Weigth (g)'!T81-'Daily Weigth (g)'!$D81)/('Daily Weigth (g)'!$E81-'Daily Weigth (g)'!$D81)</f>
        <v>0.7637195122</v>
      </c>
      <c r="T81" s="97">
        <f> ('Daily Weigth (g)'!U81-'Daily Weigth (g)'!$D81)/('Daily Weigth (g)'!$E81-'Daily Weigth (g)'!$D81)</f>
        <v>0.7027439024</v>
      </c>
      <c r="U81" s="97">
        <f> ('Daily Weigth (g)'!V81-'Daily Weigth (g)'!$D81)/('Daily Weigth (g)'!$E81-'Daily Weigth (g)'!$D81)</f>
        <v>0.5849847561</v>
      </c>
      <c r="V81" s="97">
        <f> ('Daily Weigth (g)'!W81-'Daily Weigth (g)'!$D81)/('Daily Weigth (g)'!$E81-'Daily Weigth (g)'!$D81)</f>
        <v>0.5663109756</v>
      </c>
      <c r="W81" s="97">
        <f> ('Daily Weigth (g)'!X81-'Daily Weigth (g)'!$D81)/('Daily Weigth (g)'!$E81-'Daily Weigth (g)'!$D81)</f>
        <v>0.7884908537</v>
      </c>
      <c r="X81" s="97">
        <f> ('Daily Weigth (g)'!Y81-'Daily Weigth (g)'!$D81)/('Daily Weigth (g)'!$E81-'Daily Weigth (g)'!$D81)</f>
        <v>0.7900152439</v>
      </c>
      <c r="Y81" s="97">
        <f> ('Daily Weigth (g)'!Z81-'Daily Weigth (g)'!$D81)/('Daily Weigth (g)'!$E81-'Daily Weigth (g)'!$D81)</f>
        <v>0.7103658537</v>
      </c>
      <c r="Z81" s="97">
        <f> ('Daily Weigth (g)'!AA81-'Daily Weigth (g)'!$D81)/('Daily Weigth (g)'!$E81-'Daily Weigth (g)'!$D81)</f>
        <v>0.8041158537</v>
      </c>
      <c r="AA81" s="97">
        <f> ('Daily Weigth (g)'!AB81-'Daily Weigth (g)'!$D81)/('Daily Weigth (g)'!$E81-'Daily Weigth (g)'!$D81)</f>
        <v>0.7980182927</v>
      </c>
      <c r="AB81" s="97">
        <f> ('Daily Weigth (g)'!AC81-'Daily Weigth (g)'!$D81)/('Daily Weigth (g)'!$E81-'Daily Weigth (g)'!$D81)</f>
        <v>0.7736280488</v>
      </c>
      <c r="AC81" s="97">
        <f> ('Daily Weigth (g)'!AD81-'Daily Weigth (g)'!$D81)/('Daily Weigth (g)'!$E81-'Daily Weigth (g)'!$D81)</f>
        <v>0.7530487805</v>
      </c>
      <c r="AD81" s="97">
        <f> ('Daily Weigth (g)'!AE81-'Daily Weigth (g)'!$D81)/('Daily Weigth (g)'!$E81-'Daily Weigth (g)'!$D81)</f>
        <v>0.7987804878</v>
      </c>
      <c r="AE81" s="97">
        <f> ('Daily Weigth (g)'!AF81-'Daily Weigth (g)'!$D81)/('Daily Weigth (g)'!$E81-'Daily Weigth (g)'!$D81)</f>
        <v>0.662347561</v>
      </c>
      <c r="AF81" s="97">
        <f> ('Daily Weigth (g)'!AG81-'Daily Weigth (g)'!$D81)/('Daily Weigth (g)'!$E81-'Daily Weigth (g)'!$D81)</f>
        <v>0.7961128049</v>
      </c>
    </row>
    <row r="82" ht="12.75" customHeight="1">
      <c r="A82" s="85">
        <v>781.0</v>
      </c>
      <c r="B82" s="87" t="s">
        <v>153</v>
      </c>
      <c r="C82" s="88" t="s">
        <v>241</v>
      </c>
      <c r="D82" s="97">
        <f> ('Daily Weigth (g)'!E82-'Daily Weigth (g)'!$D82)/('Daily Weigth (g)'!$E82-'Daily Weigth (g)'!$D82)</f>
        <v>1</v>
      </c>
      <c r="E82" s="97">
        <f> ('Daily Weigth (g)'!F82-'Daily Weigth (g)'!$D82)/('Daily Weigth (g)'!$E82-'Daily Weigth (g)'!$D82)</f>
        <v>0.9368340944</v>
      </c>
      <c r="F82" s="97">
        <f> ('Daily Weigth (g)'!G82-'Daily Weigth (g)'!$D82)/('Daily Weigth (g)'!$E82-'Daily Weigth (g)'!$D82)</f>
        <v>0.9071537291</v>
      </c>
      <c r="G82" s="97">
        <f> ('Daily Weigth (g)'!H82-'Daily Weigth (g)'!$D82)/('Daily Weigth (g)'!$E82-'Daily Weigth (g)'!$D82)</f>
        <v>0.7994672755</v>
      </c>
      <c r="H82" s="97">
        <f> ('Daily Weigth (g)'!I82-'Daily Weigth (g)'!$D82)/('Daily Weigth (g)'!$E82-'Daily Weigth (g)'!$D82)</f>
        <v>0.8675799087</v>
      </c>
      <c r="I82" s="97">
        <f> ('Daily Weigth (g)'!J82-'Daily Weigth (g)'!$D82)/('Daily Weigth (g)'!$E82-'Daily Weigth (g)'!$D82)</f>
        <v>0.8820395738</v>
      </c>
      <c r="J82" s="97">
        <f> ('Daily Weigth (g)'!K82-'Daily Weigth (g)'!$D82)/('Daily Weigth (g)'!$E82-'Daily Weigth (g)'!$D82)</f>
        <v>0.8881278539</v>
      </c>
      <c r="K82" s="97">
        <f> ('Daily Weigth (g)'!L82-'Daily Weigth (g)'!$D82)/('Daily Weigth (g)'!$E82-'Daily Weigth (g)'!$D82)</f>
        <v>0.8394216134</v>
      </c>
      <c r="L82" s="97">
        <f> ('Daily Weigth (g)'!M82-'Daily Weigth (g)'!$D82)/('Daily Weigth (g)'!$E82-'Daily Weigth (g)'!$D82)</f>
        <v>0.8359969559</v>
      </c>
      <c r="M82" s="97">
        <f> ('Daily Weigth (g)'!N82-'Daily Weigth (g)'!$D82)/('Daily Weigth (g)'!$E82-'Daily Weigth (g)'!$D82)</f>
        <v>0.795281583</v>
      </c>
      <c r="N82" s="97">
        <f> ('Daily Weigth (g)'!O82-'Daily Weigth (g)'!$D82)/('Daily Weigth (g)'!$E82-'Daily Weigth (g)'!$D82)</f>
        <v>0.8706240487</v>
      </c>
      <c r="O82" s="97">
        <f> ('Daily Weigth (g)'!P82-'Daily Weigth (g)'!$D82)/('Daily Weigth (g)'!$E82-'Daily Weigth (g)'!$D82)</f>
        <v>0.6392694064</v>
      </c>
      <c r="P82" s="97">
        <f> ('Daily Weigth (g)'!Q82-'Daily Weigth (g)'!$D82)/('Daily Weigth (g)'!$E82-'Daily Weigth (g)'!$D82)</f>
        <v>0.6320395738</v>
      </c>
      <c r="Q82" s="97">
        <f> ('Daily Weigth (g)'!R82-'Daily Weigth (g)'!$D82)/('Daily Weigth (g)'!$E82-'Daily Weigth (g)'!$D82)</f>
        <v>0.7340182648</v>
      </c>
      <c r="R82" s="97">
        <f> ('Daily Weigth (g)'!S82-'Daily Weigth (g)'!$D82)/('Daily Weigth (g)'!$E82-'Daily Weigth (g)'!$D82)</f>
        <v>0.7785388128</v>
      </c>
      <c r="S82" s="97">
        <f> ('Daily Weigth (g)'!T82-'Daily Weigth (g)'!$D82)/('Daily Weigth (g)'!$E82-'Daily Weigth (g)'!$D82)</f>
        <v>0.7857686454</v>
      </c>
      <c r="T82" s="97">
        <f> ('Daily Weigth (g)'!U82-'Daily Weigth (g)'!$D82)/('Daily Weigth (g)'!$E82-'Daily Weigth (g)'!$D82)</f>
        <v>0.7317351598</v>
      </c>
      <c r="U82" s="97">
        <f> ('Daily Weigth (g)'!V82-'Daily Weigth (g)'!$D82)/('Daily Weigth (g)'!$E82-'Daily Weigth (g)'!$D82)</f>
        <v>0.6609589041</v>
      </c>
      <c r="V82" s="97">
        <f> ('Daily Weigth (g)'!W82-'Daily Weigth (g)'!$D82)/('Daily Weigth (g)'!$E82-'Daily Weigth (g)'!$D82)</f>
        <v>0.5589802131</v>
      </c>
      <c r="W82" s="97">
        <f> ('Daily Weigth (g)'!X82-'Daily Weigth (g)'!$D82)/('Daily Weigth (g)'!$E82-'Daily Weigth (g)'!$D82)</f>
        <v>0.8101217656</v>
      </c>
      <c r="X82" s="97">
        <f> ('Daily Weigth (g)'!Y82-'Daily Weigth (g)'!$D82)/('Daily Weigth (g)'!$E82-'Daily Weigth (g)'!$D82)</f>
        <v>0.8295281583</v>
      </c>
      <c r="Y82" s="97">
        <f> ('Daily Weigth (g)'!Z82-'Daily Weigth (g)'!$D82)/('Daily Weigth (g)'!$E82-'Daily Weigth (g)'!$D82)</f>
        <v>0.7739726027</v>
      </c>
      <c r="Z82" s="97">
        <f> ('Daily Weigth (g)'!AA82-'Daily Weigth (g)'!$D82)/('Daily Weigth (g)'!$E82-'Daily Weigth (g)'!$D82)</f>
        <v>0.8378995434</v>
      </c>
      <c r="AA82" s="97">
        <f> ('Daily Weigth (g)'!AB82-'Daily Weigth (g)'!$D82)/('Daily Weigth (g)'!$E82-'Daily Weigth (g)'!$D82)</f>
        <v>0.8264840183</v>
      </c>
      <c r="AB82" s="97">
        <f> ('Daily Weigth (g)'!AC82-'Daily Weigth (g)'!$D82)/('Daily Weigth (g)'!$E82-'Daily Weigth (g)'!$D82)</f>
        <v>0.8253424658</v>
      </c>
      <c r="AC82" s="97">
        <f> ('Daily Weigth (g)'!AD82-'Daily Weigth (g)'!$D82)/('Daily Weigth (g)'!$E82-'Daily Weigth (g)'!$D82)</f>
        <v>0.8112633181</v>
      </c>
      <c r="AD82" s="97">
        <f> ('Daily Weigth (g)'!AE82-'Daily Weigth (g)'!$D82)/('Daily Weigth (g)'!$E82-'Daily Weigth (g)'!$D82)</f>
        <v>0.8219178082</v>
      </c>
      <c r="AE82" s="97">
        <f> ('Daily Weigth (g)'!AF82-'Daily Weigth (g)'!$D82)/('Daily Weigth (g)'!$E82-'Daily Weigth (g)'!$D82)</f>
        <v>0.6803652968</v>
      </c>
      <c r="AF82" s="97">
        <f> ('Daily Weigth (g)'!AG82-'Daily Weigth (g)'!$D82)/('Daily Weigth (g)'!$E82-'Daily Weigth (g)'!$D82)</f>
        <v>0.7347792998</v>
      </c>
    </row>
    <row r="83" ht="12.75" customHeight="1">
      <c r="A83" s="85">
        <v>782.0</v>
      </c>
      <c r="B83" s="87" t="s">
        <v>153</v>
      </c>
      <c r="C83" s="85" t="s">
        <v>383</v>
      </c>
      <c r="D83" s="97">
        <f> ('Daily Weigth (g)'!E83-'Daily Weigth (g)'!$D83)/('Daily Weigth (g)'!$E83-'Daily Weigth (g)'!$D83)</f>
        <v>1</v>
      </c>
      <c r="E83" s="97">
        <f> ('Daily Weigth (g)'!F83-'Daily Weigth (g)'!$D83)/('Daily Weigth (g)'!$E83-'Daily Weigth (g)'!$D83)</f>
        <v>0.9340659341</v>
      </c>
      <c r="F83" s="97">
        <f> ('Daily Weigth (g)'!G83-'Daily Weigth (g)'!$D83)/('Daily Weigth (g)'!$E83-'Daily Weigth (g)'!$D83)</f>
        <v>0.8767660911</v>
      </c>
      <c r="G83" s="97">
        <f> ('Daily Weigth (g)'!H83-'Daily Weigth (g)'!$D83)/('Daily Weigth (g)'!$E83-'Daily Weigth (g)'!$D83)</f>
        <v>0.8076923077</v>
      </c>
      <c r="H83" s="97">
        <f> ('Daily Weigth (g)'!I83-'Daily Weigth (g)'!$D83)/('Daily Weigth (g)'!$E83-'Daily Weigth (g)'!$D83)</f>
        <v>0.8795133438</v>
      </c>
      <c r="I83" s="97">
        <f> ('Daily Weigth (g)'!J83-'Daily Weigth (g)'!$D83)/('Daily Weigth (g)'!$E83-'Daily Weigth (g)'!$D83)</f>
        <v>0.8814756672</v>
      </c>
      <c r="J83" s="97">
        <f> ('Daily Weigth (g)'!K83-'Daily Weigth (g)'!$D83)/('Daily Weigth (g)'!$E83-'Daily Weigth (g)'!$D83)</f>
        <v>-0.7849293564</v>
      </c>
      <c r="K83" s="97">
        <f> ('Daily Weigth (g)'!L83-'Daily Weigth (g)'!$D83)/('Daily Weigth (g)'!$E83-'Daily Weigth (g)'!$D83)</f>
        <v>-0.7849293564</v>
      </c>
      <c r="L83" s="97">
        <f> ('Daily Weigth (g)'!M83-'Daily Weigth (g)'!$D83)/('Daily Weigth (g)'!$E83-'Daily Weigth (g)'!$D83)</f>
        <v>-0.7849293564</v>
      </c>
      <c r="M83" s="97">
        <f> ('Daily Weigth (g)'!N83-'Daily Weigth (g)'!$D83)/('Daily Weigth (g)'!$E83-'Daily Weigth (g)'!$D83)</f>
        <v>-0.7849293564</v>
      </c>
      <c r="N83" s="97">
        <f> ('Daily Weigth (g)'!O83-'Daily Weigth (g)'!$D83)/('Daily Weigth (g)'!$E83-'Daily Weigth (g)'!$D83)</f>
        <v>-0.7849293564</v>
      </c>
      <c r="O83" s="97">
        <f> ('Daily Weigth (g)'!P83-'Daily Weigth (g)'!$D83)/('Daily Weigth (g)'!$E83-'Daily Weigth (g)'!$D83)</f>
        <v>-0.7849293564</v>
      </c>
      <c r="P83" s="97">
        <f> ('Daily Weigth (g)'!Q83-'Daily Weigth (g)'!$D83)/('Daily Weigth (g)'!$E83-'Daily Weigth (g)'!$D83)</f>
        <v>-0.7849293564</v>
      </c>
      <c r="Q83" s="97">
        <f> ('Daily Weigth (g)'!R83-'Daily Weigth (g)'!$D83)/('Daily Weigth (g)'!$E83-'Daily Weigth (g)'!$D83)</f>
        <v>-0.7849293564</v>
      </c>
      <c r="R83" s="97">
        <f> ('Daily Weigth (g)'!S83-'Daily Weigth (g)'!$D83)/('Daily Weigth (g)'!$E83-'Daily Weigth (g)'!$D83)</f>
        <v>-0.7849293564</v>
      </c>
      <c r="S83" s="97">
        <f> ('Daily Weigth (g)'!T83-'Daily Weigth (g)'!$D83)/('Daily Weigth (g)'!$E83-'Daily Weigth (g)'!$D83)</f>
        <v>-0.7849293564</v>
      </c>
      <c r="T83" s="97">
        <f> ('Daily Weigth (g)'!U83-'Daily Weigth (g)'!$D83)/('Daily Weigth (g)'!$E83-'Daily Weigth (g)'!$D83)</f>
        <v>-0.7849293564</v>
      </c>
      <c r="U83" s="97">
        <f> ('Daily Weigth (g)'!V83-'Daily Weigth (g)'!$D83)/('Daily Weigth (g)'!$E83-'Daily Weigth (g)'!$D83)</f>
        <v>-0.7849293564</v>
      </c>
      <c r="V83" s="97">
        <f> ('Daily Weigth (g)'!W83-'Daily Weigth (g)'!$D83)/('Daily Weigth (g)'!$E83-'Daily Weigth (g)'!$D83)</f>
        <v>-0.7849293564</v>
      </c>
      <c r="W83" s="97">
        <f> ('Daily Weigth (g)'!X83-'Daily Weigth (g)'!$D83)/('Daily Weigth (g)'!$E83-'Daily Weigth (g)'!$D83)</f>
        <v>-0.7849293564</v>
      </c>
      <c r="X83" s="97">
        <f> ('Daily Weigth (g)'!Y83-'Daily Weigth (g)'!$D83)/('Daily Weigth (g)'!$E83-'Daily Weigth (g)'!$D83)</f>
        <v>-0.7849293564</v>
      </c>
      <c r="Y83" s="97">
        <f> ('Daily Weigth (g)'!Z83-'Daily Weigth (g)'!$D83)/('Daily Weigth (g)'!$E83-'Daily Weigth (g)'!$D83)</f>
        <v>-0.7849293564</v>
      </c>
      <c r="Z83" s="97">
        <f> ('Daily Weigth (g)'!AA83-'Daily Weigth (g)'!$D83)/('Daily Weigth (g)'!$E83-'Daily Weigth (g)'!$D83)</f>
        <v>-0.7849293564</v>
      </c>
      <c r="AA83" s="97">
        <f> ('Daily Weigth (g)'!AB83-'Daily Weigth (g)'!$D83)/('Daily Weigth (g)'!$E83-'Daily Weigth (g)'!$D83)</f>
        <v>-0.7849293564</v>
      </c>
      <c r="AB83" s="97">
        <f> ('Daily Weigth (g)'!AC83-'Daily Weigth (g)'!$D83)/('Daily Weigth (g)'!$E83-'Daily Weigth (g)'!$D83)</f>
        <v>-0.7849293564</v>
      </c>
      <c r="AC83" s="97">
        <f> ('Daily Weigth (g)'!AD83-'Daily Weigth (g)'!$D83)/('Daily Weigth (g)'!$E83-'Daily Weigth (g)'!$D83)</f>
        <v>-0.7849293564</v>
      </c>
      <c r="AD83" s="97">
        <f> ('Daily Weigth (g)'!AE83-'Daily Weigth (g)'!$D83)/('Daily Weigth (g)'!$E83-'Daily Weigth (g)'!$D83)</f>
        <v>-0.7849293564</v>
      </c>
      <c r="AE83" s="97">
        <f> ('Daily Weigth (g)'!AF83-'Daily Weigth (g)'!$D83)/('Daily Weigth (g)'!$E83-'Daily Weigth (g)'!$D83)</f>
        <v>-0.7849293564</v>
      </c>
      <c r="AF83" s="97">
        <f> ('Daily Weigth (g)'!AG83-'Daily Weigth (g)'!$D83)/('Daily Weigth (g)'!$E83-'Daily Weigth (g)'!$D83)</f>
        <v>-0.7849293564</v>
      </c>
    </row>
    <row r="84" ht="12.75" customHeight="1">
      <c r="A84" s="85">
        <v>783.0</v>
      </c>
      <c r="B84" s="87" t="s">
        <v>153</v>
      </c>
      <c r="C84" s="85" t="s">
        <v>383</v>
      </c>
      <c r="D84" s="97">
        <f> ('Daily Weigth (g)'!E84-'Daily Weigth (g)'!$D84)/('Daily Weigth (g)'!$E84-'Daily Weigth (g)'!$D84)</f>
        <v>1</v>
      </c>
      <c r="E84" s="97">
        <f> ('Daily Weigth (g)'!F84-'Daily Weigth (g)'!$D84)/('Daily Weigth (g)'!$E84-'Daily Weigth (g)'!$D84)</f>
        <v>0.9680121858</v>
      </c>
      <c r="F84" s="97">
        <f> ('Daily Weigth (g)'!G84-'Daily Weigth (g)'!$D84)/('Daily Weigth (g)'!$E84-'Daily Weigth (g)'!$D84)</f>
        <v>0.9405940594</v>
      </c>
      <c r="G84" s="97">
        <f> ('Daily Weigth (g)'!H84-'Daily Weigth (g)'!$D84)/('Daily Weigth (g)'!$E84-'Daily Weigth (g)'!$D84)</f>
        <v>0.8964204113</v>
      </c>
      <c r="H84" s="97">
        <f> ('Daily Weigth (g)'!I84-'Daily Weigth (g)'!$D84)/('Daily Weigth (g)'!$E84-'Daily Weigth (g)'!$D84)</f>
        <v>0.8983244478</v>
      </c>
      <c r="I84" s="97">
        <f> ('Daily Weigth (g)'!J84-'Daily Weigth (g)'!$D84)/('Daily Weigth (g)'!$E84-'Daily Weigth (g)'!$D84)</f>
        <v>0.9063214014</v>
      </c>
      <c r="J84" s="97">
        <f> ('Daily Weigth (g)'!K84-'Daily Weigth (g)'!$D84)/('Daily Weigth (g)'!$E84-'Daily Weigth (g)'!$D84)</f>
        <v>-0.761614623</v>
      </c>
      <c r="K84" s="97">
        <f> ('Daily Weigth (g)'!L84-'Daily Weigth (g)'!$D84)/('Daily Weigth (g)'!$E84-'Daily Weigth (g)'!$D84)</f>
        <v>-0.761614623</v>
      </c>
      <c r="L84" s="97">
        <f> ('Daily Weigth (g)'!M84-'Daily Weigth (g)'!$D84)/('Daily Weigth (g)'!$E84-'Daily Weigth (g)'!$D84)</f>
        <v>-0.761614623</v>
      </c>
      <c r="M84" s="97">
        <f> ('Daily Weigth (g)'!N84-'Daily Weigth (g)'!$D84)/('Daily Weigth (g)'!$E84-'Daily Weigth (g)'!$D84)</f>
        <v>-0.761614623</v>
      </c>
      <c r="N84" s="97">
        <f> ('Daily Weigth (g)'!O84-'Daily Weigth (g)'!$D84)/('Daily Weigth (g)'!$E84-'Daily Weigth (g)'!$D84)</f>
        <v>-0.761614623</v>
      </c>
      <c r="O84" s="97">
        <f> ('Daily Weigth (g)'!P84-'Daily Weigth (g)'!$D84)/('Daily Weigth (g)'!$E84-'Daily Weigth (g)'!$D84)</f>
        <v>-0.761614623</v>
      </c>
      <c r="P84" s="97">
        <f> ('Daily Weigth (g)'!Q84-'Daily Weigth (g)'!$D84)/('Daily Weigth (g)'!$E84-'Daily Weigth (g)'!$D84)</f>
        <v>-0.761614623</v>
      </c>
      <c r="Q84" s="97">
        <f> ('Daily Weigth (g)'!R84-'Daily Weigth (g)'!$D84)/('Daily Weigth (g)'!$E84-'Daily Weigth (g)'!$D84)</f>
        <v>-0.761614623</v>
      </c>
      <c r="R84" s="97">
        <f> ('Daily Weigth (g)'!S84-'Daily Weigth (g)'!$D84)/('Daily Weigth (g)'!$E84-'Daily Weigth (g)'!$D84)</f>
        <v>-0.761614623</v>
      </c>
      <c r="S84" s="97">
        <f> ('Daily Weigth (g)'!T84-'Daily Weigth (g)'!$D84)/('Daily Weigth (g)'!$E84-'Daily Weigth (g)'!$D84)</f>
        <v>-0.761614623</v>
      </c>
      <c r="T84" s="97">
        <f> ('Daily Weigth (g)'!U84-'Daily Weigth (g)'!$D84)/('Daily Weigth (g)'!$E84-'Daily Weigth (g)'!$D84)</f>
        <v>-0.761614623</v>
      </c>
      <c r="U84" s="97">
        <f> ('Daily Weigth (g)'!V84-'Daily Weigth (g)'!$D84)/('Daily Weigth (g)'!$E84-'Daily Weigth (g)'!$D84)</f>
        <v>-0.761614623</v>
      </c>
      <c r="V84" s="97">
        <f> ('Daily Weigth (g)'!W84-'Daily Weigth (g)'!$D84)/('Daily Weigth (g)'!$E84-'Daily Weigth (g)'!$D84)</f>
        <v>-0.761614623</v>
      </c>
      <c r="W84" s="97">
        <f> ('Daily Weigth (g)'!X84-'Daily Weigth (g)'!$D84)/('Daily Weigth (g)'!$E84-'Daily Weigth (g)'!$D84)</f>
        <v>-0.761614623</v>
      </c>
      <c r="X84" s="97">
        <f> ('Daily Weigth (g)'!Y84-'Daily Weigth (g)'!$D84)/('Daily Weigth (g)'!$E84-'Daily Weigth (g)'!$D84)</f>
        <v>-0.761614623</v>
      </c>
      <c r="Y84" s="97">
        <f> ('Daily Weigth (g)'!Z84-'Daily Weigth (g)'!$D84)/('Daily Weigth (g)'!$E84-'Daily Weigth (g)'!$D84)</f>
        <v>-0.761614623</v>
      </c>
      <c r="Z84" s="97">
        <f> ('Daily Weigth (g)'!AA84-'Daily Weigth (g)'!$D84)/('Daily Weigth (g)'!$E84-'Daily Weigth (g)'!$D84)</f>
        <v>-0.761614623</v>
      </c>
      <c r="AA84" s="97">
        <f> ('Daily Weigth (g)'!AB84-'Daily Weigth (g)'!$D84)/('Daily Weigth (g)'!$E84-'Daily Weigth (g)'!$D84)</f>
        <v>-0.761614623</v>
      </c>
      <c r="AB84" s="97">
        <f> ('Daily Weigth (g)'!AC84-'Daily Weigth (g)'!$D84)/('Daily Weigth (g)'!$E84-'Daily Weigth (g)'!$D84)</f>
        <v>-0.761614623</v>
      </c>
      <c r="AC84" s="97">
        <f> ('Daily Weigth (g)'!AD84-'Daily Weigth (g)'!$D84)/('Daily Weigth (g)'!$E84-'Daily Weigth (g)'!$D84)</f>
        <v>-0.761614623</v>
      </c>
      <c r="AD84" s="97">
        <f> ('Daily Weigth (g)'!AE84-'Daily Weigth (g)'!$D84)/('Daily Weigth (g)'!$E84-'Daily Weigth (g)'!$D84)</f>
        <v>-0.761614623</v>
      </c>
      <c r="AE84" s="97">
        <f> ('Daily Weigth (g)'!AF84-'Daily Weigth (g)'!$D84)/('Daily Weigth (g)'!$E84-'Daily Weigth (g)'!$D84)</f>
        <v>-0.761614623</v>
      </c>
      <c r="AF84" s="97">
        <f> ('Daily Weigth (g)'!AG84-'Daily Weigth (g)'!$D84)/('Daily Weigth (g)'!$E84-'Daily Weigth (g)'!$D84)</f>
        <v>-0.761614623</v>
      </c>
    </row>
    <row r="85" ht="12.75" customHeight="1">
      <c r="A85" s="85">
        <v>784.0</v>
      </c>
      <c r="B85" s="87" t="s">
        <v>153</v>
      </c>
      <c r="C85" s="88" t="s">
        <v>241</v>
      </c>
      <c r="D85" s="97">
        <f> ('Daily Weigth (g)'!E85-'Daily Weigth (g)'!$D85)/('Daily Weigth (g)'!$E85-'Daily Weigth (g)'!$D85)</f>
        <v>1</v>
      </c>
      <c r="E85" s="97">
        <f> ('Daily Weigth (g)'!F85-'Daily Weigth (g)'!$D85)/('Daily Weigth (g)'!$E85-'Daily Weigth (g)'!$D85)</f>
        <v>0.9417549168</v>
      </c>
      <c r="F85" s="97">
        <f> ('Daily Weigth (g)'!G85-'Daily Weigth (g)'!$D85)/('Daily Weigth (g)'!$E85-'Daily Weigth (g)'!$D85)</f>
        <v>0.9092284418</v>
      </c>
      <c r="G85" s="97">
        <f> ('Daily Weigth (g)'!H85-'Daily Weigth (g)'!$D85)/('Daily Weigth (g)'!$E85-'Daily Weigth (g)'!$D85)</f>
        <v>0.8358547655</v>
      </c>
      <c r="H85" s="97">
        <f> ('Daily Weigth (g)'!I85-'Daily Weigth (g)'!$D85)/('Daily Weigth (g)'!$E85-'Daily Weigth (g)'!$D85)</f>
        <v>0.8801059002</v>
      </c>
      <c r="I85" s="97">
        <f> ('Daily Weigth (g)'!J85-'Daily Weigth (g)'!$D85)/('Daily Weigth (g)'!$E85-'Daily Weigth (g)'!$D85)</f>
        <v>0.8922087746</v>
      </c>
      <c r="J85" s="97">
        <f> ('Daily Weigth (g)'!K85-'Daily Weigth (g)'!$D85)/('Daily Weigth (g)'!$E85-'Daily Weigth (g)'!$D85)</f>
        <v>0.8959909228</v>
      </c>
      <c r="K85" s="97">
        <f> ('Daily Weigth (g)'!L85-'Daily Weigth (g)'!$D85)/('Daily Weigth (g)'!$E85-'Daily Weigth (g)'!$D85)</f>
        <v>0.8680030257</v>
      </c>
      <c r="L85" s="97">
        <f> ('Daily Weigth (g)'!M85-'Daily Weigth (g)'!$D85)/('Daily Weigth (g)'!$E85-'Daily Weigth (g)'!$D85)</f>
        <v>0.8494704992</v>
      </c>
      <c r="M85" s="97">
        <f> ('Daily Weigth (g)'!N85-'Daily Weigth (g)'!$D85)/('Daily Weigth (g)'!$E85-'Daily Weigth (g)'!$D85)</f>
        <v>0.8245083207</v>
      </c>
      <c r="N85" s="97">
        <f> ('Daily Weigth (g)'!O85-'Daily Weigth (g)'!$D85)/('Daily Weigth (g)'!$E85-'Daily Weigth (g)'!$D85)</f>
        <v>0.8748108926</v>
      </c>
      <c r="O85" s="97">
        <f> ('Daily Weigth (g)'!P85-'Daily Weigth (g)'!$D85)/('Daily Weigth (g)'!$E85-'Daily Weigth (g)'!$D85)</f>
        <v>0.7110438729</v>
      </c>
      <c r="P85" s="97">
        <f> ('Daily Weigth (g)'!Q85-'Daily Weigth (g)'!$D85)/('Daily Weigth (g)'!$E85-'Daily Weigth (g)'!$D85)</f>
        <v>0.680408472</v>
      </c>
      <c r="Q85" s="97">
        <f> ('Daily Weigth (g)'!R85-'Daily Weigth (g)'!$D85)/('Daily Weigth (g)'!$E85-'Daily Weigth (g)'!$D85)</f>
        <v>0.7681543116</v>
      </c>
      <c r="R85" s="97">
        <f> ('Daily Weigth (g)'!S85-'Daily Weigth (g)'!$D85)/('Daily Weigth (g)'!$E85-'Daily Weigth (g)'!$D85)</f>
        <v>0.8067322239</v>
      </c>
      <c r="S85" s="97">
        <f> ('Daily Weigth (g)'!T85-'Daily Weigth (g)'!$D85)/('Daily Weigth (g)'!$E85-'Daily Weigth (g)'!$D85)</f>
        <v>0.8078668684</v>
      </c>
      <c r="T85" s="97">
        <f> ('Daily Weigth (g)'!U85-'Daily Weigth (g)'!$D85)/('Daily Weigth (g)'!$E85-'Daily Weigth (g)'!$D85)</f>
        <v>0.7851739788</v>
      </c>
      <c r="U85" s="97">
        <f> ('Daily Weigth (g)'!V85-'Daily Weigth (g)'!$D85)/('Daily Weigth (g)'!$E85-'Daily Weigth (g)'!$D85)</f>
        <v>0.6618759455</v>
      </c>
      <c r="V85" s="97">
        <f> ('Daily Weigth (g)'!W85-'Daily Weigth (g)'!$D85)/('Daily Weigth (g)'!$E85-'Daily Weigth (g)'!$D85)</f>
        <v>0.6384266263</v>
      </c>
      <c r="W85" s="97">
        <f> ('Daily Weigth (g)'!X85-'Daily Weigth (g)'!$D85)/('Daily Weigth (g)'!$E85-'Daily Weigth (g)'!$D85)</f>
        <v>0.7855521936</v>
      </c>
      <c r="X85" s="97">
        <f> ('Daily Weigth (g)'!Y85-'Daily Weigth (g)'!$D85)/('Daily Weigth (g)'!$E85-'Daily Weigth (g)'!$D85)</f>
        <v>0.8207261725</v>
      </c>
      <c r="Y85" s="97">
        <f> ('Daily Weigth (g)'!Z85-'Daily Weigth (g)'!$D85)/('Daily Weigth (g)'!$E85-'Daily Weigth (g)'!$D85)</f>
        <v>0.7401664145</v>
      </c>
      <c r="Z85" s="97">
        <f> ('Daily Weigth (g)'!AA85-'Daily Weigth (g)'!$D85)/('Daily Weigth (g)'!$E85-'Daily Weigth (g)'!$D85)</f>
        <v>0.8407715582</v>
      </c>
      <c r="AA85" s="97">
        <f> ('Daily Weigth (g)'!AB85-'Daily Weigth (g)'!$D85)/('Daily Weigth (g)'!$E85-'Daily Weigth (g)'!$D85)</f>
        <v>0.8279122542</v>
      </c>
      <c r="AB85" s="97">
        <f> ('Daily Weigth (g)'!AC85-'Daily Weigth (g)'!$D85)/('Daily Weigth (g)'!$E85-'Daily Weigth (g)'!$D85)</f>
        <v>0.8116490166</v>
      </c>
      <c r="AC85" s="97">
        <f> ('Daily Weigth (g)'!AD85-'Daily Weigth (g)'!$D85)/('Daily Weigth (g)'!$E85-'Daily Weigth (g)'!$D85)</f>
        <v>0.7685325265</v>
      </c>
      <c r="AD85" s="97">
        <f> ('Daily Weigth (g)'!AE85-'Daily Weigth (g)'!$D85)/('Daily Weigth (g)'!$E85-'Daily Weigth (g)'!$D85)</f>
        <v>0.8218608169</v>
      </c>
      <c r="AE85" s="97">
        <f> ('Daily Weigth (g)'!AF85-'Daily Weigth (g)'!$D85)/('Daily Weigth (g)'!$E85-'Daily Weigth (g)'!$D85)</f>
        <v>0.6505295008</v>
      </c>
      <c r="AF85" s="97">
        <f> ('Daily Weigth (g)'!AG85-'Daily Weigth (g)'!$D85)/('Daily Weigth (g)'!$E85-'Daily Weigth (g)'!$D85)</f>
        <v>0.776096823</v>
      </c>
    </row>
    <row r="86" ht="12.75" customHeight="1">
      <c r="A86" s="85">
        <v>785.0</v>
      </c>
      <c r="B86" s="87" t="s">
        <v>153</v>
      </c>
      <c r="C86" s="85" t="s">
        <v>383</v>
      </c>
      <c r="D86" s="97">
        <f> ('Daily Weigth (g)'!E86-'Daily Weigth (g)'!$D86)/('Daily Weigth (g)'!$E86-'Daily Weigth (g)'!$D86)</f>
        <v>1</v>
      </c>
      <c r="E86" s="97">
        <f> ('Daily Weigth (g)'!F86-'Daily Weigth (g)'!$D86)/('Daily Weigth (g)'!$E86-'Daily Weigth (g)'!$D86)</f>
        <v>0.9394294646</v>
      </c>
      <c r="F86" s="97">
        <f> ('Daily Weigth (g)'!G86-'Daily Weigth (g)'!$D86)/('Daily Weigth (g)'!$E86-'Daily Weigth (g)'!$D86)</f>
        <v>0.8827667057</v>
      </c>
      <c r="G86" s="97">
        <f> ('Daily Weigth (g)'!H86-'Daily Weigth (g)'!$D86)/('Daily Weigth (g)'!$E86-'Daily Weigth (g)'!$D86)</f>
        <v>0.8018757327</v>
      </c>
      <c r="H86" s="97">
        <f> ('Daily Weigth (g)'!I86-'Daily Weigth (g)'!$D86)/('Daily Weigth (g)'!$E86-'Daily Weigth (g)'!$D86)</f>
        <v>0.8745603751</v>
      </c>
      <c r="I86" s="97">
        <f> ('Daily Weigth (g)'!J86-'Daily Weigth (g)'!$D86)/('Daily Weigth (g)'!$E86-'Daily Weigth (g)'!$D86)</f>
        <v>0.8757327081</v>
      </c>
      <c r="J86" s="97">
        <f> ('Daily Weigth (g)'!K86-'Daily Weigth (g)'!$D86)/('Daily Weigth (g)'!$E86-'Daily Weigth (g)'!$D86)</f>
        <v>-0.781555295</v>
      </c>
      <c r="K86" s="97">
        <f> ('Daily Weigth (g)'!L86-'Daily Weigth (g)'!$D86)/('Daily Weigth (g)'!$E86-'Daily Weigth (g)'!$D86)</f>
        <v>-0.781555295</v>
      </c>
      <c r="L86" s="97">
        <f> ('Daily Weigth (g)'!M86-'Daily Weigth (g)'!$D86)/('Daily Weigth (g)'!$E86-'Daily Weigth (g)'!$D86)</f>
        <v>-0.781555295</v>
      </c>
      <c r="M86" s="97">
        <f> ('Daily Weigth (g)'!N86-'Daily Weigth (g)'!$D86)/('Daily Weigth (g)'!$E86-'Daily Weigth (g)'!$D86)</f>
        <v>-0.781555295</v>
      </c>
      <c r="N86" s="97">
        <f> ('Daily Weigth (g)'!O86-'Daily Weigth (g)'!$D86)/('Daily Weigth (g)'!$E86-'Daily Weigth (g)'!$D86)</f>
        <v>-0.781555295</v>
      </c>
      <c r="O86" s="97">
        <f> ('Daily Weigth (g)'!P86-'Daily Weigth (g)'!$D86)/('Daily Weigth (g)'!$E86-'Daily Weigth (g)'!$D86)</f>
        <v>-0.781555295</v>
      </c>
      <c r="P86" s="97">
        <f> ('Daily Weigth (g)'!Q86-'Daily Weigth (g)'!$D86)/('Daily Weigth (g)'!$E86-'Daily Weigth (g)'!$D86)</f>
        <v>-0.781555295</v>
      </c>
      <c r="Q86" s="97">
        <f> ('Daily Weigth (g)'!R86-'Daily Weigth (g)'!$D86)/('Daily Weigth (g)'!$E86-'Daily Weigth (g)'!$D86)</f>
        <v>-0.781555295</v>
      </c>
      <c r="R86" s="97">
        <f> ('Daily Weigth (g)'!S86-'Daily Weigth (g)'!$D86)/('Daily Weigth (g)'!$E86-'Daily Weigth (g)'!$D86)</f>
        <v>-0.781555295</v>
      </c>
      <c r="S86" s="97">
        <f> ('Daily Weigth (g)'!T86-'Daily Weigth (g)'!$D86)/('Daily Weigth (g)'!$E86-'Daily Weigth (g)'!$D86)</f>
        <v>-0.781555295</v>
      </c>
      <c r="T86" s="97">
        <f> ('Daily Weigth (g)'!U86-'Daily Weigth (g)'!$D86)/('Daily Weigth (g)'!$E86-'Daily Weigth (g)'!$D86)</f>
        <v>-0.781555295</v>
      </c>
      <c r="U86" s="97">
        <f> ('Daily Weigth (g)'!V86-'Daily Weigth (g)'!$D86)/('Daily Weigth (g)'!$E86-'Daily Weigth (g)'!$D86)</f>
        <v>-0.781555295</v>
      </c>
      <c r="V86" s="97">
        <f> ('Daily Weigth (g)'!W86-'Daily Weigth (g)'!$D86)/('Daily Weigth (g)'!$E86-'Daily Weigth (g)'!$D86)</f>
        <v>-0.781555295</v>
      </c>
      <c r="W86" s="97">
        <f> ('Daily Weigth (g)'!X86-'Daily Weigth (g)'!$D86)/('Daily Weigth (g)'!$E86-'Daily Weigth (g)'!$D86)</f>
        <v>-0.781555295</v>
      </c>
      <c r="X86" s="97">
        <f> ('Daily Weigth (g)'!Y86-'Daily Weigth (g)'!$D86)/('Daily Weigth (g)'!$E86-'Daily Weigth (g)'!$D86)</f>
        <v>-0.781555295</v>
      </c>
      <c r="Y86" s="97">
        <f> ('Daily Weigth (g)'!Z86-'Daily Weigth (g)'!$D86)/('Daily Weigth (g)'!$E86-'Daily Weigth (g)'!$D86)</f>
        <v>-0.781555295</v>
      </c>
      <c r="Z86" s="97">
        <f> ('Daily Weigth (g)'!AA86-'Daily Weigth (g)'!$D86)/('Daily Weigth (g)'!$E86-'Daily Weigth (g)'!$D86)</f>
        <v>-0.781555295</v>
      </c>
      <c r="AA86" s="97">
        <f> ('Daily Weigth (g)'!AB86-'Daily Weigth (g)'!$D86)/('Daily Weigth (g)'!$E86-'Daily Weigth (g)'!$D86)</f>
        <v>-0.781555295</v>
      </c>
      <c r="AB86" s="97">
        <f> ('Daily Weigth (g)'!AC86-'Daily Weigth (g)'!$D86)/('Daily Weigth (g)'!$E86-'Daily Weigth (g)'!$D86)</f>
        <v>-0.781555295</v>
      </c>
      <c r="AC86" s="97">
        <f> ('Daily Weigth (g)'!AD86-'Daily Weigth (g)'!$D86)/('Daily Weigth (g)'!$E86-'Daily Weigth (g)'!$D86)</f>
        <v>-0.781555295</v>
      </c>
      <c r="AD86" s="97">
        <f> ('Daily Weigth (g)'!AE86-'Daily Weigth (g)'!$D86)/('Daily Weigth (g)'!$E86-'Daily Weigth (g)'!$D86)</f>
        <v>-0.781555295</v>
      </c>
      <c r="AE86" s="97">
        <f> ('Daily Weigth (g)'!AF86-'Daily Weigth (g)'!$D86)/('Daily Weigth (g)'!$E86-'Daily Weigth (g)'!$D86)</f>
        <v>-0.781555295</v>
      </c>
      <c r="AF86" s="97">
        <f> ('Daily Weigth (g)'!AG86-'Daily Weigth (g)'!$D86)/('Daily Weigth (g)'!$E86-'Daily Weigth (g)'!$D86)</f>
        <v>-0.781555295</v>
      </c>
    </row>
    <row r="87" ht="12.75" customHeight="1">
      <c r="A87" s="85">
        <v>786.0</v>
      </c>
      <c r="B87" s="87" t="s">
        <v>153</v>
      </c>
      <c r="C87" s="88" t="s">
        <v>241</v>
      </c>
      <c r="D87" s="97">
        <f> ('Daily Weigth (g)'!E87-'Daily Weigth (g)'!$D87)/('Daily Weigth (g)'!$E87-'Daily Weigth (g)'!$D87)</f>
        <v>1</v>
      </c>
      <c r="E87" s="97">
        <f> ('Daily Weigth (g)'!F87-'Daily Weigth (g)'!$D87)/('Daily Weigth (g)'!$E87-'Daily Weigth (g)'!$D87)</f>
        <v>0.9531914894</v>
      </c>
      <c r="F87" s="97">
        <f> ('Daily Weigth (g)'!G87-'Daily Weigth (g)'!$D87)/('Daily Weigth (g)'!$E87-'Daily Weigth (g)'!$D87)</f>
        <v>0.9102514507</v>
      </c>
      <c r="G87" s="97">
        <f> ('Daily Weigth (g)'!H87-'Daily Weigth (g)'!$D87)/('Daily Weigth (g)'!$E87-'Daily Weigth (g)'!$D87)</f>
        <v>0.849516441</v>
      </c>
      <c r="H87" s="97">
        <f> ('Daily Weigth (g)'!I87-'Daily Weigth (g)'!$D87)/('Daily Weigth (g)'!$E87-'Daily Weigth (g)'!$D87)</f>
        <v>0.8912959381</v>
      </c>
      <c r="I87" s="97">
        <f> ('Daily Weigth (g)'!J87-'Daily Weigth (g)'!$D87)/('Daily Weigth (g)'!$E87-'Daily Weigth (g)'!$D87)</f>
        <v>0.8916827853</v>
      </c>
      <c r="J87" s="97">
        <f> ('Daily Weigth (g)'!K87-'Daily Weigth (g)'!$D87)/('Daily Weigth (g)'!$E87-'Daily Weigth (g)'!$D87)</f>
        <v>0.8967117988</v>
      </c>
      <c r="K87" s="97">
        <f> ('Daily Weigth (g)'!L87-'Daily Weigth (g)'!$D87)/('Daily Weigth (g)'!$E87-'Daily Weigth (g)'!$D87)</f>
        <v>0.8750483559</v>
      </c>
      <c r="L87" s="97">
        <f> ('Daily Weigth (g)'!M87-'Daily Weigth (g)'!$D87)/('Daily Weigth (g)'!$E87-'Daily Weigth (g)'!$D87)</f>
        <v>0.8765957447</v>
      </c>
      <c r="M87" s="97">
        <f> ('Daily Weigth (g)'!N87-'Daily Weigth (g)'!$D87)/('Daily Weigth (g)'!$E87-'Daily Weigth (g)'!$D87)</f>
        <v>0.833655706</v>
      </c>
      <c r="N87" s="97">
        <f> ('Daily Weigth (g)'!O87-'Daily Weigth (g)'!$D87)/('Daily Weigth (g)'!$E87-'Daily Weigth (g)'!$D87)</f>
        <v>0.8827852998</v>
      </c>
      <c r="O87" s="97">
        <f> ('Daily Weigth (g)'!P87-'Daily Weigth (g)'!$D87)/('Daily Weigth (g)'!$E87-'Daily Weigth (g)'!$D87)</f>
        <v>0.7288201161</v>
      </c>
      <c r="P87" s="97">
        <f> ('Daily Weigth (g)'!Q87-'Daily Weigth (g)'!$D87)/('Daily Weigth (g)'!$E87-'Daily Weigth (g)'!$D87)</f>
        <v>0.7160541586</v>
      </c>
      <c r="Q87" s="97">
        <f> ('Daily Weigth (g)'!R87-'Daily Weigth (g)'!$D87)/('Daily Weigth (g)'!$E87-'Daily Weigth (g)'!$D87)</f>
        <v>0.7806576402</v>
      </c>
      <c r="R87" s="97">
        <f> ('Daily Weigth (g)'!S87-'Daily Weigth (g)'!$D87)/('Daily Weigth (g)'!$E87-'Daily Weigth (g)'!$D87)</f>
        <v>0.8193423598</v>
      </c>
      <c r="S87" s="97">
        <f> ('Daily Weigth (g)'!T87-'Daily Weigth (g)'!$D87)/('Daily Weigth (g)'!$E87-'Daily Weigth (g)'!$D87)</f>
        <v>0.8046421663</v>
      </c>
      <c r="T87" s="97">
        <f> ('Daily Weigth (g)'!U87-'Daily Weigth (g)'!$D87)/('Daily Weigth (g)'!$E87-'Daily Weigth (g)'!$D87)</f>
        <v>0.7791102515</v>
      </c>
      <c r="U87" s="97">
        <f> ('Daily Weigth (g)'!V87-'Daily Weigth (g)'!$D87)/('Daily Weigth (g)'!$E87-'Daily Weigth (g)'!$D87)</f>
        <v>0.6874274662</v>
      </c>
      <c r="V87" s="97">
        <f> ('Daily Weigth (g)'!W87-'Daily Weigth (g)'!$D87)/('Daily Weigth (g)'!$E87-'Daily Weigth (g)'!$D87)</f>
        <v>0.681237911</v>
      </c>
      <c r="W87" s="97">
        <f> ('Daily Weigth (g)'!X87-'Daily Weigth (g)'!$D87)/('Daily Weigth (g)'!$E87-'Daily Weigth (g)'!$D87)</f>
        <v>0.7996131528</v>
      </c>
      <c r="X87" s="97">
        <f> ('Daily Weigth (g)'!Y87-'Daily Weigth (g)'!$D87)/('Daily Weigth (g)'!$E87-'Daily Weigth (g)'!$D87)</f>
        <v>0.8359767892</v>
      </c>
      <c r="Y87" s="97">
        <f> ('Daily Weigth (g)'!Z87-'Daily Weigth (g)'!$D87)/('Daily Weigth (g)'!$E87-'Daily Weigth (g)'!$D87)</f>
        <v>0.7764023211</v>
      </c>
      <c r="Z87" s="97">
        <f> ('Daily Weigth (g)'!AA87-'Daily Weigth (g)'!$D87)/('Daily Weigth (g)'!$E87-'Daily Weigth (g)'!$D87)</f>
        <v>0.8452611219</v>
      </c>
      <c r="AA87" s="97">
        <f> ('Daily Weigth (g)'!AB87-'Daily Weigth (g)'!$D87)/('Daily Weigth (g)'!$E87-'Daily Weigth (g)'!$D87)</f>
        <v>0.8235976789</v>
      </c>
      <c r="AB87" s="97">
        <f> ('Daily Weigth (g)'!AC87-'Daily Weigth (g)'!$D87)/('Daily Weigth (g)'!$E87-'Daily Weigth (g)'!$D87)</f>
        <v>0.8340425532</v>
      </c>
      <c r="AC87" s="97">
        <f> ('Daily Weigth (g)'!AD87-'Daily Weigth (g)'!$D87)/('Daily Weigth (g)'!$E87-'Daily Weigth (g)'!$D87)</f>
        <v>0.8324951644</v>
      </c>
      <c r="AD87" s="97">
        <f> ('Daily Weigth (g)'!AE87-'Daily Weigth (g)'!$D87)/('Daily Weigth (g)'!$E87-'Daily Weigth (g)'!$D87)</f>
        <v>0.8413926499</v>
      </c>
      <c r="AE87" s="97">
        <f> ('Daily Weigth (g)'!AF87-'Daily Weigth (g)'!$D87)/('Daily Weigth (g)'!$E87-'Daily Weigth (g)'!$D87)</f>
        <v>0.7203094778</v>
      </c>
      <c r="AF87" s="97">
        <f> ('Daily Weigth (g)'!AG87-'Daily Weigth (g)'!$D87)/('Daily Weigth (g)'!$E87-'Daily Weigth (g)'!$D87)</f>
        <v>0.7934235977</v>
      </c>
    </row>
    <row r="88" ht="12.75" customHeight="1">
      <c r="A88" s="85">
        <v>787.0</v>
      </c>
      <c r="B88" s="87" t="s">
        <v>153</v>
      </c>
      <c r="C88" s="90" t="s">
        <v>12</v>
      </c>
      <c r="D88" s="97">
        <f> ('Daily Weigth (g)'!E88-'Daily Weigth (g)'!$D88)/('Daily Weigth (g)'!$E88-'Daily Weigth (g)'!$D88)</f>
        <v>1</v>
      </c>
      <c r="E88" s="97">
        <f> ('Daily Weigth (g)'!F88-'Daily Weigth (g)'!$D88)/('Daily Weigth (g)'!$E88-'Daily Weigth (g)'!$D88)</f>
        <v>0.9523809524</v>
      </c>
      <c r="F88" s="97">
        <f> ('Daily Weigth (g)'!G88-'Daily Weigth (g)'!$D88)/('Daily Weigth (g)'!$E88-'Daily Weigth (g)'!$D88)</f>
        <v>0.9169435216</v>
      </c>
      <c r="G88" s="97">
        <f> ('Daily Weigth (g)'!H88-'Daily Weigth (g)'!$D88)/('Daily Weigth (g)'!$E88-'Daily Weigth (g)'!$D88)</f>
        <v>0.8479143595</v>
      </c>
      <c r="H88" s="97">
        <f> ('Daily Weigth (g)'!I88-'Daily Weigth (g)'!$D88)/('Daily Weigth (g)'!$E88-'Daily Weigth (g)'!$D88)</f>
        <v>0.8833517903</v>
      </c>
      <c r="I88" s="97">
        <f> ('Daily Weigth (g)'!J88-'Daily Weigth (g)'!$D88)/('Daily Weigth (g)'!$E88-'Daily Weigth (g)'!$D88)</f>
        <v>0.8918420081</v>
      </c>
      <c r="J88" s="97">
        <f> ('Daily Weigth (g)'!K88-'Daily Weigth (g)'!$D88)/('Daily Weigth (g)'!$E88-'Daily Weigth (g)'!$D88)</f>
        <v>0.8970099668</v>
      </c>
      <c r="K88" s="97">
        <f> ('Daily Weigth (g)'!L88-'Daily Weigth (g)'!$D88)/('Daily Weigth (g)'!$E88-'Daily Weigth (g)'!$D88)</f>
        <v>0.8372093023</v>
      </c>
      <c r="L88" s="97">
        <f> ('Daily Weigth (g)'!M88-'Daily Weigth (g)'!$D88)/('Daily Weigth (g)'!$E88-'Daily Weigth (g)'!$D88)</f>
        <v>0.7969730528</v>
      </c>
      <c r="M88" s="97">
        <f> ('Daily Weigth (g)'!N88-'Daily Weigth (g)'!$D88)/('Daily Weigth (g)'!$E88-'Daily Weigth (g)'!$D88)</f>
        <v>0.7349575489</v>
      </c>
      <c r="N88" s="97">
        <f> ('Daily Weigth (g)'!O88-'Daily Weigth (g)'!$D88)/('Daily Weigth (g)'!$E88-'Daily Weigth (g)'!$D88)</f>
        <v>0.7401255076</v>
      </c>
      <c r="O88" s="97">
        <f> ('Daily Weigth (g)'!P88-'Daily Weigth (g)'!$D88)/('Daily Weigth (g)'!$E88-'Daily Weigth (g)'!$D88)</f>
        <v>0.5651531931</v>
      </c>
      <c r="P88" s="97">
        <f> ('Daily Weigth (g)'!Q88-'Daily Weigth (g)'!$D88)/('Daily Weigth (g)'!$E88-'Daily Weigth (g)'!$D88)</f>
        <v>0.5119970469</v>
      </c>
      <c r="Q88" s="97">
        <f> ('Daily Weigth (g)'!R88-'Daily Weigth (g)'!$D88)/('Daily Weigth (g)'!$E88-'Daily Weigth (g)'!$D88)</f>
        <v>0.5444813584</v>
      </c>
      <c r="R88" s="97">
        <f> ('Daily Weigth (g)'!S88-'Daily Weigth (g)'!$D88)/('Daily Weigth (g)'!$E88-'Daily Weigth (g)'!$D88)</f>
        <v>0.5426356589</v>
      </c>
      <c r="S88" s="97">
        <f> ('Daily Weigth (g)'!T88-'Daily Weigth (g)'!$D88)/('Daily Weigth (g)'!$E88-'Daily Weigth (g)'!$D88)</f>
        <v>0.5094130676</v>
      </c>
      <c r="T88" s="97">
        <f> ('Daily Weigth (g)'!U88-'Daily Weigth (g)'!$D88)/('Daily Weigth (g)'!$E88-'Daily Weigth (g)'!$D88)</f>
        <v>0.4208194906</v>
      </c>
      <c r="U88" s="97">
        <f> ('Daily Weigth (g)'!V88-'Daily Weigth (g)'!$D88)/('Daily Weigth (g)'!$E88-'Daily Weigth (g)'!$D88)</f>
        <v>0.330749354</v>
      </c>
      <c r="V88" s="97">
        <f> ('Daily Weigth (g)'!W88-'Daily Weigth (g)'!$D88)/('Daily Weigth (g)'!$E88-'Daily Weigth (g)'!$D88)</f>
        <v>0.2646733112</v>
      </c>
      <c r="W88" s="97">
        <f> ('Daily Weigth (g)'!X88-'Daily Weigth (g)'!$D88)/('Daily Weigth (g)'!$E88-'Daily Weigth (g)'!$D88)</f>
        <v>0.2665190107</v>
      </c>
      <c r="X88" s="97">
        <f> ('Daily Weigth (g)'!Y88-'Daily Weigth (g)'!$D88)/('Daily Weigth (g)'!$E88-'Daily Weigth (g)'!$D88)</f>
        <v>0.2358803987</v>
      </c>
      <c r="Y88" s="97">
        <f> ('Daily Weigth (g)'!Z88-'Daily Weigth (g)'!$D88)/('Daily Weigth (g)'!$E88-'Daily Weigth (g)'!$D88)</f>
        <v>0.184569952</v>
      </c>
      <c r="Z88" s="97">
        <f> ('Daily Weigth (g)'!AA88-'Daily Weigth (g)'!$D88)/('Daily Weigth (g)'!$E88-'Daily Weigth (g)'!$D88)</f>
        <v>0.1620524179</v>
      </c>
      <c r="AA88" s="97">
        <f> ('Daily Weigth (g)'!AB88-'Daily Weigth (g)'!$D88)/('Daily Weigth (g)'!$E88-'Daily Weigth (g)'!$D88)</f>
        <v>0.1365817645</v>
      </c>
      <c r="AB88" s="97">
        <f> ('Daily Weigth (g)'!AC88-'Daily Weigth (g)'!$D88)/('Daily Weigth (g)'!$E88-'Daily Weigth (g)'!$D88)</f>
        <v>0.1144333702</v>
      </c>
      <c r="AC88" s="97">
        <f> ('Daily Weigth (g)'!AD88-'Daily Weigth (g)'!$D88)/('Daily Weigth (g)'!$E88-'Daily Weigth (g)'!$D88)</f>
        <v>0.08416389812</v>
      </c>
      <c r="AD88" s="97">
        <f> ('Daily Weigth (g)'!AE88-'Daily Weigth (g)'!$D88)/('Daily Weigth (g)'!$E88-'Daily Weigth (g)'!$D88)</f>
        <v>0.06644518272</v>
      </c>
      <c r="AE88" s="97">
        <f> ('Daily Weigth (g)'!AF88-'Daily Weigth (g)'!$D88)/('Daily Weigth (g)'!$E88-'Daily Weigth (g)'!$D88)</f>
        <v>0.03839055002</v>
      </c>
      <c r="AF88" s="97">
        <f> ('Daily Weigth (g)'!AG88-'Daily Weigth (g)'!$D88)/('Daily Weigth (g)'!$E88-'Daily Weigth (g)'!$D88)</f>
        <v>0.02436323367</v>
      </c>
    </row>
    <row r="89" ht="12.75" customHeight="1">
      <c r="A89" s="85">
        <v>788.0</v>
      </c>
      <c r="B89" s="87" t="s">
        <v>153</v>
      </c>
      <c r="C89" s="85" t="s">
        <v>383</v>
      </c>
      <c r="D89" s="97">
        <f> ('Daily Weigth (g)'!E89-'Daily Weigth (g)'!$D89)/('Daily Weigth (g)'!$E89-'Daily Weigth (g)'!$D89)</f>
        <v>1</v>
      </c>
      <c r="E89" s="97">
        <f> ('Daily Weigth (g)'!F89-'Daily Weigth (g)'!$D89)/('Daily Weigth (g)'!$E89-'Daily Weigth (g)'!$D89)</f>
        <v>0.9538882376</v>
      </c>
      <c r="F89" s="97">
        <f> ('Daily Weigth (g)'!G89-'Daily Weigth (g)'!$D89)/('Daily Weigth (g)'!$E89-'Daily Weigth (g)'!$D89)</f>
        <v>0.9144196952</v>
      </c>
      <c r="G89" s="97">
        <f> ('Daily Weigth (g)'!H89-'Daily Weigth (g)'!$D89)/('Daily Weigth (g)'!$E89-'Daily Weigth (g)'!$D89)</f>
        <v>0.8386088316</v>
      </c>
      <c r="H89" s="97">
        <f> ('Daily Weigth (g)'!I89-'Daily Weigth (g)'!$D89)/('Daily Weigth (g)'!$E89-'Daily Weigth (g)'!$D89)</f>
        <v>0.8855021493</v>
      </c>
      <c r="I89" s="97">
        <f> ('Daily Weigth (g)'!J89-'Daily Weigth (g)'!$D89)/('Daily Weigth (g)'!$E89-'Daily Weigth (g)'!$D89)</f>
        <v>0.8921453693</v>
      </c>
      <c r="J89" s="97">
        <f> ('Daily Weigth (g)'!K89-'Daily Weigth (g)'!$D89)/('Daily Weigth (g)'!$E89-'Daily Weigth (g)'!$D89)</f>
        <v>-0.781555295</v>
      </c>
      <c r="K89" s="97">
        <f> ('Daily Weigth (g)'!L89-'Daily Weigth (g)'!$D89)/('Daily Weigth (g)'!$E89-'Daily Weigth (g)'!$D89)</f>
        <v>-0.781555295</v>
      </c>
      <c r="L89" s="97">
        <f> ('Daily Weigth (g)'!M89-'Daily Weigth (g)'!$D89)/('Daily Weigth (g)'!$E89-'Daily Weigth (g)'!$D89)</f>
        <v>-0.781555295</v>
      </c>
      <c r="M89" s="97">
        <f> ('Daily Weigth (g)'!N89-'Daily Weigth (g)'!$D89)/('Daily Weigth (g)'!$E89-'Daily Weigth (g)'!$D89)</f>
        <v>-0.781555295</v>
      </c>
      <c r="N89" s="97">
        <f> ('Daily Weigth (g)'!O89-'Daily Weigth (g)'!$D89)/('Daily Weigth (g)'!$E89-'Daily Weigth (g)'!$D89)</f>
        <v>-0.781555295</v>
      </c>
      <c r="O89" s="97">
        <f> ('Daily Weigth (g)'!P89-'Daily Weigth (g)'!$D89)/('Daily Weigth (g)'!$E89-'Daily Weigth (g)'!$D89)</f>
        <v>-0.781555295</v>
      </c>
      <c r="P89" s="97">
        <f> ('Daily Weigth (g)'!Q89-'Daily Weigth (g)'!$D89)/('Daily Weigth (g)'!$E89-'Daily Weigth (g)'!$D89)</f>
        <v>-0.781555295</v>
      </c>
      <c r="Q89" s="97">
        <f> ('Daily Weigth (g)'!R89-'Daily Weigth (g)'!$D89)/('Daily Weigth (g)'!$E89-'Daily Weigth (g)'!$D89)</f>
        <v>-0.781555295</v>
      </c>
      <c r="R89" s="97">
        <f> ('Daily Weigth (g)'!S89-'Daily Weigth (g)'!$D89)/('Daily Weigth (g)'!$E89-'Daily Weigth (g)'!$D89)</f>
        <v>-0.781555295</v>
      </c>
      <c r="S89" s="97">
        <f> ('Daily Weigth (g)'!T89-'Daily Weigth (g)'!$D89)/('Daily Weigth (g)'!$E89-'Daily Weigth (g)'!$D89)</f>
        <v>-0.781555295</v>
      </c>
      <c r="T89" s="97">
        <f> ('Daily Weigth (g)'!U89-'Daily Weigth (g)'!$D89)/('Daily Weigth (g)'!$E89-'Daily Weigth (g)'!$D89)</f>
        <v>-0.781555295</v>
      </c>
      <c r="U89" s="97">
        <f> ('Daily Weigth (g)'!V89-'Daily Weigth (g)'!$D89)/('Daily Weigth (g)'!$E89-'Daily Weigth (g)'!$D89)</f>
        <v>-0.781555295</v>
      </c>
      <c r="V89" s="97">
        <f> ('Daily Weigth (g)'!W89-'Daily Weigth (g)'!$D89)/('Daily Weigth (g)'!$E89-'Daily Weigth (g)'!$D89)</f>
        <v>-0.781555295</v>
      </c>
      <c r="W89" s="97">
        <f> ('Daily Weigth (g)'!X89-'Daily Weigth (g)'!$D89)/('Daily Weigth (g)'!$E89-'Daily Weigth (g)'!$D89)</f>
        <v>-0.781555295</v>
      </c>
      <c r="X89" s="97">
        <f> ('Daily Weigth (g)'!Y89-'Daily Weigth (g)'!$D89)/('Daily Weigth (g)'!$E89-'Daily Weigth (g)'!$D89)</f>
        <v>-0.781555295</v>
      </c>
      <c r="Y89" s="97">
        <f> ('Daily Weigth (g)'!Z89-'Daily Weigth (g)'!$D89)/('Daily Weigth (g)'!$E89-'Daily Weigth (g)'!$D89)</f>
        <v>-0.781555295</v>
      </c>
      <c r="Z89" s="97">
        <f> ('Daily Weigth (g)'!AA89-'Daily Weigth (g)'!$D89)/('Daily Weigth (g)'!$E89-'Daily Weigth (g)'!$D89)</f>
        <v>-0.781555295</v>
      </c>
      <c r="AA89" s="97">
        <f> ('Daily Weigth (g)'!AB89-'Daily Weigth (g)'!$D89)/('Daily Weigth (g)'!$E89-'Daily Weigth (g)'!$D89)</f>
        <v>-0.781555295</v>
      </c>
      <c r="AB89" s="97">
        <f> ('Daily Weigth (g)'!AC89-'Daily Weigth (g)'!$D89)/('Daily Weigth (g)'!$E89-'Daily Weigth (g)'!$D89)</f>
        <v>-0.781555295</v>
      </c>
      <c r="AC89" s="97">
        <f> ('Daily Weigth (g)'!AD89-'Daily Weigth (g)'!$D89)/('Daily Weigth (g)'!$E89-'Daily Weigth (g)'!$D89)</f>
        <v>-0.781555295</v>
      </c>
      <c r="AD89" s="97">
        <f> ('Daily Weigth (g)'!AE89-'Daily Weigth (g)'!$D89)/('Daily Weigth (g)'!$E89-'Daily Weigth (g)'!$D89)</f>
        <v>-0.781555295</v>
      </c>
      <c r="AE89" s="97">
        <f> ('Daily Weigth (g)'!AF89-'Daily Weigth (g)'!$D89)/('Daily Weigth (g)'!$E89-'Daily Weigth (g)'!$D89)</f>
        <v>-0.781555295</v>
      </c>
      <c r="AF89" s="97">
        <f> ('Daily Weigth (g)'!AG89-'Daily Weigth (g)'!$D89)/('Daily Weigth (g)'!$E89-'Daily Weigth (g)'!$D89)</f>
        <v>-0.781555295</v>
      </c>
    </row>
    <row r="90" ht="12.75" customHeight="1">
      <c r="A90" s="85">
        <v>789.0</v>
      </c>
      <c r="B90" s="87" t="s">
        <v>153</v>
      </c>
      <c r="C90" s="90" t="s">
        <v>12</v>
      </c>
      <c r="D90" s="97">
        <f> ('Daily Weigth (g)'!E90-'Daily Weigth (g)'!$D90)/('Daily Weigth (g)'!$E90-'Daily Weigth (g)'!$D90)</f>
        <v>1</v>
      </c>
      <c r="E90" s="97">
        <f> ('Daily Weigth (g)'!F90-'Daily Weigth (g)'!$D90)/('Daily Weigth (g)'!$E90-'Daily Weigth (g)'!$D90)</f>
        <v>0.9616108393</v>
      </c>
      <c r="F90" s="97">
        <f> ('Daily Weigth (g)'!G90-'Daily Weigth (g)'!$D90)/('Daily Weigth (g)'!$E90-'Daily Weigth (g)'!$D90)</f>
        <v>0.9277380504</v>
      </c>
      <c r="G90" s="97">
        <f> ('Daily Weigth (g)'!H90-'Daily Weigth (g)'!$D90)/('Daily Weigth (g)'!$E90-'Daily Weigth (g)'!$D90)</f>
        <v>0.8633797516</v>
      </c>
      <c r="H90" s="97">
        <f> ('Daily Weigth (g)'!I90-'Daily Weigth (g)'!$D90)/('Daily Weigth (g)'!$E90-'Daily Weigth (g)'!$D90)</f>
        <v>0.8927361686</v>
      </c>
      <c r="I90" s="97">
        <f> ('Daily Weigth (g)'!J90-'Daily Weigth (g)'!$D90)/('Daily Weigth (g)'!$E90-'Daily Weigth (g)'!$D90)</f>
        <v>0.8987579977</v>
      </c>
      <c r="J90" s="97">
        <f> ('Daily Weigth (g)'!K90-'Daily Weigth (g)'!$D90)/('Daily Weigth (g)'!$E90-'Daily Weigth (g)'!$D90)</f>
        <v>0.910801656</v>
      </c>
      <c r="K90" s="97">
        <f> ('Daily Weigth (g)'!L90-'Daily Weigth (g)'!$D90)/('Daily Weigth (g)'!$E90-'Daily Weigth (g)'!$D90)</f>
        <v>0.8742943169</v>
      </c>
      <c r="L90" s="97">
        <f> ('Daily Weigth (g)'!M90-'Daily Weigth (g)'!$D90)/('Daily Weigth (g)'!$E90-'Daily Weigth (g)'!$D90)</f>
        <v>0.840421528</v>
      </c>
      <c r="M90" s="97">
        <f> ('Daily Weigth (g)'!N90-'Daily Weigth (g)'!$D90)/('Daily Weigth (g)'!$E90-'Daily Weigth (g)'!$D90)</f>
        <v>0.7873541588</v>
      </c>
      <c r="N90" s="97">
        <f> ('Daily Weigth (g)'!O90-'Daily Weigth (g)'!$D90)/('Daily Weigth (g)'!$E90-'Daily Weigth (g)'!$D90)</f>
        <v>0.7636432066</v>
      </c>
      <c r="O90" s="97">
        <f> ('Daily Weigth (g)'!P90-'Daily Weigth (g)'!$D90)/('Daily Weigth (g)'!$E90-'Daily Weigth (g)'!$D90)</f>
        <v>0.6307866014</v>
      </c>
      <c r="P90" s="97">
        <f> ('Daily Weigth (g)'!Q90-'Daily Weigth (g)'!$D90)/('Daily Weigth (g)'!$E90-'Daily Weigth (g)'!$D90)</f>
        <v>0.5859992473</v>
      </c>
      <c r="Q90" s="97">
        <f> ('Daily Weigth (g)'!R90-'Daily Weigth (g)'!$D90)/('Daily Weigth (g)'!$E90-'Daily Weigth (g)'!$D90)</f>
        <v>0.5852465186</v>
      </c>
      <c r="R90" s="97">
        <f> ('Daily Weigth (g)'!S90-'Daily Weigth (g)'!$D90)/('Daily Weigth (g)'!$E90-'Daily Weigth (g)'!$D90)</f>
        <v>0.5698155815</v>
      </c>
      <c r="S90" s="97">
        <f> ('Daily Weigth (g)'!T90-'Daily Weigth (g)'!$D90)/('Daily Weigth (g)'!$E90-'Daily Weigth (g)'!$D90)</f>
        <v>0.5261573203</v>
      </c>
      <c r="T90" s="97">
        <f> ('Daily Weigth (g)'!U90-'Daily Weigth (g)'!$D90)/('Daily Weigth (g)'!$E90-'Daily Weigth (g)'!$D90)</f>
        <v>0.4305607828</v>
      </c>
      <c r="U90" s="97">
        <f> ('Daily Weigth (g)'!V90-'Daily Weigth (g)'!$D90)/('Daily Weigth (g)'!$E90-'Daily Weigth (g)'!$D90)</f>
        <v>0.3101242002</v>
      </c>
      <c r="V90" s="97">
        <f> ('Daily Weigth (g)'!W90-'Daily Weigth (g)'!$D90)/('Daily Weigth (g)'!$E90-'Daily Weigth (g)'!$D90)</f>
        <v>0.2356040647</v>
      </c>
      <c r="W90" s="97">
        <f> ('Daily Weigth (g)'!X90-'Daily Weigth (g)'!$D90)/('Daily Weigth (g)'!$E90-'Daily Weigth (g)'!$D90)</f>
        <v>0.2585622883</v>
      </c>
      <c r="X90" s="97">
        <f> ('Daily Weigth (g)'!Y90-'Daily Weigth (g)'!$D90)/('Daily Weigth (g)'!$E90-'Daily Weigth (g)'!$D90)</f>
        <v>0.2164094844</v>
      </c>
      <c r="Y90" s="97">
        <f> ('Daily Weigth (g)'!Z90-'Daily Weigth (g)'!$D90)/('Daily Weigth (g)'!$E90-'Daily Weigth (g)'!$D90)</f>
        <v>0.1610839292</v>
      </c>
      <c r="Z90" s="97">
        <f> ('Daily Weigth (g)'!AA90-'Daily Weigth (g)'!$D90)/('Daily Weigth (g)'!$E90-'Daily Weigth (g)'!$D90)</f>
        <v>0.1343620625</v>
      </c>
      <c r="AA90" s="97">
        <f> ('Daily Weigth (g)'!AB90-'Daily Weigth (g)'!$D90)/('Daily Weigth (g)'!$E90-'Daily Weigth (g)'!$D90)</f>
        <v>0.1095220173</v>
      </c>
      <c r="AB90" s="97">
        <f> ('Daily Weigth (g)'!AC90-'Daily Weigth (g)'!$D90)/('Daily Weigth (g)'!$E90-'Daily Weigth (g)'!$D90)</f>
        <v>0.07903650734</v>
      </c>
      <c r="AC90" s="97">
        <f> ('Daily Weigth (g)'!AD90-'Daily Weigth (g)'!$D90)/('Daily Weigth (g)'!$E90-'Daily Weigth (g)'!$D90)</f>
        <v>0.05118554761</v>
      </c>
      <c r="AD90" s="97">
        <f> ('Daily Weigth (g)'!AE90-'Daily Weigth (g)'!$D90)/('Daily Weigth (g)'!$E90-'Daily Weigth (g)'!$D90)</f>
        <v>0.03349642454</v>
      </c>
      <c r="AE90" s="97">
        <f> ('Daily Weigth (g)'!AF90-'Daily Weigth (g)'!$D90)/('Daily Weigth (g)'!$E90-'Daily Weigth (g)'!$D90)</f>
        <v>0.001129092962</v>
      </c>
      <c r="AF90" s="97">
        <f> ('Daily Weigth (g)'!AG90-'Daily Weigth (g)'!$D90)/('Daily Weigth (g)'!$E90-'Daily Weigth (g)'!$D90)</f>
        <v>-0.01467820851</v>
      </c>
    </row>
    <row r="91" ht="12.75" customHeight="1">
      <c r="A91" s="85">
        <v>790.0</v>
      </c>
      <c r="B91" s="87" t="s">
        <v>153</v>
      </c>
      <c r="C91" s="90" t="s">
        <v>12</v>
      </c>
      <c r="D91" s="97">
        <f> ('Daily Weigth (g)'!E91-'Daily Weigth (g)'!$D91)/('Daily Weigth (g)'!$E91-'Daily Weigth (g)'!$D91)</f>
        <v>1</v>
      </c>
      <c r="E91" s="97">
        <f> ('Daily Weigth (g)'!F91-'Daily Weigth (g)'!$D91)/('Daily Weigth (g)'!$E91-'Daily Weigth (g)'!$D91)</f>
        <v>0.9425</v>
      </c>
      <c r="F91" s="97">
        <f> ('Daily Weigth (g)'!G91-'Daily Weigth (g)'!$D91)/('Daily Weigth (g)'!$E91-'Daily Weigth (g)'!$D91)</f>
        <v>0.89</v>
      </c>
      <c r="G91" s="97">
        <f> ('Daily Weigth (g)'!H91-'Daily Weigth (g)'!$D91)/('Daily Weigth (g)'!$E91-'Daily Weigth (g)'!$D91)</f>
        <v>0.83</v>
      </c>
      <c r="H91" s="97">
        <f> ('Daily Weigth (g)'!I91-'Daily Weigth (g)'!$D91)/('Daily Weigth (g)'!$E91-'Daily Weigth (g)'!$D91)</f>
        <v>0.9475</v>
      </c>
      <c r="I91" s="97">
        <f> ('Daily Weigth (g)'!J91-'Daily Weigth (g)'!$D91)/('Daily Weigth (g)'!$E91-'Daily Weigth (g)'!$D91)</f>
        <v>0.9153571429</v>
      </c>
      <c r="J91" s="97">
        <f> ('Daily Weigth (g)'!K91-'Daily Weigth (g)'!$D91)/('Daily Weigth (g)'!$E91-'Daily Weigth (g)'!$D91)</f>
        <v>0.8825</v>
      </c>
      <c r="K91" s="97">
        <f> ('Daily Weigth (g)'!L91-'Daily Weigth (g)'!$D91)/('Daily Weigth (g)'!$E91-'Daily Weigth (g)'!$D91)</f>
        <v>0.8403571429</v>
      </c>
      <c r="L91" s="97">
        <f> ('Daily Weigth (g)'!M91-'Daily Weigth (g)'!$D91)/('Daily Weigth (g)'!$E91-'Daily Weigth (g)'!$D91)</f>
        <v>0.7978571429</v>
      </c>
      <c r="M91" s="97">
        <f> ('Daily Weigth (g)'!N91-'Daily Weigth (g)'!$D91)/('Daily Weigth (g)'!$E91-'Daily Weigth (g)'!$D91)</f>
        <v>0.7232142857</v>
      </c>
      <c r="N91" s="97">
        <f> ('Daily Weigth (g)'!O91-'Daily Weigth (g)'!$D91)/('Daily Weigth (g)'!$E91-'Daily Weigth (g)'!$D91)</f>
        <v>0.7278571429</v>
      </c>
      <c r="O91" s="97">
        <f> ('Daily Weigth (g)'!P91-'Daily Weigth (g)'!$D91)/('Daily Weigth (g)'!$E91-'Daily Weigth (g)'!$D91)</f>
        <v>0.5739285714</v>
      </c>
      <c r="P91" s="97">
        <f> ('Daily Weigth (g)'!Q91-'Daily Weigth (g)'!$D91)/('Daily Weigth (g)'!$E91-'Daily Weigth (g)'!$D91)</f>
        <v>0.5139285714</v>
      </c>
      <c r="Q91" s="97">
        <f> ('Daily Weigth (g)'!R91-'Daily Weigth (g)'!$D91)/('Daily Weigth (g)'!$E91-'Daily Weigth (g)'!$D91)</f>
        <v>0.5403571429</v>
      </c>
      <c r="R91" s="97">
        <f> ('Daily Weigth (g)'!S91-'Daily Weigth (g)'!$D91)/('Daily Weigth (g)'!$E91-'Daily Weigth (g)'!$D91)</f>
        <v>0.5396428571</v>
      </c>
      <c r="S91" s="97">
        <f> ('Daily Weigth (g)'!T91-'Daily Weigth (g)'!$D91)/('Daily Weigth (g)'!$E91-'Daily Weigth (g)'!$D91)</f>
        <v>0.4892857143</v>
      </c>
      <c r="T91" s="97">
        <f> ('Daily Weigth (g)'!U91-'Daily Weigth (g)'!$D91)/('Daily Weigth (g)'!$E91-'Daily Weigth (g)'!$D91)</f>
        <v>0.4125</v>
      </c>
      <c r="U91" s="97">
        <f> ('Daily Weigth (g)'!V91-'Daily Weigth (g)'!$D91)/('Daily Weigth (g)'!$E91-'Daily Weigth (g)'!$D91)</f>
        <v>0.3146428571</v>
      </c>
      <c r="V91" s="97">
        <f> ('Daily Weigth (g)'!W91-'Daily Weigth (g)'!$D91)/('Daily Weigth (g)'!$E91-'Daily Weigth (g)'!$D91)</f>
        <v>0.2514285714</v>
      </c>
      <c r="W91" s="97">
        <f> ('Daily Weigth (g)'!X91-'Daily Weigth (g)'!$D91)/('Daily Weigth (g)'!$E91-'Daily Weigth (g)'!$D91)</f>
        <v>0.2685714286</v>
      </c>
      <c r="X91" s="97">
        <f> ('Daily Weigth (g)'!Y91-'Daily Weigth (g)'!$D91)/('Daily Weigth (g)'!$E91-'Daily Weigth (g)'!$D91)</f>
        <v>0.2335714286</v>
      </c>
      <c r="Y91" s="97">
        <f> ('Daily Weigth (g)'!Z91-'Daily Weigth (g)'!$D91)/('Daily Weigth (g)'!$E91-'Daily Weigth (g)'!$D91)</f>
        <v>0.1782142857</v>
      </c>
      <c r="Z91" s="97">
        <f> ('Daily Weigth (g)'!AA91-'Daily Weigth (g)'!$D91)/('Daily Weigth (g)'!$E91-'Daily Weigth (g)'!$D91)</f>
        <v>0.1521428571</v>
      </c>
      <c r="AA91" s="97">
        <f> ('Daily Weigth (g)'!AB91-'Daily Weigth (g)'!$D91)/('Daily Weigth (g)'!$E91-'Daily Weigth (g)'!$D91)</f>
        <v>0.1225</v>
      </c>
      <c r="AB91" s="97">
        <f> ('Daily Weigth (g)'!AC91-'Daily Weigth (g)'!$D91)/('Daily Weigth (g)'!$E91-'Daily Weigth (g)'!$D91)</f>
        <v>0.09928571429</v>
      </c>
      <c r="AC91" s="97">
        <f> ('Daily Weigth (g)'!AD91-'Daily Weigth (g)'!$D91)/('Daily Weigth (g)'!$E91-'Daily Weigth (g)'!$D91)</f>
        <v>0.07464285714</v>
      </c>
      <c r="AD91" s="97">
        <f> ('Daily Weigth (g)'!AE91-'Daily Weigth (g)'!$D91)/('Daily Weigth (g)'!$E91-'Daily Weigth (g)'!$D91)</f>
        <v>0.05857142857</v>
      </c>
      <c r="AE91" s="97">
        <f> ('Daily Weigth (g)'!AF91-'Daily Weigth (g)'!$D91)/('Daily Weigth (g)'!$E91-'Daily Weigth (g)'!$D91)</f>
        <v>0.03071428571</v>
      </c>
      <c r="AF91" s="97">
        <f> ('Daily Weigth (g)'!AG91-'Daily Weigth (g)'!$D91)/('Daily Weigth (g)'!$E91-'Daily Weigth (g)'!$D91)</f>
        <v>0.02107142857</v>
      </c>
    </row>
    <row r="92" ht="12.75" customHeight="1">
      <c r="A92" s="85">
        <v>791.0</v>
      </c>
      <c r="B92" s="87" t="s">
        <v>13</v>
      </c>
      <c r="C92" s="90" t="s">
        <v>12</v>
      </c>
      <c r="D92" s="97">
        <f> ('Daily Weigth (g)'!E92-'Daily Weigth (g)'!$D92)/('Daily Weigth (g)'!$E92-'Daily Weigth (g)'!$D92)</f>
        <v>1</v>
      </c>
      <c r="E92" s="97">
        <f> ('Daily Weigth (g)'!F92-'Daily Weigth (g)'!$D92)/('Daily Weigth (g)'!$E92-'Daily Weigth (g)'!$D92)</f>
        <v>0.9594898725</v>
      </c>
      <c r="F92" s="97">
        <f> ('Daily Weigth (g)'!G92-'Daily Weigth (g)'!$D92)/('Daily Weigth (g)'!$E92-'Daily Weigth (g)'!$D92)</f>
        <v>0.9279819955</v>
      </c>
      <c r="G92" s="97">
        <f> ('Daily Weigth (g)'!H92-'Daily Weigth (g)'!$D92)/('Daily Weigth (g)'!$E92-'Daily Weigth (g)'!$D92)</f>
        <v>0.8518379595</v>
      </c>
      <c r="H92" s="97">
        <f> ('Daily Weigth (g)'!I92-'Daily Weigth (g)'!$D92)/('Daily Weigth (g)'!$E92-'Daily Weigth (g)'!$D92)</f>
        <v>0.9009752438</v>
      </c>
      <c r="I92" s="97">
        <f> ('Daily Weigth (g)'!J92-'Daily Weigth (g)'!$D92)/('Daily Weigth (g)'!$E92-'Daily Weigth (g)'!$D92)</f>
        <v>0.8953488372</v>
      </c>
      <c r="J92" s="97">
        <f> ('Daily Weigth (g)'!K92-'Daily Weigth (g)'!$D92)/('Daily Weigth (g)'!$E92-'Daily Weigth (g)'!$D92)</f>
        <v>0.8983495874</v>
      </c>
      <c r="K92" s="97">
        <f> ('Daily Weigth (g)'!L92-'Daily Weigth (g)'!$D92)/('Daily Weigth (g)'!$E92-'Daily Weigth (g)'!$D92)</f>
        <v>0.8469617404</v>
      </c>
      <c r="L92" s="97">
        <f> ('Daily Weigth (g)'!M92-'Daily Weigth (g)'!$D92)/('Daily Weigth (g)'!$E92-'Daily Weigth (g)'!$D92)</f>
        <v>0.8057014254</v>
      </c>
      <c r="M92" s="97">
        <f> ('Daily Weigth (g)'!N92-'Daily Weigth (g)'!$D92)/('Daily Weigth (g)'!$E92-'Daily Weigth (g)'!$D92)</f>
        <v>0.7370592648</v>
      </c>
      <c r="N92" s="97">
        <f> ('Daily Weigth (g)'!O92-'Daily Weigth (g)'!$D92)/('Daily Weigth (g)'!$E92-'Daily Weigth (g)'!$D92)</f>
        <v>0.731807952</v>
      </c>
      <c r="O92" s="97">
        <f> ('Daily Weigth (g)'!P92-'Daily Weigth (g)'!$D92)/('Daily Weigth (g)'!$E92-'Daily Weigth (g)'!$D92)</f>
        <v>0.5813953488</v>
      </c>
      <c r="P92" s="97">
        <f> ('Daily Weigth (g)'!Q92-'Daily Weigth (g)'!$D92)/('Daily Weigth (g)'!$E92-'Daily Weigth (g)'!$D92)</f>
        <v>0.5378844711</v>
      </c>
      <c r="Q92" s="97">
        <f> ('Daily Weigth (g)'!R92-'Daily Weigth (g)'!$D92)/('Daily Weigth (g)'!$E92-'Daily Weigth (g)'!$D92)</f>
        <v>0.5547636909</v>
      </c>
      <c r="R92" s="97">
        <f> ('Daily Weigth (g)'!S92-'Daily Weigth (g)'!$D92)/('Daily Weigth (g)'!$E92-'Daily Weigth (g)'!$D92)</f>
        <v>0.5521380345</v>
      </c>
      <c r="S92" s="97">
        <f> ('Daily Weigth (g)'!T92-'Daily Weigth (g)'!$D92)/('Daily Weigth (g)'!$E92-'Daily Weigth (g)'!$D92)</f>
        <v>0.5067516879</v>
      </c>
      <c r="T92" s="97">
        <f> ('Daily Weigth (g)'!U92-'Daily Weigth (g)'!$D92)/('Daily Weigth (g)'!$E92-'Daily Weigth (g)'!$D92)</f>
        <v>0.4159789947</v>
      </c>
      <c r="U92" s="97">
        <f> ('Daily Weigth (g)'!V92-'Daily Weigth (g)'!$D92)/('Daily Weigth (g)'!$E92-'Daily Weigth (g)'!$D92)</f>
        <v>0.3240810203</v>
      </c>
      <c r="V92" s="97">
        <f> ('Daily Weigth (g)'!W92-'Daily Weigth (g)'!$D92)/('Daily Weigth (g)'!$E92-'Daily Weigth (g)'!$D92)</f>
        <v>0.2479369842</v>
      </c>
      <c r="W92" s="97">
        <f> ('Daily Weigth (g)'!X92-'Daily Weigth (g)'!$D92)/('Daily Weigth (g)'!$E92-'Daily Weigth (g)'!$D92)</f>
        <v>0.2606901725</v>
      </c>
      <c r="X92" s="97">
        <f> ('Daily Weigth (g)'!Y92-'Daily Weigth (g)'!$D92)/('Daily Weigth (g)'!$E92-'Daily Weigth (g)'!$D92)</f>
        <v>0.2209302326</v>
      </c>
      <c r="Y92" s="97">
        <f> ('Daily Weigth (g)'!Z92-'Daily Weigth (g)'!$D92)/('Daily Weigth (g)'!$E92-'Daily Weigth (g)'!$D92)</f>
        <v>0.1770442611</v>
      </c>
      <c r="Z92" s="97">
        <f> ('Daily Weigth (g)'!AA92-'Daily Weigth (g)'!$D92)/('Daily Weigth (g)'!$E92-'Daily Weigth (g)'!$D92)</f>
        <v>0.152288072</v>
      </c>
      <c r="AA92" s="97">
        <f> ('Daily Weigth (g)'!AB92-'Daily Weigth (g)'!$D92)/('Daily Weigth (g)'!$E92-'Daily Weigth (g)'!$D92)</f>
        <v>0.1245311328</v>
      </c>
      <c r="AB92" s="97">
        <f> ('Daily Weigth (g)'!AC92-'Daily Weigth (g)'!$D92)/('Daily Weigth (g)'!$E92-'Daily Weigth (g)'!$D92)</f>
        <v>0.09902475619</v>
      </c>
      <c r="AC92" s="97">
        <f> ('Daily Weigth (g)'!AD92-'Daily Weigth (g)'!$D92)/('Daily Weigth (g)'!$E92-'Daily Weigth (g)'!$D92)</f>
        <v>0.07576894224</v>
      </c>
      <c r="AD92" s="97">
        <f> ('Daily Weigth (g)'!AE92-'Daily Weigth (g)'!$D92)/('Daily Weigth (g)'!$E92-'Daily Weigth (g)'!$D92)</f>
        <v>0.05776444111</v>
      </c>
      <c r="AE92" s="97">
        <f> ('Daily Weigth (g)'!AF92-'Daily Weigth (g)'!$D92)/('Daily Weigth (g)'!$E92-'Daily Weigth (g)'!$D92)</f>
        <v>0.03413353338</v>
      </c>
      <c r="AF92" s="97">
        <f> ('Daily Weigth (g)'!AG92-'Daily Weigth (g)'!$D92)/('Daily Weigth (g)'!$E92-'Daily Weigth (g)'!$D92)</f>
        <v>0.01950487622</v>
      </c>
    </row>
    <row r="93" ht="12.75" customHeight="1">
      <c r="A93" s="85">
        <v>792.0</v>
      </c>
      <c r="B93" s="87" t="s">
        <v>13</v>
      </c>
      <c r="C93" s="85" t="s">
        <v>383</v>
      </c>
      <c r="D93" s="97">
        <f> ('Daily Weigth (g)'!E93-'Daily Weigth (g)'!$D93)/('Daily Weigth (g)'!$E93-'Daily Weigth (g)'!$D93)</f>
        <v>1</v>
      </c>
      <c r="E93" s="97">
        <f> ('Daily Weigth (g)'!F93-'Daily Weigth (g)'!$D93)/('Daily Weigth (g)'!$E93-'Daily Weigth (g)'!$D93)</f>
        <v>0.9269792467</v>
      </c>
      <c r="F93" s="97">
        <f> ('Daily Weigth (g)'!G93-'Daily Weigth (g)'!$D93)/('Daily Weigth (g)'!$E93-'Daily Weigth (g)'!$D93)</f>
        <v>0.8704842429</v>
      </c>
      <c r="G93" s="97">
        <f> ('Daily Weigth (g)'!H93-'Daily Weigth (g)'!$D93)/('Daily Weigth (g)'!$E93-'Daily Weigth (g)'!$D93)</f>
        <v>0.789008455</v>
      </c>
      <c r="H93" s="97">
        <f> ('Daily Weigth (g)'!I93-'Daily Weigth (g)'!$D93)/('Daily Weigth (g)'!$E93-'Daily Weigth (g)'!$D93)</f>
        <v>0.8566487317</v>
      </c>
      <c r="I93" s="97">
        <f> ('Daily Weigth (g)'!J93-'Daily Weigth (g)'!$D93)/('Daily Weigth (g)'!$E93-'Daily Weigth (g)'!$D93)</f>
        <v>0.8658724058</v>
      </c>
      <c r="J93" s="97">
        <f> ('Daily Weigth (g)'!K93-'Daily Weigth (g)'!$D93)/('Daily Weigth (g)'!$E93-'Daily Weigth (g)'!$D93)</f>
        <v>-0.7686395081</v>
      </c>
      <c r="K93" s="97">
        <f> ('Daily Weigth (g)'!L93-'Daily Weigth (g)'!$D93)/('Daily Weigth (g)'!$E93-'Daily Weigth (g)'!$D93)</f>
        <v>-0.7686395081</v>
      </c>
      <c r="L93" s="97">
        <f> ('Daily Weigth (g)'!M93-'Daily Weigth (g)'!$D93)/('Daily Weigth (g)'!$E93-'Daily Weigth (g)'!$D93)</f>
        <v>-0.7686395081</v>
      </c>
      <c r="M93" s="97">
        <f> ('Daily Weigth (g)'!N93-'Daily Weigth (g)'!$D93)/('Daily Weigth (g)'!$E93-'Daily Weigth (g)'!$D93)</f>
        <v>-0.7686395081</v>
      </c>
      <c r="N93" s="97">
        <f> ('Daily Weigth (g)'!O93-'Daily Weigth (g)'!$D93)/('Daily Weigth (g)'!$E93-'Daily Weigth (g)'!$D93)</f>
        <v>-0.7686395081</v>
      </c>
      <c r="O93" s="97">
        <f> ('Daily Weigth (g)'!P93-'Daily Weigth (g)'!$D93)/('Daily Weigth (g)'!$E93-'Daily Weigth (g)'!$D93)</f>
        <v>-0.7686395081</v>
      </c>
      <c r="P93" s="97">
        <f> ('Daily Weigth (g)'!Q93-'Daily Weigth (g)'!$D93)/('Daily Weigth (g)'!$E93-'Daily Weigth (g)'!$D93)</f>
        <v>-0.7686395081</v>
      </c>
      <c r="Q93" s="97">
        <f> ('Daily Weigth (g)'!R93-'Daily Weigth (g)'!$D93)/('Daily Weigth (g)'!$E93-'Daily Weigth (g)'!$D93)</f>
        <v>-0.7686395081</v>
      </c>
      <c r="R93" s="97">
        <f> ('Daily Weigth (g)'!S93-'Daily Weigth (g)'!$D93)/('Daily Weigth (g)'!$E93-'Daily Weigth (g)'!$D93)</f>
        <v>-0.7686395081</v>
      </c>
      <c r="S93" s="97">
        <f> ('Daily Weigth (g)'!T93-'Daily Weigth (g)'!$D93)/('Daily Weigth (g)'!$E93-'Daily Weigth (g)'!$D93)</f>
        <v>-0.7686395081</v>
      </c>
      <c r="T93" s="97">
        <f> ('Daily Weigth (g)'!U93-'Daily Weigth (g)'!$D93)/('Daily Weigth (g)'!$E93-'Daily Weigth (g)'!$D93)</f>
        <v>-0.7686395081</v>
      </c>
      <c r="U93" s="97">
        <f> ('Daily Weigth (g)'!V93-'Daily Weigth (g)'!$D93)/('Daily Weigth (g)'!$E93-'Daily Weigth (g)'!$D93)</f>
        <v>-0.7686395081</v>
      </c>
      <c r="V93" s="97">
        <f> ('Daily Weigth (g)'!W93-'Daily Weigth (g)'!$D93)/('Daily Weigth (g)'!$E93-'Daily Weigth (g)'!$D93)</f>
        <v>-0.7686395081</v>
      </c>
      <c r="W93" s="97">
        <f> ('Daily Weigth (g)'!X93-'Daily Weigth (g)'!$D93)/('Daily Weigth (g)'!$E93-'Daily Weigth (g)'!$D93)</f>
        <v>-0.7686395081</v>
      </c>
      <c r="X93" s="97">
        <f> ('Daily Weigth (g)'!Y93-'Daily Weigth (g)'!$D93)/('Daily Weigth (g)'!$E93-'Daily Weigth (g)'!$D93)</f>
        <v>-0.7686395081</v>
      </c>
      <c r="Y93" s="97">
        <f> ('Daily Weigth (g)'!Z93-'Daily Weigth (g)'!$D93)/('Daily Weigth (g)'!$E93-'Daily Weigth (g)'!$D93)</f>
        <v>-0.7686395081</v>
      </c>
      <c r="Z93" s="97">
        <f> ('Daily Weigth (g)'!AA93-'Daily Weigth (g)'!$D93)/('Daily Weigth (g)'!$E93-'Daily Weigth (g)'!$D93)</f>
        <v>-0.7686395081</v>
      </c>
      <c r="AA93" s="97">
        <f> ('Daily Weigth (g)'!AB93-'Daily Weigth (g)'!$D93)/('Daily Weigth (g)'!$E93-'Daily Weigth (g)'!$D93)</f>
        <v>-0.7686395081</v>
      </c>
      <c r="AB93" s="97">
        <f> ('Daily Weigth (g)'!AC93-'Daily Weigth (g)'!$D93)/('Daily Weigth (g)'!$E93-'Daily Weigth (g)'!$D93)</f>
        <v>-0.7686395081</v>
      </c>
      <c r="AC93" s="97">
        <f> ('Daily Weigth (g)'!AD93-'Daily Weigth (g)'!$D93)/('Daily Weigth (g)'!$E93-'Daily Weigth (g)'!$D93)</f>
        <v>-0.7686395081</v>
      </c>
      <c r="AD93" s="97">
        <f> ('Daily Weigth (g)'!AE93-'Daily Weigth (g)'!$D93)/('Daily Weigth (g)'!$E93-'Daily Weigth (g)'!$D93)</f>
        <v>-0.7686395081</v>
      </c>
      <c r="AE93" s="97">
        <f> ('Daily Weigth (g)'!AF93-'Daily Weigth (g)'!$D93)/('Daily Weigth (g)'!$E93-'Daily Weigth (g)'!$D93)</f>
        <v>-0.7686395081</v>
      </c>
      <c r="AF93" s="97">
        <f> ('Daily Weigth (g)'!AG93-'Daily Weigth (g)'!$D93)/('Daily Weigth (g)'!$E93-'Daily Weigth (g)'!$D93)</f>
        <v>-0.7686395081</v>
      </c>
    </row>
    <row r="94" ht="12.75" customHeight="1">
      <c r="A94" s="85">
        <v>793.0</v>
      </c>
      <c r="B94" s="87" t="s">
        <v>13</v>
      </c>
      <c r="C94" s="90" t="s">
        <v>12</v>
      </c>
      <c r="D94" s="97">
        <f> ('Daily Weigth (g)'!E94-'Daily Weigth (g)'!$D94)/('Daily Weigth (g)'!$E94-'Daily Weigth (g)'!$D94)</f>
        <v>1</v>
      </c>
      <c r="E94" s="97">
        <f> ('Daily Weigth (g)'!F94-'Daily Weigth (g)'!$D94)/('Daily Weigth (g)'!$E94-'Daily Weigth (g)'!$D94)</f>
        <v>0.9324427481</v>
      </c>
      <c r="F94" s="97">
        <f> ('Daily Weigth (g)'!G94-'Daily Weigth (g)'!$D94)/('Daily Weigth (g)'!$E94-'Daily Weigth (g)'!$D94)</f>
        <v>0.8717557252</v>
      </c>
      <c r="G94" s="97">
        <f> ('Daily Weigth (g)'!H94-'Daily Weigth (g)'!$D94)/('Daily Weigth (g)'!$E94-'Daily Weigth (g)'!$D94)</f>
        <v>0.7893129771</v>
      </c>
      <c r="H94" s="97">
        <f> ('Daily Weigth (g)'!I94-'Daily Weigth (g)'!$D94)/('Daily Weigth (g)'!$E94-'Daily Weigth (g)'!$D94)</f>
        <v>0.8561068702</v>
      </c>
      <c r="I94" s="97">
        <f> ('Daily Weigth (g)'!J94-'Daily Weigth (g)'!$D94)/('Daily Weigth (g)'!$E94-'Daily Weigth (g)'!$D94)</f>
        <v>0.865648855</v>
      </c>
      <c r="J94" s="97">
        <f> ('Daily Weigth (g)'!K94-'Daily Weigth (g)'!$D94)/('Daily Weigth (g)'!$E94-'Daily Weigth (g)'!$D94)</f>
        <v>0.8687022901</v>
      </c>
      <c r="K94" s="97">
        <f> ('Daily Weigth (g)'!L94-'Daily Weigth (g)'!$D94)/('Daily Weigth (g)'!$E94-'Daily Weigth (g)'!$D94)</f>
        <v>0.779389313</v>
      </c>
      <c r="L94" s="97">
        <f> ('Daily Weigth (g)'!M94-'Daily Weigth (g)'!$D94)/('Daily Weigth (g)'!$E94-'Daily Weigth (g)'!$D94)</f>
        <v>0.7335877863</v>
      </c>
      <c r="M94" s="97">
        <f> ('Daily Weigth (g)'!N94-'Daily Weigth (g)'!$D94)/('Daily Weigth (g)'!$E94-'Daily Weigth (g)'!$D94)</f>
        <v>0.6332061069</v>
      </c>
      <c r="N94" s="97">
        <f> ('Daily Weigth (g)'!O94-'Daily Weigth (g)'!$D94)/('Daily Weigth (g)'!$E94-'Daily Weigth (g)'!$D94)</f>
        <v>0.6832061069</v>
      </c>
      <c r="O94" s="97">
        <f> ('Daily Weigth (g)'!P94-'Daily Weigth (g)'!$D94)/('Daily Weigth (g)'!$E94-'Daily Weigth (g)'!$D94)</f>
        <v>0.4244274809</v>
      </c>
      <c r="P94" s="97">
        <f> ('Daily Weigth (g)'!Q94-'Daily Weigth (g)'!$D94)/('Daily Weigth (g)'!$E94-'Daily Weigth (g)'!$D94)</f>
        <v>0.3988549618</v>
      </c>
      <c r="Q94" s="97">
        <f> ('Daily Weigth (g)'!R94-'Daily Weigth (g)'!$D94)/('Daily Weigth (g)'!$E94-'Daily Weigth (g)'!$D94)</f>
        <v>0.4641221374</v>
      </c>
      <c r="R94" s="97">
        <f> ('Daily Weigth (g)'!S94-'Daily Weigth (g)'!$D94)/('Daily Weigth (g)'!$E94-'Daily Weigth (g)'!$D94)</f>
        <v>0.4755725191</v>
      </c>
      <c r="S94" s="97">
        <f> ('Daily Weigth (g)'!T94-'Daily Weigth (g)'!$D94)/('Daily Weigth (g)'!$E94-'Daily Weigth (g)'!$D94)</f>
        <v>0.4324427481</v>
      </c>
      <c r="T94" s="97">
        <f> ('Daily Weigth (g)'!U94-'Daily Weigth (g)'!$D94)/('Daily Weigth (g)'!$E94-'Daily Weigth (g)'!$D94)</f>
        <v>0.358778626</v>
      </c>
      <c r="U94" s="97">
        <f> ('Daily Weigth (g)'!V94-'Daily Weigth (g)'!$D94)/('Daily Weigth (g)'!$E94-'Daily Weigth (g)'!$D94)</f>
        <v>0.2683206107</v>
      </c>
      <c r="V94" s="97">
        <f> ('Daily Weigth (g)'!W94-'Daily Weigth (g)'!$D94)/('Daily Weigth (g)'!$E94-'Daily Weigth (g)'!$D94)</f>
        <v>0.2026717557</v>
      </c>
      <c r="W94" s="97">
        <f> ('Daily Weigth (g)'!X94-'Daily Weigth (g)'!$D94)/('Daily Weigth (g)'!$E94-'Daily Weigth (g)'!$D94)</f>
        <v>0.2354961832</v>
      </c>
      <c r="X94" s="97">
        <f> ('Daily Weigth (g)'!Y94-'Daily Weigth (g)'!$D94)/('Daily Weigth (g)'!$E94-'Daily Weigth (g)'!$D94)</f>
        <v>0.1954198473</v>
      </c>
      <c r="Y94" s="97">
        <f> ('Daily Weigth (g)'!Z94-'Daily Weigth (g)'!$D94)/('Daily Weigth (g)'!$E94-'Daily Weigth (g)'!$D94)</f>
        <v>0.1519083969</v>
      </c>
      <c r="Z94" s="97">
        <f> ('Daily Weigth (g)'!AA94-'Daily Weigth (g)'!$D94)/('Daily Weigth (g)'!$E94-'Daily Weigth (g)'!$D94)</f>
        <v>0.1297709924</v>
      </c>
      <c r="AA94" s="97">
        <f> ('Daily Weigth (g)'!AB94-'Daily Weigth (g)'!$D94)/('Daily Weigth (g)'!$E94-'Daily Weigth (g)'!$D94)</f>
        <v>0.1061068702</v>
      </c>
      <c r="AB94" s="97">
        <f> ('Daily Weigth (g)'!AC94-'Daily Weigth (g)'!$D94)/('Daily Weigth (g)'!$E94-'Daily Weigth (g)'!$D94)</f>
        <v>0.07786259542</v>
      </c>
      <c r="AC94" s="97">
        <f> ('Daily Weigth (g)'!AD94-'Daily Weigth (g)'!$D94)/('Daily Weigth (g)'!$E94-'Daily Weigth (g)'!$D94)</f>
        <v>0.05992366412</v>
      </c>
      <c r="AD94" s="97">
        <f> ('Daily Weigth (g)'!AE94-'Daily Weigth (g)'!$D94)/('Daily Weigth (g)'!$E94-'Daily Weigth (g)'!$D94)</f>
        <v>0.04351145038</v>
      </c>
      <c r="AE94" s="97">
        <f> ('Daily Weigth (g)'!AF94-'Daily Weigth (g)'!$D94)/('Daily Weigth (g)'!$E94-'Daily Weigth (g)'!$D94)</f>
        <v>0.01946564885</v>
      </c>
      <c r="AF94" s="97">
        <f> ('Daily Weigth (g)'!AG94-'Daily Weigth (g)'!$D94)/('Daily Weigth (g)'!$E94-'Daily Weigth (g)'!$D94)</f>
        <v>0.003053435115</v>
      </c>
    </row>
    <row r="95" ht="12.75" customHeight="1">
      <c r="A95" s="85">
        <v>794.0</v>
      </c>
      <c r="B95" s="87" t="s">
        <v>13</v>
      </c>
      <c r="C95" s="90" t="s">
        <v>12</v>
      </c>
      <c r="D95" s="97">
        <f> ('Daily Weigth (g)'!E95-'Daily Weigth (g)'!$D95)/('Daily Weigth (g)'!$E95-'Daily Weigth (g)'!$D95)</f>
        <v>1</v>
      </c>
      <c r="E95" s="97">
        <f> ('Daily Weigth (g)'!F95-'Daily Weigth (g)'!$D95)/('Daily Weigth (g)'!$E95-'Daily Weigth (g)'!$D95)</f>
        <v>0.9194167306</v>
      </c>
      <c r="F95" s="97">
        <f> ('Daily Weigth (g)'!G95-'Daily Weigth (g)'!$D95)/('Daily Weigth (g)'!$E95-'Daily Weigth (g)'!$D95)</f>
        <v>0.8568687644</v>
      </c>
      <c r="G95" s="97">
        <f> ('Daily Weigth (g)'!H95-'Daily Weigth (g)'!$D95)/('Daily Weigth (g)'!$E95-'Daily Weigth (g)'!$D95)</f>
        <v>0.7517267843</v>
      </c>
      <c r="H95" s="97">
        <f> ('Daily Weigth (g)'!I95-'Daily Weigth (g)'!$D95)/('Daily Weigth (g)'!$E95-'Daily Weigth (g)'!$D95)</f>
        <v>0.8545663853</v>
      </c>
      <c r="I95" s="97">
        <f> ('Daily Weigth (g)'!J95-'Daily Weigth (g)'!$D95)/('Daily Weigth (g)'!$E95-'Daily Weigth (g)'!$D95)</f>
        <v>0.852647736</v>
      </c>
      <c r="J95" s="97">
        <f> ('Daily Weigth (g)'!K95-'Daily Weigth (g)'!$D95)/('Daily Weigth (g)'!$E95-'Daily Weigth (g)'!$D95)</f>
        <v>0.8649270913</v>
      </c>
      <c r="K95" s="97">
        <f> ('Daily Weigth (g)'!L95-'Daily Weigth (g)'!$D95)/('Daily Weigth (g)'!$E95-'Daily Weigth (g)'!$D95)</f>
        <v>0.7755180353</v>
      </c>
      <c r="L95" s="97">
        <f> ('Daily Weigth (g)'!M95-'Daily Weigth (g)'!$D95)/('Daily Weigth (g)'!$E95-'Daily Weigth (g)'!$D95)</f>
        <v>0.7344589409</v>
      </c>
      <c r="M95" s="97">
        <f> ('Daily Weigth (g)'!N95-'Daily Weigth (g)'!$D95)/('Daily Weigth (g)'!$E95-'Daily Weigth (g)'!$D95)</f>
        <v>0.6285495012</v>
      </c>
      <c r="N95" s="97">
        <f> ('Daily Weigth (g)'!O95-'Daily Weigth (g)'!$D95)/('Daily Weigth (g)'!$E95-'Daily Weigth (g)'!$D95)</f>
        <v>0.6818879509</v>
      </c>
      <c r="O95" s="97">
        <f> ('Daily Weigth (g)'!P95-'Daily Weigth (g)'!$D95)/('Daily Weigth (g)'!$E95-'Daily Weigth (g)'!$D95)</f>
        <v>0.4374520338</v>
      </c>
      <c r="P95" s="97">
        <f> ('Daily Weigth (g)'!Q95-'Daily Weigth (g)'!$D95)/('Daily Weigth (g)'!$E95-'Daily Weigth (g)'!$D95)</f>
        <v>0.4136607828</v>
      </c>
      <c r="Q95" s="97">
        <f> ('Daily Weigth (g)'!R95-'Daily Weigth (g)'!$D95)/('Daily Weigth (g)'!$E95-'Daily Weigth (g)'!$D95)</f>
        <v>0.4808135073</v>
      </c>
      <c r="R95" s="97">
        <f> ('Daily Weigth (g)'!S95-'Daily Weigth (g)'!$D95)/('Daily Weigth (g)'!$E95-'Daily Weigth (g)'!$D95)</f>
        <v>0.502686109</v>
      </c>
      <c r="S95" s="97">
        <f> ('Daily Weigth (g)'!T95-'Daily Weigth (g)'!$D95)/('Daily Weigth (g)'!$E95-'Daily Weigth (g)'!$D95)</f>
        <v>0.4455103607</v>
      </c>
      <c r="T95" s="97">
        <f> ('Daily Weigth (g)'!U95-'Daily Weigth (g)'!$D95)/('Daily Weigth (g)'!$E95-'Daily Weigth (g)'!$D95)</f>
        <v>0.3630084421</v>
      </c>
      <c r="U95" s="97">
        <f> ('Daily Weigth (g)'!V95-'Daily Weigth (g)'!$D95)/('Daily Weigth (g)'!$E95-'Daily Weigth (g)'!$D95)</f>
        <v>0.2874136608</v>
      </c>
      <c r="V95" s="97">
        <f> ('Daily Weigth (g)'!W95-'Daily Weigth (g)'!$D95)/('Daily Weigth (g)'!$E95-'Daily Weigth (g)'!$D95)</f>
        <v>0.2279355334</v>
      </c>
      <c r="W95" s="97">
        <f> ('Daily Weigth (g)'!X95-'Daily Weigth (g)'!$D95)/('Daily Weigth (g)'!$E95-'Daily Weigth (g)'!$D95)</f>
        <v>0.2405986186</v>
      </c>
      <c r="X95" s="97">
        <f> ('Daily Weigth (g)'!Y95-'Daily Weigth (g)'!$D95)/('Daily Weigth (g)'!$E95-'Daily Weigth (g)'!$D95)</f>
        <v>0.2064466616</v>
      </c>
      <c r="Y95" s="97">
        <f> ('Daily Weigth (g)'!Z95-'Daily Weigth (g)'!$D95)/('Daily Weigth (g)'!$E95-'Daily Weigth (g)'!$D95)</f>
        <v>0.1661550269</v>
      </c>
      <c r="Z95" s="97">
        <f> ('Daily Weigth (g)'!AA95-'Daily Weigth (g)'!$D95)/('Daily Weigth (g)'!$E95-'Daily Weigth (g)'!$D95)</f>
        <v>0.1465848043</v>
      </c>
      <c r="AA95" s="97">
        <f> ('Daily Weigth (g)'!AB95-'Daily Weigth (g)'!$D95)/('Daily Weigth (g)'!$E95-'Daily Weigth (g)'!$D95)</f>
        <v>0.1239447429</v>
      </c>
      <c r="AB95" s="97">
        <f> ('Daily Weigth (g)'!AC95-'Daily Weigth (g)'!$D95)/('Daily Weigth (g)'!$E95-'Daily Weigth (g)'!$D95)</f>
        <v>0.10514198</v>
      </c>
      <c r="AC95" s="97">
        <f> ('Daily Weigth (g)'!AD95-'Daily Weigth (g)'!$D95)/('Daily Weigth (g)'!$E95-'Daily Weigth (g)'!$D95)</f>
        <v>0.08135072909</v>
      </c>
      <c r="AD95" s="97">
        <f> ('Daily Weigth (g)'!AE95-'Daily Weigth (g)'!$D95)/('Daily Weigth (g)'!$E95-'Daily Weigth (g)'!$D95)</f>
        <v>0.06638526477</v>
      </c>
      <c r="AE95" s="97">
        <f> ('Daily Weigth (g)'!AF95-'Daily Weigth (g)'!$D95)/('Daily Weigth (g)'!$E95-'Daily Weigth (g)'!$D95)</f>
        <v>0.04144282425</v>
      </c>
      <c r="AF95" s="97">
        <f> ('Daily Weigth (g)'!AG95-'Daily Weigth (g)'!$D95)/('Daily Weigth (g)'!$E95-'Daily Weigth (g)'!$D95)</f>
        <v>0.02647735994</v>
      </c>
    </row>
    <row r="96" ht="12.75" customHeight="1">
      <c r="A96" s="85">
        <v>795.0</v>
      </c>
      <c r="B96" s="87" t="s">
        <v>13</v>
      </c>
      <c r="C96" s="85" t="s">
        <v>383</v>
      </c>
      <c r="D96" s="97">
        <f> ('Daily Weigth (g)'!E96-'Daily Weigth (g)'!$D96)/('Daily Weigth (g)'!$E96-'Daily Weigth (g)'!$D96)</f>
        <v>1</v>
      </c>
      <c r="E96" s="97">
        <f> ('Daily Weigth (g)'!F96-'Daily Weigth (g)'!$D96)/('Daily Weigth (g)'!$E96-'Daily Weigth (g)'!$D96)</f>
        <v>0.9284376171</v>
      </c>
      <c r="F96" s="97">
        <f> ('Daily Weigth (g)'!G96-'Daily Weigth (g)'!$D96)/('Daily Weigth (g)'!$E96-'Daily Weigth (g)'!$D96)</f>
        <v>0.8647433496</v>
      </c>
      <c r="G96" s="97">
        <f> ('Daily Weigth (g)'!H96-'Daily Weigth (g)'!$D96)/('Daily Weigth (g)'!$E96-'Daily Weigth (g)'!$D96)</f>
        <v>0.7931809667</v>
      </c>
      <c r="H96" s="97">
        <f> ('Daily Weigth (g)'!I96-'Daily Weigth (g)'!$D96)/('Daily Weigth (g)'!$E96-'Daily Weigth (g)'!$D96)</f>
        <v>0.8594979393</v>
      </c>
      <c r="I96" s="97">
        <f> ('Daily Weigth (g)'!J96-'Daily Weigth (g)'!$D96)/('Daily Weigth (g)'!$E96-'Daily Weigth (g)'!$D96)</f>
        <v>0.868115399</v>
      </c>
      <c r="J96" s="97">
        <f> ('Daily Weigth (g)'!K96-'Daily Weigth (g)'!$D96)/('Daily Weigth (g)'!$E96-'Daily Weigth (g)'!$D96)</f>
        <v>-0.7493443237</v>
      </c>
      <c r="K96" s="97">
        <f> ('Daily Weigth (g)'!L96-'Daily Weigth (g)'!$D96)/('Daily Weigth (g)'!$E96-'Daily Weigth (g)'!$D96)</f>
        <v>-0.7493443237</v>
      </c>
      <c r="L96" s="97">
        <f> ('Daily Weigth (g)'!M96-'Daily Weigth (g)'!$D96)/('Daily Weigth (g)'!$E96-'Daily Weigth (g)'!$D96)</f>
        <v>-0.7493443237</v>
      </c>
      <c r="M96" s="97">
        <f> ('Daily Weigth (g)'!N96-'Daily Weigth (g)'!$D96)/('Daily Weigth (g)'!$E96-'Daily Weigth (g)'!$D96)</f>
        <v>-0.7493443237</v>
      </c>
      <c r="N96" s="97">
        <f> ('Daily Weigth (g)'!O96-'Daily Weigth (g)'!$D96)/('Daily Weigth (g)'!$E96-'Daily Weigth (g)'!$D96)</f>
        <v>-0.7493443237</v>
      </c>
      <c r="O96" s="97">
        <f> ('Daily Weigth (g)'!P96-'Daily Weigth (g)'!$D96)/('Daily Weigth (g)'!$E96-'Daily Weigth (g)'!$D96)</f>
        <v>-0.7493443237</v>
      </c>
      <c r="P96" s="97">
        <f> ('Daily Weigth (g)'!Q96-'Daily Weigth (g)'!$D96)/('Daily Weigth (g)'!$E96-'Daily Weigth (g)'!$D96)</f>
        <v>-0.7493443237</v>
      </c>
      <c r="Q96" s="97">
        <f> ('Daily Weigth (g)'!R96-'Daily Weigth (g)'!$D96)/('Daily Weigth (g)'!$E96-'Daily Weigth (g)'!$D96)</f>
        <v>-0.7493443237</v>
      </c>
      <c r="R96" s="97">
        <f> ('Daily Weigth (g)'!S96-'Daily Weigth (g)'!$D96)/('Daily Weigth (g)'!$E96-'Daily Weigth (g)'!$D96)</f>
        <v>-0.7493443237</v>
      </c>
      <c r="S96" s="97">
        <f> ('Daily Weigth (g)'!T96-'Daily Weigth (g)'!$D96)/('Daily Weigth (g)'!$E96-'Daily Weigth (g)'!$D96)</f>
        <v>-0.7493443237</v>
      </c>
      <c r="T96" s="97">
        <f> ('Daily Weigth (g)'!U96-'Daily Weigth (g)'!$D96)/('Daily Weigth (g)'!$E96-'Daily Weigth (g)'!$D96)</f>
        <v>-0.7493443237</v>
      </c>
      <c r="U96" s="97">
        <f> ('Daily Weigth (g)'!V96-'Daily Weigth (g)'!$D96)/('Daily Weigth (g)'!$E96-'Daily Weigth (g)'!$D96)</f>
        <v>-0.7493443237</v>
      </c>
      <c r="V96" s="97">
        <f> ('Daily Weigth (g)'!W96-'Daily Weigth (g)'!$D96)/('Daily Weigth (g)'!$E96-'Daily Weigth (g)'!$D96)</f>
        <v>-0.7493443237</v>
      </c>
      <c r="W96" s="97">
        <f> ('Daily Weigth (g)'!X96-'Daily Weigth (g)'!$D96)/('Daily Weigth (g)'!$E96-'Daily Weigth (g)'!$D96)</f>
        <v>-0.7493443237</v>
      </c>
      <c r="X96" s="97">
        <f> ('Daily Weigth (g)'!Y96-'Daily Weigth (g)'!$D96)/('Daily Weigth (g)'!$E96-'Daily Weigth (g)'!$D96)</f>
        <v>-0.7493443237</v>
      </c>
      <c r="Y96" s="97">
        <f> ('Daily Weigth (g)'!Z96-'Daily Weigth (g)'!$D96)/('Daily Weigth (g)'!$E96-'Daily Weigth (g)'!$D96)</f>
        <v>-0.7493443237</v>
      </c>
      <c r="Z96" s="97">
        <f> ('Daily Weigth (g)'!AA96-'Daily Weigth (g)'!$D96)/('Daily Weigth (g)'!$E96-'Daily Weigth (g)'!$D96)</f>
        <v>-0.7493443237</v>
      </c>
      <c r="AA96" s="97">
        <f> ('Daily Weigth (g)'!AB96-'Daily Weigth (g)'!$D96)/('Daily Weigth (g)'!$E96-'Daily Weigth (g)'!$D96)</f>
        <v>-0.7493443237</v>
      </c>
      <c r="AB96" s="97">
        <f> ('Daily Weigth (g)'!AC96-'Daily Weigth (g)'!$D96)/('Daily Weigth (g)'!$E96-'Daily Weigth (g)'!$D96)</f>
        <v>-0.7493443237</v>
      </c>
      <c r="AC96" s="97">
        <f> ('Daily Weigth (g)'!AD96-'Daily Weigth (g)'!$D96)/('Daily Weigth (g)'!$E96-'Daily Weigth (g)'!$D96)</f>
        <v>-0.7493443237</v>
      </c>
      <c r="AD96" s="97">
        <f> ('Daily Weigth (g)'!AE96-'Daily Weigth (g)'!$D96)/('Daily Weigth (g)'!$E96-'Daily Weigth (g)'!$D96)</f>
        <v>-0.7493443237</v>
      </c>
      <c r="AE96" s="97">
        <f> ('Daily Weigth (g)'!AF96-'Daily Weigth (g)'!$D96)/('Daily Weigth (g)'!$E96-'Daily Weigth (g)'!$D96)</f>
        <v>-0.7493443237</v>
      </c>
      <c r="AF96" s="97">
        <f> ('Daily Weigth (g)'!AG96-'Daily Weigth (g)'!$D96)/('Daily Weigth (g)'!$E96-'Daily Weigth (g)'!$D96)</f>
        <v>-0.7493443237</v>
      </c>
    </row>
    <row r="97" ht="12.75" customHeight="1">
      <c r="A97" s="85">
        <v>796.0</v>
      </c>
      <c r="B97" s="87" t="s">
        <v>13</v>
      </c>
      <c r="C97" s="88" t="s">
        <v>241</v>
      </c>
      <c r="D97" s="97">
        <f> ('Daily Weigth (g)'!E97-'Daily Weigth (g)'!$D97)/('Daily Weigth (g)'!$E97-'Daily Weigth (g)'!$D97)</f>
        <v>1</v>
      </c>
      <c r="E97" s="97">
        <f> ('Daily Weigth (g)'!F97-'Daily Weigth (g)'!$D97)/('Daily Weigth (g)'!$E97-'Daily Weigth (g)'!$D97)</f>
        <v>0.9476117103</v>
      </c>
      <c r="F97" s="97">
        <f> ('Daily Weigth (g)'!G97-'Daily Weigth (g)'!$D97)/('Daily Weigth (g)'!$E97-'Daily Weigth (g)'!$D97)</f>
        <v>0.8990755008</v>
      </c>
      <c r="G97" s="97">
        <f> ('Daily Weigth (g)'!H97-'Daily Weigth (g)'!$D97)/('Daily Weigth (g)'!$E97-'Daily Weigth (g)'!$D97)</f>
        <v>0.81201849</v>
      </c>
      <c r="H97" s="97">
        <f> ('Daily Weigth (g)'!I97-'Daily Weigth (g)'!$D97)/('Daily Weigth (g)'!$E97-'Daily Weigth (g)'!$D97)</f>
        <v>0.8663328197</v>
      </c>
      <c r="I97" s="97">
        <f> ('Daily Weigth (g)'!J97-'Daily Weigth (g)'!$D97)/('Daily Weigth (g)'!$E97-'Daily Weigth (g)'!$D97)</f>
        <v>0.8802003082</v>
      </c>
      <c r="J97" s="97">
        <f> ('Daily Weigth (g)'!K97-'Daily Weigth (g)'!$D97)/('Daily Weigth (g)'!$E97-'Daily Weigth (g)'!$D97)</f>
        <v>0.8798151002</v>
      </c>
      <c r="K97" s="97">
        <f> ('Daily Weigth (g)'!L97-'Daily Weigth (g)'!$D97)/('Daily Weigth (g)'!$E97-'Daily Weigth (g)'!$D97)</f>
        <v>0.8366718028</v>
      </c>
      <c r="L97" s="97">
        <f> ('Daily Weigth (g)'!M97-'Daily Weigth (g)'!$D97)/('Daily Weigth (g)'!$E97-'Daily Weigth (g)'!$D97)</f>
        <v>0.8189522342</v>
      </c>
      <c r="M97" s="97">
        <f> ('Daily Weigth (g)'!N97-'Daily Weigth (g)'!$D97)/('Daily Weigth (g)'!$E97-'Daily Weigth (g)'!$D97)</f>
        <v>0.7765793529</v>
      </c>
      <c r="N97" s="97">
        <f> ('Daily Weigth (g)'!O97-'Daily Weigth (g)'!$D97)/('Daily Weigth (g)'!$E97-'Daily Weigth (g)'!$D97)</f>
        <v>0.8278120185</v>
      </c>
      <c r="O97" s="97">
        <f> ('Daily Weigth (g)'!P97-'Daily Weigth (g)'!$D97)/('Daily Weigth (g)'!$E97-'Daily Weigth (g)'!$D97)</f>
        <v>0.6471494607</v>
      </c>
      <c r="P97" s="97">
        <f> ('Daily Weigth (g)'!Q97-'Daily Weigth (g)'!$D97)/('Daily Weigth (g)'!$E97-'Daily Weigth (g)'!$D97)</f>
        <v>0.62403698</v>
      </c>
      <c r="Q97" s="97">
        <f> ('Daily Weigth (g)'!R97-'Daily Weigth (g)'!$D97)/('Daily Weigth (g)'!$E97-'Daily Weigth (g)'!$D97)</f>
        <v>0.7403697997</v>
      </c>
      <c r="R97" s="97">
        <f> ('Daily Weigth (g)'!S97-'Daily Weigth (g)'!$D97)/('Daily Weigth (g)'!$E97-'Daily Weigth (g)'!$D97)</f>
        <v>0.7935285054</v>
      </c>
      <c r="S97" s="97">
        <f> ('Daily Weigth (g)'!T97-'Daily Weigth (g)'!$D97)/('Daily Weigth (g)'!$E97-'Daily Weigth (g)'!$D97)</f>
        <v>0.8012326656</v>
      </c>
      <c r="T97" s="97">
        <f> ('Daily Weigth (g)'!U97-'Daily Weigth (g)'!$D97)/('Daily Weigth (g)'!$E97-'Daily Weigth (g)'!$D97)</f>
        <v>0.7607858243</v>
      </c>
      <c r="U97" s="97">
        <f> ('Daily Weigth (g)'!V97-'Daily Weigth (g)'!$D97)/('Daily Weigth (g)'!$E97-'Daily Weigth (g)'!$D97)</f>
        <v>0.656779661</v>
      </c>
      <c r="V97" s="97">
        <f> ('Daily Weigth (g)'!W97-'Daily Weigth (g)'!$D97)/('Daily Weigth (g)'!$E97-'Daily Weigth (g)'!$D97)</f>
        <v>0.6367488444</v>
      </c>
      <c r="W97" s="97">
        <f> ('Daily Weigth (g)'!X97-'Daily Weigth (g)'!$D97)/('Daily Weigth (g)'!$E97-'Daily Weigth (g)'!$D97)</f>
        <v>0.8031587057</v>
      </c>
      <c r="X97" s="97">
        <f> ('Daily Weigth (g)'!Y97-'Daily Weigth (g)'!$D97)/('Daily Weigth (g)'!$E97-'Daily Weigth (g)'!$D97)</f>
        <v>0.8197226502</v>
      </c>
      <c r="Y97" s="97">
        <f> ('Daily Weigth (g)'!Z97-'Daily Weigth (g)'!$D97)/('Daily Weigth (g)'!$E97-'Daily Weigth (g)'!$D97)</f>
        <v>0.7538520801</v>
      </c>
      <c r="Z97" s="97">
        <f> ('Daily Weigth (g)'!AA97-'Daily Weigth (g)'!$D97)/('Daily Weigth (g)'!$E97-'Daily Weigth (g)'!$D97)</f>
        <v>0.8385978428</v>
      </c>
      <c r="AA97" s="97">
        <f> ('Daily Weigth (g)'!AB97-'Daily Weigth (g)'!$D97)/('Daily Weigth (g)'!$E97-'Daily Weigth (g)'!$D97)</f>
        <v>0.812788906</v>
      </c>
      <c r="AB97" s="97">
        <f> ('Daily Weigth (g)'!AC97-'Daily Weigth (g)'!$D97)/('Daily Weigth (g)'!$E97-'Daily Weigth (g)'!$D97)</f>
        <v>0.8289676425</v>
      </c>
      <c r="AC97" s="97">
        <f> ('Daily Weigth (g)'!AD97-'Daily Weigth (g)'!$D97)/('Daily Weigth (g)'!$E97-'Daily Weigth (g)'!$D97)</f>
        <v>0.8012326656</v>
      </c>
      <c r="AD97" s="97">
        <f> ('Daily Weigth (g)'!AE97-'Daily Weigth (g)'!$D97)/('Daily Weigth (g)'!$E97-'Daily Weigth (g)'!$D97)</f>
        <v>0.843605547</v>
      </c>
      <c r="AE97" s="97">
        <f> ('Daily Weigth (g)'!AF97-'Daily Weigth (g)'!$D97)/('Daily Weigth (g)'!$E97-'Daily Weigth (g)'!$D97)</f>
        <v>0.6829738059</v>
      </c>
      <c r="AF97" s="97">
        <f> ('Daily Weigth (g)'!AG97-'Daily Weigth (g)'!$D97)/('Daily Weigth (g)'!$E97-'Daily Weigth (g)'!$D97)</f>
        <v>0.8000770416</v>
      </c>
    </row>
    <row r="98" ht="12.75" customHeight="1">
      <c r="A98" s="85">
        <v>797.0</v>
      </c>
      <c r="B98" s="87" t="s">
        <v>13</v>
      </c>
      <c r="C98" s="88" t="s">
        <v>241</v>
      </c>
      <c r="D98" s="97">
        <f> ('Daily Weigth (g)'!E98-'Daily Weigth (g)'!$D98)/('Daily Weigth (g)'!$E98-'Daily Weigth (g)'!$D98)</f>
        <v>1</v>
      </c>
      <c r="E98" s="97">
        <f> ('Daily Weigth (g)'!F98-'Daily Weigth (g)'!$D98)/('Daily Weigth (g)'!$E98-'Daily Weigth (g)'!$D98)</f>
        <v>0.9242424242</v>
      </c>
      <c r="F98" s="97">
        <f> ('Daily Weigth (g)'!G98-'Daily Weigth (g)'!$D98)/('Daily Weigth (g)'!$E98-'Daily Weigth (g)'!$D98)</f>
        <v>0.8737373737</v>
      </c>
      <c r="G98" s="97">
        <f> ('Daily Weigth (g)'!H98-'Daily Weigth (g)'!$D98)/('Daily Weigth (g)'!$E98-'Daily Weigth (g)'!$D98)</f>
        <v>0.7731157731</v>
      </c>
      <c r="H98" s="97">
        <f> ('Daily Weigth (g)'!I98-'Daily Weigth (g)'!$D98)/('Daily Weigth (g)'!$E98-'Daily Weigth (g)'!$D98)</f>
        <v>0.8616938617</v>
      </c>
      <c r="I98" s="97">
        <f> ('Daily Weigth (g)'!J98-'Daily Weigth (g)'!$D98)/('Daily Weigth (g)'!$E98-'Daily Weigth (g)'!$D98)</f>
        <v>0.8609168609</v>
      </c>
      <c r="J98" s="97">
        <f> ('Daily Weigth (g)'!K98-'Daily Weigth (g)'!$D98)/('Daily Weigth (g)'!$E98-'Daily Weigth (g)'!$D98)</f>
        <v>0.872960373</v>
      </c>
      <c r="K98" s="97">
        <f> ('Daily Weigth (g)'!L98-'Daily Weigth (g)'!$D98)/('Daily Weigth (g)'!$E98-'Daily Weigth (g)'!$D98)</f>
        <v>0.8212898213</v>
      </c>
      <c r="L98" s="97">
        <f> ('Daily Weigth (g)'!M98-'Daily Weigth (g)'!$D98)/('Daily Weigth (g)'!$E98-'Daily Weigth (g)'!$D98)</f>
        <v>0.8158508159</v>
      </c>
      <c r="M98" s="97">
        <f> ('Daily Weigth (g)'!N98-'Daily Weigth (g)'!$D98)/('Daily Weigth (g)'!$E98-'Daily Weigth (g)'!$D98)</f>
        <v>0.7331002331</v>
      </c>
      <c r="N98" s="97">
        <f> ('Daily Weigth (g)'!O98-'Daily Weigth (g)'!$D98)/('Daily Weigth (g)'!$E98-'Daily Weigth (g)'!$D98)</f>
        <v>0.8267288267</v>
      </c>
      <c r="O98" s="97">
        <f> ('Daily Weigth (g)'!P98-'Daily Weigth (g)'!$D98)/('Daily Weigth (g)'!$E98-'Daily Weigth (g)'!$D98)</f>
        <v>0.5843045843</v>
      </c>
      <c r="P98" s="97">
        <f> ('Daily Weigth (g)'!Q98-'Daily Weigth (g)'!$D98)/('Daily Weigth (g)'!$E98-'Daily Weigth (g)'!$D98)</f>
        <v>0.5753690754</v>
      </c>
      <c r="Q98" s="97">
        <f> ('Daily Weigth (g)'!R98-'Daily Weigth (g)'!$D98)/('Daily Weigth (g)'!$E98-'Daily Weigth (g)'!$D98)</f>
        <v>0.7105672106</v>
      </c>
      <c r="R98" s="97">
        <f> ('Daily Weigth (g)'!S98-'Daily Weigth (g)'!$D98)/('Daily Weigth (g)'!$E98-'Daily Weigth (g)'!$D98)</f>
        <v>0.7556332556</v>
      </c>
      <c r="S98" s="97">
        <f> ('Daily Weigth (g)'!T98-'Daily Weigth (g)'!$D98)/('Daily Weigth (g)'!$E98-'Daily Weigth (g)'!$D98)</f>
        <v>0.7533022533</v>
      </c>
      <c r="T98" s="97">
        <f> ('Daily Weigth (g)'!U98-'Daily Weigth (g)'!$D98)/('Daily Weigth (g)'!$E98-'Daily Weigth (g)'!$D98)</f>
        <v>0.7195027195</v>
      </c>
      <c r="U98" s="97">
        <f> ('Daily Weigth (g)'!V98-'Daily Weigth (g)'!$D98)/('Daily Weigth (g)'!$E98-'Daily Weigth (g)'!$D98)</f>
        <v>0.6328671329</v>
      </c>
      <c r="V98" s="97">
        <f> ('Daily Weigth (g)'!W98-'Daily Weigth (g)'!$D98)/('Daily Weigth (g)'!$E98-'Daily Weigth (g)'!$D98)</f>
        <v>0.5567210567</v>
      </c>
      <c r="W98" s="97">
        <f> ('Daily Weigth (g)'!X98-'Daily Weigth (g)'!$D98)/('Daily Weigth (g)'!$E98-'Daily Weigth (g)'!$D98)</f>
        <v>0.8069153069</v>
      </c>
      <c r="X98" s="97">
        <f> ('Daily Weigth (g)'!Y98-'Daily Weigth (g)'!$D98)/('Daily Weigth (g)'!$E98-'Daily Weigth (g)'!$D98)</f>
        <v>0.8053613054</v>
      </c>
      <c r="Y98" s="97">
        <f> ('Daily Weigth (g)'!Z98-'Daily Weigth (g)'!$D98)/('Daily Weigth (g)'!$E98-'Daily Weigth (g)'!$D98)</f>
        <v>0.7428127428</v>
      </c>
      <c r="Z98" s="97">
        <f> ('Daily Weigth (g)'!AA98-'Daily Weigth (g)'!$D98)/('Daily Weigth (g)'!$E98-'Daily Weigth (g)'!$D98)</f>
        <v>0.8539238539</v>
      </c>
      <c r="AA98" s="97">
        <f> ('Daily Weigth (g)'!AB98-'Daily Weigth (g)'!$D98)/('Daily Weigth (g)'!$E98-'Daily Weigth (g)'!$D98)</f>
        <v>0.831002331</v>
      </c>
      <c r="AB98" s="97">
        <f> ('Daily Weigth (g)'!AC98-'Daily Weigth (g)'!$D98)/('Daily Weigth (g)'!$E98-'Daily Weigth (g)'!$D98)</f>
        <v>0.7956487956</v>
      </c>
      <c r="AC98" s="97">
        <f> ('Daily Weigth (g)'!AD98-'Daily Weigth (g)'!$D98)/('Daily Weigth (g)'!$E98-'Daily Weigth (g)'!$D98)</f>
        <v>0.7999222999</v>
      </c>
      <c r="AD98" s="97">
        <f> ('Daily Weigth (g)'!AE98-'Daily Weigth (g)'!$D98)/('Daily Weigth (g)'!$E98-'Daily Weigth (g)'!$D98)</f>
        <v>0.8278943279</v>
      </c>
      <c r="AE98" s="97">
        <f> ('Daily Weigth (g)'!AF98-'Daily Weigth (g)'!$D98)/('Daily Weigth (g)'!$E98-'Daily Weigth (g)'!$D98)</f>
        <v>0.6779331779</v>
      </c>
      <c r="AF98" s="97">
        <f> ('Daily Weigth (g)'!AG98-'Daily Weigth (g)'!$D98)/('Daily Weigth (g)'!$E98-'Daily Weigth (g)'!$D98)</f>
        <v>0.77000777</v>
      </c>
    </row>
    <row r="99" ht="12.75" customHeight="1">
      <c r="A99" s="85">
        <v>798.0</v>
      </c>
      <c r="B99" s="87" t="s">
        <v>13</v>
      </c>
      <c r="C99" s="85" t="s">
        <v>383</v>
      </c>
      <c r="D99" s="97">
        <f> ('Daily Weigth (g)'!E99-'Daily Weigth (g)'!$D99)/('Daily Weigth (g)'!$E99-'Daily Weigth (g)'!$D99)</f>
        <v>1</v>
      </c>
      <c r="E99" s="97">
        <f> ('Daily Weigth (g)'!F99-'Daily Weigth (g)'!$D99)/('Daily Weigth (g)'!$E99-'Daily Weigth (g)'!$D99)</f>
        <v>0.9622792937</v>
      </c>
      <c r="F99" s="97">
        <f> ('Daily Weigth (g)'!G99-'Daily Weigth (g)'!$D99)/('Daily Weigth (g)'!$E99-'Daily Weigth (g)'!$D99)</f>
        <v>0.9285714286</v>
      </c>
      <c r="G99" s="97">
        <f> ('Daily Weigth (g)'!H99-'Daily Weigth (g)'!$D99)/('Daily Weigth (g)'!$E99-'Daily Weigth (g)'!$D99)</f>
        <v>0.8527287319</v>
      </c>
      <c r="H99" s="97">
        <f> ('Daily Weigth (g)'!I99-'Daily Weigth (g)'!$D99)/('Daily Weigth (g)'!$E99-'Daily Weigth (g)'!$D99)</f>
        <v>0.8920545746</v>
      </c>
      <c r="I99" s="97">
        <f> ('Daily Weigth (g)'!J99-'Daily Weigth (g)'!$D99)/('Daily Weigth (g)'!$E99-'Daily Weigth (g)'!$D99)</f>
        <v>0.8864365971</v>
      </c>
      <c r="J99" s="97">
        <f> ('Daily Weigth (g)'!K99-'Daily Weigth (g)'!$D99)/('Daily Weigth (g)'!$E99-'Daily Weigth (g)'!$D99)</f>
        <v>-0.8025682183</v>
      </c>
      <c r="K99" s="97">
        <f> ('Daily Weigth (g)'!L99-'Daily Weigth (g)'!$D99)/('Daily Weigth (g)'!$E99-'Daily Weigth (g)'!$D99)</f>
        <v>-0.8025682183</v>
      </c>
      <c r="L99" s="97">
        <f> ('Daily Weigth (g)'!M99-'Daily Weigth (g)'!$D99)/('Daily Weigth (g)'!$E99-'Daily Weigth (g)'!$D99)</f>
        <v>-0.8025682183</v>
      </c>
      <c r="M99" s="97">
        <f> ('Daily Weigth (g)'!N99-'Daily Weigth (g)'!$D99)/('Daily Weigth (g)'!$E99-'Daily Weigth (g)'!$D99)</f>
        <v>-0.8025682183</v>
      </c>
      <c r="N99" s="97">
        <f> ('Daily Weigth (g)'!O99-'Daily Weigth (g)'!$D99)/('Daily Weigth (g)'!$E99-'Daily Weigth (g)'!$D99)</f>
        <v>-0.8025682183</v>
      </c>
      <c r="O99" s="97">
        <f> ('Daily Weigth (g)'!P99-'Daily Weigth (g)'!$D99)/('Daily Weigth (g)'!$E99-'Daily Weigth (g)'!$D99)</f>
        <v>-0.8025682183</v>
      </c>
      <c r="P99" s="97">
        <f> ('Daily Weigth (g)'!Q99-'Daily Weigth (g)'!$D99)/('Daily Weigth (g)'!$E99-'Daily Weigth (g)'!$D99)</f>
        <v>-0.8025682183</v>
      </c>
      <c r="Q99" s="97">
        <f> ('Daily Weigth (g)'!R99-'Daily Weigth (g)'!$D99)/('Daily Weigth (g)'!$E99-'Daily Weigth (g)'!$D99)</f>
        <v>-0.8025682183</v>
      </c>
      <c r="R99" s="97">
        <f> ('Daily Weigth (g)'!S99-'Daily Weigth (g)'!$D99)/('Daily Weigth (g)'!$E99-'Daily Weigth (g)'!$D99)</f>
        <v>-0.8025682183</v>
      </c>
      <c r="S99" s="97">
        <f> ('Daily Weigth (g)'!T99-'Daily Weigth (g)'!$D99)/('Daily Weigth (g)'!$E99-'Daily Weigth (g)'!$D99)</f>
        <v>-0.8025682183</v>
      </c>
      <c r="T99" s="97">
        <f> ('Daily Weigth (g)'!U99-'Daily Weigth (g)'!$D99)/('Daily Weigth (g)'!$E99-'Daily Weigth (g)'!$D99)</f>
        <v>-0.8025682183</v>
      </c>
      <c r="U99" s="97">
        <f> ('Daily Weigth (g)'!V99-'Daily Weigth (g)'!$D99)/('Daily Weigth (g)'!$E99-'Daily Weigth (g)'!$D99)</f>
        <v>-0.8025682183</v>
      </c>
      <c r="V99" s="97">
        <f> ('Daily Weigth (g)'!W99-'Daily Weigth (g)'!$D99)/('Daily Weigth (g)'!$E99-'Daily Weigth (g)'!$D99)</f>
        <v>-0.8025682183</v>
      </c>
      <c r="W99" s="97">
        <f> ('Daily Weigth (g)'!X99-'Daily Weigth (g)'!$D99)/('Daily Weigth (g)'!$E99-'Daily Weigth (g)'!$D99)</f>
        <v>-0.8025682183</v>
      </c>
      <c r="X99" s="97">
        <f> ('Daily Weigth (g)'!Y99-'Daily Weigth (g)'!$D99)/('Daily Weigth (g)'!$E99-'Daily Weigth (g)'!$D99)</f>
        <v>-0.8025682183</v>
      </c>
      <c r="Y99" s="97">
        <f> ('Daily Weigth (g)'!Z99-'Daily Weigth (g)'!$D99)/('Daily Weigth (g)'!$E99-'Daily Weigth (g)'!$D99)</f>
        <v>-0.8025682183</v>
      </c>
      <c r="Z99" s="97">
        <f> ('Daily Weigth (g)'!AA99-'Daily Weigth (g)'!$D99)/('Daily Weigth (g)'!$E99-'Daily Weigth (g)'!$D99)</f>
        <v>-0.8025682183</v>
      </c>
      <c r="AA99" s="97">
        <f> ('Daily Weigth (g)'!AB99-'Daily Weigth (g)'!$D99)/('Daily Weigth (g)'!$E99-'Daily Weigth (g)'!$D99)</f>
        <v>-0.8025682183</v>
      </c>
      <c r="AB99" s="97">
        <f> ('Daily Weigth (g)'!AC99-'Daily Weigth (g)'!$D99)/('Daily Weigth (g)'!$E99-'Daily Weigth (g)'!$D99)</f>
        <v>-0.8025682183</v>
      </c>
      <c r="AC99" s="97">
        <f> ('Daily Weigth (g)'!AD99-'Daily Weigth (g)'!$D99)/('Daily Weigth (g)'!$E99-'Daily Weigth (g)'!$D99)</f>
        <v>-0.8025682183</v>
      </c>
      <c r="AD99" s="97">
        <f> ('Daily Weigth (g)'!AE99-'Daily Weigth (g)'!$D99)/('Daily Weigth (g)'!$E99-'Daily Weigth (g)'!$D99)</f>
        <v>-0.8025682183</v>
      </c>
      <c r="AE99" s="97">
        <f> ('Daily Weigth (g)'!AF99-'Daily Weigth (g)'!$D99)/('Daily Weigth (g)'!$E99-'Daily Weigth (g)'!$D99)</f>
        <v>-0.8025682183</v>
      </c>
      <c r="AF99" s="97">
        <f> ('Daily Weigth (g)'!AG99-'Daily Weigth (g)'!$D99)/('Daily Weigth (g)'!$E99-'Daily Weigth (g)'!$D99)</f>
        <v>-0.8025682183</v>
      </c>
    </row>
    <row r="100" ht="12.75" customHeight="1">
      <c r="A100" s="85">
        <v>799.0</v>
      </c>
      <c r="B100" s="87" t="s">
        <v>13</v>
      </c>
      <c r="C100" s="88" t="s">
        <v>241</v>
      </c>
      <c r="D100" s="97">
        <f> ('Daily Weigth (g)'!E100-'Daily Weigth (g)'!$D100)/('Daily Weigth (g)'!$E100-'Daily Weigth (g)'!$D100)</f>
        <v>1</v>
      </c>
      <c r="E100" s="97">
        <f> ('Daily Weigth (g)'!F100-'Daily Weigth (g)'!$D100)/('Daily Weigth (g)'!$E100-'Daily Weigth (g)'!$D100)</f>
        <v>0.9252411576</v>
      </c>
      <c r="F100" s="97">
        <f> ('Daily Weigth (g)'!G100-'Daily Weigth (g)'!$D100)/('Daily Weigth (g)'!$E100-'Daily Weigth (g)'!$D100)</f>
        <v>0.8758038585</v>
      </c>
      <c r="G100" s="97">
        <f> ('Daily Weigth (g)'!H100-'Daily Weigth (g)'!$D100)/('Daily Weigth (g)'!$E100-'Daily Weigth (g)'!$D100)</f>
        <v>0.779340836</v>
      </c>
      <c r="H100" s="97">
        <f> ('Daily Weigth (g)'!I100-'Daily Weigth (g)'!$D100)/('Daily Weigth (g)'!$E100-'Daily Weigth (g)'!$D100)</f>
        <v>0.8504823151</v>
      </c>
      <c r="I100" s="97">
        <f> ('Daily Weigth (g)'!J100-'Daily Weigth (g)'!$D100)/('Daily Weigth (g)'!$E100-'Daily Weigth (g)'!$D100)</f>
        <v>0.8629421222</v>
      </c>
      <c r="J100" s="97">
        <f> ('Daily Weigth (g)'!K100-'Daily Weigth (g)'!$D100)/('Daily Weigth (g)'!$E100-'Daily Weigth (g)'!$D100)</f>
        <v>0.8709807074</v>
      </c>
      <c r="K100" s="97">
        <f> ('Daily Weigth (g)'!L100-'Daily Weigth (g)'!$D100)/('Daily Weigth (g)'!$E100-'Daily Weigth (g)'!$D100)</f>
        <v>0.8673633441</v>
      </c>
      <c r="L100" s="97">
        <f> ('Daily Weigth (g)'!M100-'Daily Weigth (g)'!$D100)/('Daily Weigth (g)'!$E100-'Daily Weigth (g)'!$D100)</f>
        <v>0.8139067524</v>
      </c>
      <c r="M100" s="97">
        <f> ('Daily Weigth (g)'!N100-'Daily Weigth (g)'!$D100)/('Daily Weigth (g)'!$E100-'Daily Weigth (g)'!$D100)</f>
        <v>0.7512057878</v>
      </c>
      <c r="N100" s="97">
        <f> ('Daily Weigth (g)'!O100-'Daily Weigth (g)'!$D100)/('Daily Weigth (g)'!$E100-'Daily Weigth (g)'!$D100)</f>
        <v>0.8291800643</v>
      </c>
      <c r="O100" s="97">
        <f> ('Daily Weigth (g)'!P100-'Daily Weigth (g)'!$D100)/('Daily Weigth (g)'!$E100-'Daily Weigth (g)'!$D100)</f>
        <v>0.5703376206</v>
      </c>
      <c r="P100" s="97">
        <f> ('Daily Weigth (g)'!Q100-'Daily Weigth (g)'!$D100)/('Daily Weigth (g)'!$E100-'Daily Weigth (g)'!$D100)</f>
        <v>0.5506430868</v>
      </c>
      <c r="Q100" s="97">
        <f> ('Daily Weigth (g)'!R100-'Daily Weigth (g)'!$D100)/('Daily Weigth (g)'!$E100-'Daily Weigth (g)'!$D100)</f>
        <v>0.6905144695</v>
      </c>
      <c r="R100" s="97">
        <f> ('Daily Weigth (g)'!S100-'Daily Weigth (g)'!$D100)/('Daily Weigth (g)'!$E100-'Daily Weigth (g)'!$D100)</f>
        <v>0.7379421222</v>
      </c>
      <c r="S100" s="97">
        <f> ('Daily Weigth (g)'!T100-'Daily Weigth (g)'!$D100)/('Daily Weigth (g)'!$E100-'Daily Weigth (g)'!$D100)</f>
        <v>0.7455787781</v>
      </c>
      <c r="T100" s="97">
        <f> ('Daily Weigth (g)'!U100-'Daily Weigth (g)'!$D100)/('Daily Weigth (g)'!$E100-'Daily Weigth (g)'!$D100)</f>
        <v>0.6905144695</v>
      </c>
      <c r="U100" s="97">
        <f> ('Daily Weigth (g)'!V100-'Daily Weigth (g)'!$D100)/('Daily Weigth (g)'!$E100-'Daily Weigth (g)'!$D100)</f>
        <v>0.5980707395</v>
      </c>
      <c r="V100" s="97">
        <f> ('Daily Weigth (g)'!W100-'Daily Weigth (g)'!$D100)/('Daily Weigth (g)'!$E100-'Daily Weigth (g)'!$D100)</f>
        <v>0.5554662379</v>
      </c>
      <c r="W100" s="97">
        <f> ('Daily Weigth (g)'!X100-'Daily Weigth (g)'!$D100)/('Daily Weigth (g)'!$E100-'Daily Weigth (g)'!$D100)</f>
        <v>0.790192926</v>
      </c>
      <c r="X100" s="97">
        <f> ('Daily Weigth (g)'!Y100-'Daily Weigth (g)'!$D100)/('Daily Weigth (g)'!$E100-'Daily Weigth (g)'!$D100)</f>
        <v>0.7938102894</v>
      </c>
      <c r="Y100" s="97">
        <f> ('Daily Weigth (g)'!Z100-'Daily Weigth (g)'!$D100)/('Daily Weigth (g)'!$E100-'Daily Weigth (g)'!$D100)</f>
        <v>0.7359324759</v>
      </c>
      <c r="Z100" s="97">
        <f> ('Daily Weigth (g)'!AA100-'Daily Weigth (g)'!$D100)/('Daily Weigth (g)'!$E100-'Daily Weigth (g)'!$D100)</f>
        <v>0.8404340836</v>
      </c>
      <c r="AA100" s="97">
        <f> ('Daily Weigth (g)'!AB100-'Daily Weigth (g)'!$D100)/('Daily Weigth (g)'!$E100-'Daily Weigth (g)'!$D100)</f>
        <v>0.8171221865</v>
      </c>
      <c r="AB100" s="97">
        <f> ('Daily Weigth (g)'!AC100-'Daily Weigth (g)'!$D100)/('Daily Weigth (g)'!$E100-'Daily Weigth (g)'!$D100)</f>
        <v>0.797829582</v>
      </c>
      <c r="AC100" s="97">
        <f> ('Daily Weigth (g)'!AD100-'Daily Weigth (g)'!$D100)/('Daily Weigth (g)'!$E100-'Daily Weigth (g)'!$D100)</f>
        <v>0.8010450161</v>
      </c>
      <c r="AD100" s="97">
        <f> ('Daily Weigth (g)'!AE100-'Daily Weigth (g)'!$D100)/('Daily Weigth (g)'!$E100-'Daily Weigth (g)'!$D100)</f>
        <v>0.8360128617</v>
      </c>
      <c r="AE100" s="97">
        <f> ('Daily Weigth (g)'!AF100-'Daily Weigth (g)'!$D100)/('Daily Weigth (g)'!$E100-'Daily Weigth (g)'!$D100)</f>
        <v>0.6575562701</v>
      </c>
      <c r="AF100" s="97">
        <f> ('Daily Weigth (g)'!AG100-'Daily Weigth (g)'!$D100)/('Daily Weigth (g)'!$E100-'Daily Weigth (g)'!$D100)</f>
        <v>0.7789389068</v>
      </c>
    </row>
    <row r="101" ht="12.75" customHeight="1">
      <c r="A101" s="85">
        <v>800.0</v>
      </c>
      <c r="B101" s="87" t="s">
        <v>13</v>
      </c>
      <c r="C101" s="88" t="s">
        <v>241</v>
      </c>
      <c r="D101" s="97">
        <f> ('Daily Weigth (g)'!E101-'Daily Weigth (g)'!$D101)/('Daily Weigth (g)'!$E101-'Daily Weigth (g)'!$D101)</f>
        <v>1</v>
      </c>
      <c r="E101" s="97">
        <f> ('Daily Weigth (g)'!F101-'Daily Weigth (g)'!$D101)/('Daily Weigth (g)'!$E101-'Daily Weigth (g)'!$D101)</f>
        <v>0.9049295775</v>
      </c>
      <c r="F101" s="97">
        <f> ('Daily Weigth (g)'!G101-'Daily Weigth (g)'!$D101)/('Daily Weigth (g)'!$E101-'Daily Weigth (g)'!$D101)</f>
        <v>0.8442879499</v>
      </c>
      <c r="G101" s="97">
        <f> ('Daily Weigth (g)'!H101-'Daily Weigth (g)'!$D101)/('Daily Weigth (g)'!$E101-'Daily Weigth (g)'!$D101)</f>
        <v>0.7566510172</v>
      </c>
      <c r="H101" s="97">
        <f> ('Daily Weigth (g)'!I101-'Daily Weigth (g)'!$D101)/('Daily Weigth (g)'!$E101-'Daily Weigth (g)'!$D101)</f>
        <v>0.853286385</v>
      </c>
      <c r="I101" s="97">
        <f> ('Daily Weigth (g)'!J101-'Daily Weigth (g)'!$D101)/('Daily Weigth (g)'!$E101-'Daily Weigth (g)'!$D101)</f>
        <v>0.8568075117</v>
      </c>
      <c r="J101" s="97">
        <f> ('Daily Weigth (g)'!K101-'Daily Weigth (g)'!$D101)/('Daily Weigth (g)'!$E101-'Daily Weigth (g)'!$D101)</f>
        <v>0.8450704225</v>
      </c>
      <c r="K101" s="97">
        <f> ('Daily Weigth (g)'!L101-'Daily Weigth (g)'!$D101)/('Daily Weigth (g)'!$E101-'Daily Weigth (g)'!$D101)</f>
        <v>0.81885759</v>
      </c>
      <c r="L101" s="97">
        <f> ('Daily Weigth (g)'!M101-'Daily Weigth (g)'!$D101)/('Daily Weigth (g)'!$E101-'Daily Weigth (g)'!$D101)</f>
        <v>0.7981220657</v>
      </c>
      <c r="M101" s="97">
        <f> ('Daily Weigth (g)'!N101-'Daily Weigth (g)'!$D101)/('Daily Weigth (g)'!$E101-'Daily Weigth (g)'!$D101)</f>
        <v>0.7351330203</v>
      </c>
      <c r="N101" s="97">
        <f> ('Daily Weigth (g)'!O101-'Daily Weigth (g)'!$D101)/('Daily Weigth (g)'!$E101-'Daily Weigth (g)'!$D101)</f>
        <v>0.8118153365</v>
      </c>
      <c r="O101" s="97">
        <f> ('Daily Weigth (g)'!P101-'Daily Weigth (g)'!$D101)/('Daily Weigth (g)'!$E101-'Daily Weigth (g)'!$D101)</f>
        <v>0.534428795</v>
      </c>
      <c r="P101" s="97">
        <f> ('Daily Weigth (g)'!Q101-'Daily Weigth (g)'!$D101)/('Daily Weigth (g)'!$E101-'Daily Weigth (g)'!$D101)</f>
        <v>0.549687011</v>
      </c>
      <c r="Q101" s="97">
        <f> ('Daily Weigth (g)'!R101-'Daily Weigth (g)'!$D101)/('Daily Weigth (g)'!$E101-'Daily Weigth (g)'!$D101)</f>
        <v>0.6940532081</v>
      </c>
      <c r="R101" s="97">
        <f> ('Daily Weigth (g)'!S101-'Daily Weigth (g)'!$D101)/('Daily Weigth (g)'!$E101-'Daily Weigth (g)'!$D101)</f>
        <v>0.7226134585</v>
      </c>
      <c r="S101" s="97">
        <f> ('Daily Weigth (g)'!T101-'Daily Weigth (g)'!$D101)/('Daily Weigth (g)'!$E101-'Daily Weigth (g)'!$D101)</f>
        <v>0.7273082942</v>
      </c>
      <c r="T101" s="97">
        <f> ('Daily Weigth (g)'!U101-'Daily Weigth (g)'!$D101)/('Daily Weigth (g)'!$E101-'Daily Weigth (g)'!$D101)</f>
        <v>0.6936619718</v>
      </c>
      <c r="U101" s="97">
        <f> ('Daily Weigth (g)'!V101-'Daily Weigth (g)'!$D101)/('Daily Weigth (g)'!$E101-'Daily Weigth (g)'!$D101)</f>
        <v>0.5907668232</v>
      </c>
      <c r="V101" s="97">
        <f> ('Daily Weigth (g)'!W101-'Daily Weigth (g)'!$D101)/('Daily Weigth (g)'!$E101-'Daily Weigth (g)'!$D101)</f>
        <v>0.5618153365</v>
      </c>
      <c r="W101" s="97">
        <f> ('Daily Weigth (g)'!X101-'Daily Weigth (g)'!$D101)/('Daily Weigth (g)'!$E101-'Daily Weigth (g)'!$D101)</f>
        <v>0.7734741784</v>
      </c>
      <c r="X101" s="97">
        <f> ('Daily Weigth (g)'!Y101-'Daily Weigth (g)'!$D101)/('Daily Weigth (g)'!$E101-'Daily Weigth (g)'!$D101)</f>
        <v>0.8094679186</v>
      </c>
      <c r="Y101" s="97">
        <f> ('Daily Weigth (g)'!Z101-'Daily Weigth (g)'!$D101)/('Daily Weigth (g)'!$E101-'Daily Weigth (g)'!$D101)</f>
        <v>0.7159624413</v>
      </c>
      <c r="Z101" s="97">
        <f> ('Daily Weigth (g)'!AA101-'Daily Weigth (g)'!$D101)/('Daily Weigth (g)'!$E101-'Daily Weigth (g)'!$D101)</f>
        <v>0.81885759</v>
      </c>
      <c r="AA101" s="97">
        <f> ('Daily Weigth (g)'!AB101-'Daily Weigth (g)'!$D101)/('Daily Weigth (g)'!$E101-'Daily Weigth (g)'!$D101)</f>
        <v>0.8192488263</v>
      </c>
      <c r="AB101" s="97">
        <f> ('Daily Weigth (g)'!AC101-'Daily Weigth (g)'!$D101)/('Daily Weigth (g)'!$E101-'Daily Weigth (g)'!$D101)</f>
        <v>0.7805164319</v>
      </c>
      <c r="AC101" s="97">
        <f> ('Daily Weigth (g)'!AD101-'Daily Weigth (g)'!$D101)/('Daily Weigth (g)'!$E101-'Daily Weigth (g)'!$D101)</f>
        <v>0.7773865415</v>
      </c>
      <c r="AD101" s="97">
        <f> ('Daily Weigth (g)'!AE101-'Daily Weigth (g)'!$D101)/('Daily Weigth (g)'!$E101-'Daily Weigth (g)'!$D101)</f>
        <v>0.8262910798</v>
      </c>
      <c r="AE101" s="97">
        <f> ('Daily Weigth (g)'!AF101-'Daily Weigth (g)'!$D101)/('Daily Weigth (g)'!$E101-'Daily Weigth (g)'!$D101)</f>
        <v>0.6842723005</v>
      </c>
      <c r="AF101" s="97">
        <f> ('Daily Weigth (g)'!AG101-'Daily Weigth (g)'!$D101)/('Daily Weigth (g)'!$E101-'Daily Weigth (g)'!$D101)</f>
        <v>0.7785602504</v>
      </c>
    </row>
    <row r="102" ht="12.75" customHeight="1">
      <c r="A102" s="85">
        <v>801.0</v>
      </c>
      <c r="B102" s="87" t="s">
        <v>13</v>
      </c>
      <c r="C102" s="90" t="s">
        <v>12</v>
      </c>
      <c r="D102" s="97">
        <f> ('Daily Weigth (g)'!E102-'Daily Weigth (g)'!$D102)/('Daily Weigth (g)'!$E102-'Daily Weigth (g)'!$D102)</f>
        <v>1</v>
      </c>
      <c r="E102" s="97">
        <f> ('Daily Weigth (g)'!F102-'Daily Weigth (g)'!$D102)/('Daily Weigth (g)'!$E102-'Daily Weigth (g)'!$D102)</f>
        <v>0.9252738654</v>
      </c>
      <c r="F102" s="97">
        <f> ('Daily Weigth (g)'!G102-'Daily Weigth (g)'!$D102)/('Daily Weigth (g)'!$E102-'Daily Weigth (g)'!$D102)</f>
        <v>0.867370892</v>
      </c>
      <c r="G102" s="97">
        <f> ('Daily Weigth (g)'!H102-'Daily Weigth (g)'!$D102)/('Daily Weigth (g)'!$E102-'Daily Weigth (g)'!$D102)</f>
        <v>0.7922535211</v>
      </c>
      <c r="H102" s="97">
        <f> ('Daily Weigth (g)'!I102-'Daily Weigth (g)'!$D102)/('Daily Weigth (g)'!$E102-'Daily Weigth (g)'!$D102)</f>
        <v>0.863458529</v>
      </c>
      <c r="I102" s="97">
        <f> ('Daily Weigth (g)'!J102-'Daily Weigth (g)'!$D102)/('Daily Weigth (g)'!$E102-'Daily Weigth (g)'!$D102)</f>
        <v>0.8677621283</v>
      </c>
      <c r="J102" s="97">
        <f> ('Daily Weigth (g)'!K102-'Daily Weigth (g)'!$D102)/('Daily Weigth (g)'!$E102-'Daily Weigth (g)'!$D102)</f>
        <v>0.8685446009</v>
      </c>
      <c r="K102" s="97">
        <f> ('Daily Weigth (g)'!L102-'Daily Weigth (g)'!$D102)/('Daily Weigth (g)'!$E102-'Daily Weigth (g)'!$D102)</f>
        <v>0.7828638498</v>
      </c>
      <c r="L102" s="97">
        <f> ('Daily Weigth (g)'!M102-'Daily Weigth (g)'!$D102)/('Daily Weigth (g)'!$E102-'Daily Weigth (g)'!$D102)</f>
        <v>0.7417840376</v>
      </c>
      <c r="M102" s="97">
        <f> ('Daily Weigth (g)'!N102-'Daily Weigth (g)'!$D102)/('Daily Weigth (g)'!$E102-'Daily Weigth (g)'!$D102)</f>
        <v>0.6443661972</v>
      </c>
      <c r="N102" s="97">
        <f> ('Daily Weigth (g)'!O102-'Daily Weigth (g)'!$D102)/('Daily Weigth (g)'!$E102-'Daily Weigth (g)'!$D102)</f>
        <v>0.676056338</v>
      </c>
      <c r="O102" s="97">
        <f> ('Daily Weigth (g)'!P102-'Daily Weigth (g)'!$D102)/('Daily Weigth (g)'!$E102-'Daily Weigth (g)'!$D102)</f>
        <v>0.4327073552</v>
      </c>
      <c r="P102" s="97">
        <f> ('Daily Weigth (g)'!Q102-'Daily Weigth (g)'!$D102)/('Daily Weigth (g)'!$E102-'Daily Weigth (g)'!$D102)</f>
        <v>0.4049295775</v>
      </c>
      <c r="Q102" s="97">
        <f> ('Daily Weigth (g)'!R102-'Daily Weigth (g)'!$D102)/('Daily Weigth (g)'!$E102-'Daily Weigth (g)'!$D102)</f>
        <v>0.455399061</v>
      </c>
      <c r="R102" s="97">
        <f> ('Daily Weigth (g)'!S102-'Daily Weigth (g)'!$D102)/('Daily Weigth (g)'!$E102-'Daily Weigth (g)'!$D102)</f>
        <v>0.4679186228</v>
      </c>
      <c r="S102" s="97">
        <f> ('Daily Weigth (g)'!T102-'Daily Weigth (g)'!$D102)/('Daily Weigth (g)'!$E102-'Daily Weigth (g)'!$D102)</f>
        <v>0.4237089202</v>
      </c>
      <c r="T102" s="97">
        <f> ('Daily Weigth (g)'!U102-'Daily Weigth (g)'!$D102)/('Daily Weigth (g)'!$E102-'Daily Weigth (g)'!$D102)</f>
        <v>0.332942097</v>
      </c>
      <c r="U102" s="97">
        <f> ('Daily Weigth (g)'!V102-'Daily Weigth (g)'!$D102)/('Daily Weigth (g)'!$E102-'Daily Weigth (g)'!$D102)</f>
        <v>0.25</v>
      </c>
      <c r="V102" s="97">
        <f> ('Daily Weigth (g)'!W102-'Daily Weigth (g)'!$D102)/('Daily Weigth (g)'!$E102-'Daily Weigth (g)'!$D102)</f>
        <v>0.1819248826</v>
      </c>
      <c r="W102" s="97">
        <f> ('Daily Weigth (g)'!X102-'Daily Weigth (g)'!$D102)/('Daily Weigth (g)'!$E102-'Daily Weigth (g)'!$D102)</f>
        <v>0.2030516432</v>
      </c>
      <c r="X102" s="97">
        <f> ('Daily Weigth (g)'!Y102-'Daily Weigth (g)'!$D102)/('Daily Weigth (g)'!$E102-'Daily Weigth (g)'!$D102)</f>
        <v>0.1647104851</v>
      </c>
      <c r="Y102" s="97">
        <f> ('Daily Weigth (g)'!Z102-'Daily Weigth (g)'!$D102)/('Daily Weigth (g)'!$E102-'Daily Weigth (g)'!$D102)</f>
        <v>0.1216744914</v>
      </c>
      <c r="Z102" s="97">
        <f> ('Daily Weigth (g)'!AA102-'Daily Weigth (g)'!$D102)/('Daily Weigth (g)'!$E102-'Daily Weigth (g)'!$D102)</f>
        <v>0.0989827856</v>
      </c>
      <c r="AA102" s="97">
        <f> ('Daily Weigth (g)'!AB102-'Daily Weigth (g)'!$D102)/('Daily Weigth (g)'!$E102-'Daily Weigth (g)'!$D102)</f>
        <v>0.07629107981</v>
      </c>
      <c r="AB102" s="97">
        <f> ('Daily Weigth (g)'!AC102-'Daily Weigth (g)'!$D102)/('Daily Weigth (g)'!$E102-'Daily Weigth (g)'!$D102)</f>
        <v>0.0524256651</v>
      </c>
      <c r="AC102" s="97">
        <f> ('Daily Weigth (g)'!AD102-'Daily Weigth (g)'!$D102)/('Daily Weigth (g)'!$E102-'Daily Weigth (g)'!$D102)</f>
        <v>0.03051643192</v>
      </c>
      <c r="AD102" s="97">
        <f> ('Daily Weigth (g)'!AE102-'Daily Weigth (g)'!$D102)/('Daily Weigth (g)'!$E102-'Daily Weigth (g)'!$D102)</f>
        <v>0.01525821596</v>
      </c>
      <c r="AE102" s="97">
        <f> ('Daily Weigth (g)'!AF102-'Daily Weigth (g)'!$D102)/('Daily Weigth (g)'!$E102-'Daily Weigth (g)'!$D102)</f>
        <v>-0.0117370892</v>
      </c>
      <c r="AF102" s="97">
        <f> ('Daily Weigth (g)'!AG102-'Daily Weigth (g)'!$D102)/('Daily Weigth (g)'!$E102-'Daily Weigth (g)'!$D102)</f>
        <v>-0.02503912363</v>
      </c>
    </row>
    <row r="103" ht="12.75" customHeight="1">
      <c r="A103" s="85">
        <v>802.0</v>
      </c>
      <c r="B103" s="87" t="s">
        <v>13</v>
      </c>
      <c r="C103" s="90" t="s">
        <v>12</v>
      </c>
      <c r="D103" s="97">
        <f> ('Daily Weigth (g)'!E103-'Daily Weigth (g)'!$D103)/('Daily Weigth (g)'!$E103-'Daily Weigth (g)'!$D103)</f>
        <v>1</v>
      </c>
      <c r="E103" s="97">
        <f> ('Daily Weigth (g)'!F103-'Daily Weigth (g)'!$D103)/('Daily Weigth (g)'!$E103-'Daily Weigth (g)'!$D103)</f>
        <v>0.9415086729</v>
      </c>
      <c r="F103" s="97">
        <f> ('Daily Weigth (g)'!G103-'Daily Weigth (g)'!$D103)/('Daily Weigth (g)'!$E103-'Daily Weigth (g)'!$D103)</f>
        <v>0.8914885034</v>
      </c>
      <c r="G103" s="97">
        <f> ('Daily Weigth (g)'!H103-'Daily Weigth (g)'!$D103)/('Daily Weigth (g)'!$E103-'Daily Weigth (g)'!$D103)</f>
        <v>0.8059701493</v>
      </c>
      <c r="H103" s="97">
        <f> ('Daily Weigth (g)'!I103-'Daily Weigth (g)'!$D103)/('Daily Weigth (g)'!$E103-'Daily Weigth (g)'!$D103)</f>
        <v>0.8644614764</v>
      </c>
      <c r="I103" s="97">
        <f> ('Daily Weigth (g)'!J103-'Daily Weigth (g)'!$D103)/('Daily Weigth (g)'!$E103-'Daily Weigth (g)'!$D103)</f>
        <v>0.8761597418</v>
      </c>
      <c r="J103" s="97">
        <f> ('Daily Weigth (g)'!K103-'Daily Weigth (g)'!$D103)/('Daily Weigth (g)'!$E103-'Daily Weigth (g)'!$D103)</f>
        <v>0.8640580879</v>
      </c>
      <c r="K103" s="97">
        <f> ('Daily Weigth (g)'!L103-'Daily Weigth (g)'!$D103)/('Daily Weigth (g)'!$E103-'Daily Weigth (g)'!$D103)</f>
        <v>0.8128277531</v>
      </c>
      <c r="L103" s="97">
        <f> ('Daily Weigth (g)'!M103-'Daily Weigth (g)'!$D103)/('Daily Weigth (g)'!$E103-'Daily Weigth (g)'!$D103)</f>
        <v>0.7519160952</v>
      </c>
      <c r="M103" s="97">
        <f> ('Daily Weigth (g)'!N103-'Daily Weigth (g)'!$D103)/('Daily Weigth (g)'!$E103-'Daily Weigth (g)'!$D103)</f>
        <v>0.6639774102</v>
      </c>
      <c r="N103" s="97">
        <f> ('Daily Weigth (g)'!O103-'Daily Weigth (g)'!$D103)/('Daily Weigth (g)'!$E103-'Daily Weigth (g)'!$D103)</f>
        <v>0.6837434449</v>
      </c>
      <c r="O103" s="97">
        <f> ('Daily Weigth (g)'!P103-'Daily Weigth (g)'!$D103)/('Daily Weigth (g)'!$E103-'Daily Weigth (g)'!$D103)</f>
        <v>0.4989915288</v>
      </c>
      <c r="P103" s="97">
        <f> ('Daily Weigth (g)'!Q103-'Daily Weigth (g)'!$D103)/('Daily Weigth (g)'!$E103-'Daily Weigth (g)'!$D103)</f>
        <v>0.4283985478</v>
      </c>
      <c r="Q103" s="97">
        <f> ('Daily Weigth (g)'!R103-'Daily Weigth (g)'!$D103)/('Daily Weigth (g)'!$E103-'Daily Weigth (g)'!$D103)</f>
        <v>0.4671238403</v>
      </c>
      <c r="R103" s="97">
        <f> ('Daily Weigth (g)'!S103-'Daily Weigth (g)'!$D103)/('Daily Weigth (g)'!$E103-'Daily Weigth (g)'!$D103)</f>
        <v>0.4739814441</v>
      </c>
      <c r="S103" s="97">
        <f> ('Daily Weigth (g)'!T103-'Daily Weigth (g)'!$D103)/('Daily Weigth (g)'!$E103-'Daily Weigth (g)'!$D103)</f>
        <v>0.4195240016</v>
      </c>
      <c r="T103" s="97">
        <f> ('Daily Weigth (g)'!U103-'Daily Weigth (g)'!$D103)/('Daily Weigth (g)'!$E103-'Daily Weigth (g)'!$D103)</f>
        <v>0.3509479629</v>
      </c>
      <c r="U103" s="97">
        <f> ('Daily Weigth (g)'!V103-'Daily Weigth (g)'!$D103)/('Daily Weigth (g)'!$E103-'Daily Weigth (g)'!$D103)</f>
        <v>0.2513110125</v>
      </c>
      <c r="V103" s="97">
        <f> ('Daily Weigth (g)'!W103-'Daily Weigth (g)'!$D103)/('Daily Weigth (g)'!$E103-'Daily Weigth (g)'!$D103)</f>
        <v>0.1730536507</v>
      </c>
      <c r="W103" s="97">
        <f> ('Daily Weigth (g)'!X103-'Daily Weigth (g)'!$D103)/('Daily Weigth (g)'!$E103-'Daily Weigth (g)'!$D103)</f>
        <v>0.2049213392</v>
      </c>
      <c r="X103" s="97">
        <f> ('Daily Weigth (g)'!Y103-'Daily Weigth (g)'!$D103)/('Daily Weigth (g)'!$E103-'Daily Weigth (g)'!$D103)</f>
        <v>0.1734570391</v>
      </c>
      <c r="Y103" s="97">
        <f> ('Daily Weigth (g)'!Z103-'Daily Weigth (g)'!$D103)/('Daily Weigth (g)'!$E103-'Daily Weigth (g)'!$D103)</f>
        <v>0.1274707543</v>
      </c>
      <c r="Z103" s="97">
        <f> ('Daily Weigth (g)'!AA103-'Daily Weigth (g)'!$D103)/('Daily Weigth (g)'!$E103-'Daily Weigth (g)'!$D103)</f>
        <v>0.1032674466</v>
      </c>
      <c r="AA103" s="97">
        <f> ('Daily Weigth (g)'!AB103-'Daily Weigth (g)'!$D103)/('Daily Weigth (g)'!$E103-'Daily Weigth (g)'!$D103)</f>
        <v>0.07704719645</v>
      </c>
      <c r="AB103" s="97">
        <f> ('Daily Weigth (g)'!AC103-'Daily Weigth (g)'!$D103)/('Daily Weigth (g)'!$E103-'Daily Weigth (g)'!$D103)</f>
        <v>0.05486083098</v>
      </c>
      <c r="AC103" s="97">
        <f> ('Daily Weigth (g)'!AD103-'Daily Weigth (g)'!$D103)/('Daily Weigth (g)'!$E103-'Daily Weigth (g)'!$D103)</f>
        <v>0.03025413473</v>
      </c>
      <c r="AD103" s="97">
        <f> ('Daily Weigth (g)'!AE103-'Daily Weigth (g)'!$D103)/('Daily Weigth (g)'!$E103-'Daily Weigth (g)'!$D103)</f>
        <v>0.01250504236</v>
      </c>
      <c r="AE103" s="97">
        <f> ('Daily Weigth (g)'!AF103-'Daily Weigth (g)'!$D103)/('Daily Weigth (g)'!$E103-'Daily Weigth (g)'!$D103)</f>
        <v>-0.01331181928</v>
      </c>
      <c r="AF103" s="97">
        <f> ('Daily Weigth (g)'!AG103-'Daily Weigth (g)'!$D103)/('Daily Weigth (g)'!$E103-'Daily Weigth (g)'!$D103)</f>
        <v>-0.02783380395</v>
      </c>
    </row>
    <row r="104" ht="12.75" customHeight="1">
      <c r="A104" s="85">
        <v>803.0</v>
      </c>
      <c r="B104" s="87" t="s">
        <v>13</v>
      </c>
      <c r="C104" s="85" t="s">
        <v>383</v>
      </c>
      <c r="D104" s="97">
        <f> ('Daily Weigth (g)'!E104-'Daily Weigth (g)'!$D104)/('Daily Weigth (g)'!$E104-'Daily Weigth (g)'!$D104)</f>
        <v>1</v>
      </c>
      <c r="E104" s="97">
        <f> ('Daily Weigth (g)'!F104-'Daily Weigth (g)'!$D104)/('Daily Weigth (g)'!$E104-'Daily Weigth (g)'!$D104)</f>
        <v>0.9424959217</v>
      </c>
      <c r="F104" s="97">
        <f> ('Daily Weigth (g)'!G104-'Daily Weigth (g)'!$D104)/('Daily Weigth (g)'!$E104-'Daily Weigth (g)'!$D104)</f>
        <v>0.9159869494</v>
      </c>
      <c r="G104" s="97">
        <f> ('Daily Weigth (g)'!H104-'Daily Weigth (g)'!$D104)/('Daily Weigth (g)'!$E104-'Daily Weigth (g)'!$D104)</f>
        <v>0.8168841762</v>
      </c>
      <c r="H104" s="97">
        <f> ('Daily Weigth (g)'!I104-'Daily Weigth (g)'!$D104)/('Daily Weigth (g)'!$E104-'Daily Weigth (g)'!$D104)</f>
        <v>0.8756117455</v>
      </c>
      <c r="I104" s="97">
        <f> ('Daily Weigth (g)'!J104-'Daily Weigth (g)'!$D104)/('Daily Weigth (g)'!$E104-'Daily Weigth (g)'!$D104)</f>
        <v>0.8760195759</v>
      </c>
      <c r="J104" s="97">
        <f> ('Daily Weigth (g)'!K104-'Daily Weigth (g)'!$D104)/('Daily Weigth (g)'!$E104-'Daily Weigth (g)'!$D104)</f>
        <v>-0.8156606852</v>
      </c>
      <c r="K104" s="97">
        <f> ('Daily Weigth (g)'!L104-'Daily Weigth (g)'!$D104)/('Daily Weigth (g)'!$E104-'Daily Weigth (g)'!$D104)</f>
        <v>-0.8156606852</v>
      </c>
      <c r="L104" s="97">
        <f> ('Daily Weigth (g)'!M104-'Daily Weigth (g)'!$D104)/('Daily Weigth (g)'!$E104-'Daily Weigth (g)'!$D104)</f>
        <v>-0.8156606852</v>
      </c>
      <c r="M104" s="97">
        <f> ('Daily Weigth (g)'!N104-'Daily Weigth (g)'!$D104)/('Daily Weigth (g)'!$E104-'Daily Weigth (g)'!$D104)</f>
        <v>-0.8156606852</v>
      </c>
      <c r="N104" s="97">
        <f> ('Daily Weigth (g)'!O104-'Daily Weigth (g)'!$D104)/('Daily Weigth (g)'!$E104-'Daily Weigth (g)'!$D104)</f>
        <v>-0.8156606852</v>
      </c>
      <c r="O104" s="97">
        <f> ('Daily Weigth (g)'!P104-'Daily Weigth (g)'!$D104)/('Daily Weigth (g)'!$E104-'Daily Weigth (g)'!$D104)</f>
        <v>-0.8156606852</v>
      </c>
      <c r="P104" s="97">
        <f> ('Daily Weigth (g)'!Q104-'Daily Weigth (g)'!$D104)/('Daily Weigth (g)'!$E104-'Daily Weigth (g)'!$D104)</f>
        <v>-0.8156606852</v>
      </c>
      <c r="Q104" s="97">
        <f> ('Daily Weigth (g)'!R104-'Daily Weigth (g)'!$D104)/('Daily Weigth (g)'!$E104-'Daily Weigth (g)'!$D104)</f>
        <v>-0.8156606852</v>
      </c>
      <c r="R104" s="97">
        <f> ('Daily Weigth (g)'!S104-'Daily Weigth (g)'!$D104)/('Daily Weigth (g)'!$E104-'Daily Weigth (g)'!$D104)</f>
        <v>-0.8156606852</v>
      </c>
      <c r="S104" s="97">
        <f> ('Daily Weigth (g)'!T104-'Daily Weigth (g)'!$D104)/('Daily Weigth (g)'!$E104-'Daily Weigth (g)'!$D104)</f>
        <v>-0.8156606852</v>
      </c>
      <c r="T104" s="97">
        <f> ('Daily Weigth (g)'!U104-'Daily Weigth (g)'!$D104)/('Daily Weigth (g)'!$E104-'Daily Weigth (g)'!$D104)</f>
        <v>-0.8156606852</v>
      </c>
      <c r="U104" s="97">
        <f> ('Daily Weigth (g)'!V104-'Daily Weigth (g)'!$D104)/('Daily Weigth (g)'!$E104-'Daily Weigth (g)'!$D104)</f>
        <v>-0.8156606852</v>
      </c>
      <c r="V104" s="97">
        <f> ('Daily Weigth (g)'!W104-'Daily Weigth (g)'!$D104)/('Daily Weigth (g)'!$E104-'Daily Weigth (g)'!$D104)</f>
        <v>-0.8156606852</v>
      </c>
      <c r="W104" s="97">
        <f> ('Daily Weigth (g)'!X104-'Daily Weigth (g)'!$D104)/('Daily Weigth (g)'!$E104-'Daily Weigth (g)'!$D104)</f>
        <v>-0.8156606852</v>
      </c>
      <c r="X104" s="97">
        <f> ('Daily Weigth (g)'!Y104-'Daily Weigth (g)'!$D104)/('Daily Weigth (g)'!$E104-'Daily Weigth (g)'!$D104)</f>
        <v>-0.8156606852</v>
      </c>
      <c r="Y104" s="97">
        <f> ('Daily Weigth (g)'!Z104-'Daily Weigth (g)'!$D104)/('Daily Weigth (g)'!$E104-'Daily Weigth (g)'!$D104)</f>
        <v>-0.8156606852</v>
      </c>
      <c r="Z104" s="97">
        <f> ('Daily Weigth (g)'!AA104-'Daily Weigth (g)'!$D104)/('Daily Weigth (g)'!$E104-'Daily Weigth (g)'!$D104)</f>
        <v>-0.8156606852</v>
      </c>
      <c r="AA104" s="97">
        <f> ('Daily Weigth (g)'!AB104-'Daily Weigth (g)'!$D104)/('Daily Weigth (g)'!$E104-'Daily Weigth (g)'!$D104)</f>
        <v>-0.8156606852</v>
      </c>
      <c r="AB104" s="97">
        <f> ('Daily Weigth (g)'!AC104-'Daily Weigth (g)'!$D104)/('Daily Weigth (g)'!$E104-'Daily Weigth (g)'!$D104)</f>
        <v>-0.8156606852</v>
      </c>
      <c r="AC104" s="97">
        <f> ('Daily Weigth (g)'!AD104-'Daily Weigth (g)'!$D104)/('Daily Weigth (g)'!$E104-'Daily Weigth (g)'!$D104)</f>
        <v>-0.8156606852</v>
      </c>
      <c r="AD104" s="97">
        <f> ('Daily Weigth (g)'!AE104-'Daily Weigth (g)'!$D104)/('Daily Weigth (g)'!$E104-'Daily Weigth (g)'!$D104)</f>
        <v>-0.8156606852</v>
      </c>
      <c r="AE104" s="97">
        <f> ('Daily Weigth (g)'!AF104-'Daily Weigth (g)'!$D104)/('Daily Weigth (g)'!$E104-'Daily Weigth (g)'!$D104)</f>
        <v>-0.8156606852</v>
      </c>
      <c r="AF104" s="97">
        <f> ('Daily Weigth (g)'!AG104-'Daily Weigth (g)'!$D104)/('Daily Weigth (g)'!$E104-'Daily Weigth (g)'!$D104)</f>
        <v>-0.8156606852</v>
      </c>
    </row>
    <row r="105" ht="12.75" customHeight="1">
      <c r="A105" s="85">
        <v>804.0</v>
      </c>
      <c r="B105" s="87" t="s">
        <v>13</v>
      </c>
      <c r="C105" s="88" t="s">
        <v>241</v>
      </c>
      <c r="D105" s="97">
        <f> ('Daily Weigth (g)'!E105-'Daily Weigth (g)'!$D105)/('Daily Weigth (g)'!$E105-'Daily Weigth (g)'!$D105)</f>
        <v>1</v>
      </c>
      <c r="E105" s="97">
        <f> ('Daily Weigth (g)'!F105-'Daily Weigth (g)'!$D105)/('Daily Weigth (g)'!$E105-'Daily Weigth (g)'!$D105)</f>
        <v>0.9271775345</v>
      </c>
      <c r="F105" s="97">
        <f> ('Daily Weigth (g)'!G105-'Daily Weigth (g)'!$D105)/('Daily Weigth (g)'!$E105-'Daily Weigth (g)'!$D105)</f>
        <v>0.8938600666</v>
      </c>
      <c r="G105" s="97">
        <f> ('Daily Weigth (g)'!H105-'Daily Weigth (g)'!$D105)/('Daily Weigth (g)'!$E105-'Daily Weigth (g)'!$D105)</f>
        <v>0.8100904331</v>
      </c>
      <c r="H105" s="97">
        <f> ('Daily Weigth (g)'!I105-'Daily Weigth (g)'!$D105)/('Daily Weigth (g)'!$E105-'Daily Weigth (g)'!$D105)</f>
        <v>0.8600666349</v>
      </c>
      <c r="I105" s="97">
        <f> ('Daily Weigth (g)'!J105-'Daily Weigth (g)'!$D105)/('Daily Weigth (g)'!$E105-'Daily Weigth (g)'!$D105)</f>
        <v>0.8686339838</v>
      </c>
      <c r="J105" s="97">
        <f> ('Daily Weigth (g)'!K105-'Daily Weigth (g)'!$D105)/('Daily Weigth (g)'!$E105-'Daily Weigth (g)'!$D105)</f>
        <v>0.8667301285</v>
      </c>
      <c r="K105" s="97">
        <f> ('Daily Weigth (g)'!L105-'Daily Weigth (g)'!$D105)/('Daily Weigth (g)'!$E105-'Daily Weigth (g)'!$D105)</f>
        <v>0.8315088053</v>
      </c>
      <c r="L105" s="97">
        <f> ('Daily Weigth (g)'!M105-'Daily Weigth (g)'!$D105)/('Daily Weigth (g)'!$E105-'Daily Weigth (g)'!$D105)</f>
        <v>0.8267491671</v>
      </c>
      <c r="M105" s="97">
        <f> ('Daily Weigth (g)'!N105-'Daily Weigth (g)'!$D105)/('Daily Weigth (g)'!$E105-'Daily Weigth (g)'!$D105)</f>
        <v>0.772013327</v>
      </c>
      <c r="N105" s="97">
        <f> ('Daily Weigth (g)'!O105-'Daily Weigth (g)'!$D105)/('Daily Weigth (g)'!$E105-'Daily Weigth (g)'!$D105)</f>
        <v>0.8310328415</v>
      </c>
      <c r="O105" s="97">
        <f> ('Daily Weigth (g)'!P105-'Daily Weigth (g)'!$D105)/('Daily Weigth (g)'!$E105-'Daily Weigth (g)'!$D105)</f>
        <v>0.6244645407</v>
      </c>
      <c r="P105" s="97">
        <f> ('Daily Weigth (g)'!Q105-'Daily Weigth (g)'!$D105)/('Daily Weigth (g)'!$E105-'Daily Weigth (g)'!$D105)</f>
        <v>0.6601618277</v>
      </c>
      <c r="Q105" s="97">
        <f> ('Daily Weigth (g)'!R105-'Daily Weigth (g)'!$D105)/('Daily Weigth (g)'!$E105-'Daily Weigth (g)'!$D105)</f>
        <v>0.7106139933</v>
      </c>
      <c r="R105" s="97">
        <f> ('Daily Weigth (g)'!S105-'Daily Weigth (g)'!$D105)/('Daily Weigth (g)'!$E105-'Daily Weigth (g)'!$D105)</f>
        <v>0.7667777249</v>
      </c>
      <c r="S105" s="97">
        <f> ('Daily Weigth (g)'!T105-'Daily Weigth (g)'!$D105)/('Daily Weigth (g)'!$E105-'Daily Weigth (g)'!$D105)</f>
        <v>0.7496430271</v>
      </c>
      <c r="T105" s="97">
        <f> ('Daily Weigth (g)'!U105-'Daily Weigth (g)'!$D105)/('Daily Weigth (g)'!$E105-'Daily Weigth (g)'!$D105)</f>
        <v>0.7120418848</v>
      </c>
      <c r="U105" s="97">
        <f> ('Daily Weigth (g)'!V105-'Daily Weigth (g)'!$D105)/('Daily Weigth (g)'!$E105-'Daily Weigth (g)'!$D105)</f>
        <v>0.6582579724</v>
      </c>
      <c r="V105" s="97">
        <f> ('Daily Weigth (g)'!W105-'Daily Weigth (g)'!$D105)/('Daily Weigth (g)'!$E105-'Daily Weigth (g)'!$D105)</f>
        <v>0.6249405045</v>
      </c>
      <c r="W105" s="97">
        <f> ('Daily Weigth (g)'!X105-'Daily Weigth (g)'!$D105)/('Daily Weigth (g)'!$E105-'Daily Weigth (g)'!$D105)</f>
        <v>0.772013327</v>
      </c>
      <c r="X105" s="97">
        <f> ('Daily Weigth (g)'!Y105-'Daily Weigth (g)'!$D105)/('Daily Weigth (g)'!$E105-'Daily Weigth (g)'!$D105)</f>
        <v>0.796763446</v>
      </c>
      <c r="Y105" s="97">
        <f> ('Daily Weigth (g)'!Z105-'Daily Weigth (g)'!$D105)/('Daily Weigth (g)'!$E105-'Daily Weigth (g)'!$D105)</f>
        <v>0.7248929081</v>
      </c>
      <c r="Z105" s="97">
        <f> ('Daily Weigth (g)'!AA105-'Daily Weigth (g)'!$D105)/('Daily Weigth (g)'!$E105-'Daily Weigth (g)'!$D105)</f>
        <v>0.8100904331</v>
      </c>
      <c r="AA105" s="97">
        <f> ('Daily Weigth (g)'!AB105-'Daily Weigth (g)'!$D105)/('Daily Weigth (g)'!$E105-'Daily Weigth (g)'!$D105)</f>
        <v>0.8019990481</v>
      </c>
      <c r="AB105" s="97">
        <f> ('Daily Weigth (g)'!AC105-'Daily Weigth (g)'!$D105)/('Daily Weigth (g)'!$E105-'Daily Weigth (g)'!$D105)</f>
        <v>0.8005711566</v>
      </c>
      <c r="AC105" s="97">
        <f> ('Daily Weigth (g)'!AD105-'Daily Weigth (g)'!$D105)/('Daily Weigth (g)'!$E105-'Daily Weigth (g)'!$D105)</f>
        <v>0.7915278439</v>
      </c>
      <c r="AD105" s="97">
        <f> ('Daily Weigth (g)'!AE105-'Daily Weigth (g)'!$D105)/('Daily Weigth (g)'!$E105-'Daily Weigth (g)'!$D105)</f>
        <v>0.8124702523</v>
      </c>
      <c r="AE105" s="97">
        <f> ('Daily Weigth (g)'!AF105-'Daily Weigth (g)'!$D105)/('Daily Weigth (g)'!$E105-'Daily Weigth (g)'!$D105)</f>
        <v>0.6430271299</v>
      </c>
      <c r="AF105" s="97">
        <f> ('Daily Weigth (g)'!AG105-'Daily Weigth (g)'!$D105)/('Daily Weigth (g)'!$E105-'Daily Weigth (g)'!$D105)</f>
        <v>0.7572584484</v>
      </c>
    </row>
    <row r="106" ht="12.75" customHeight="1">
      <c r="A106" s="91">
        <v>805.0</v>
      </c>
      <c r="B106" s="92" t="s">
        <v>13</v>
      </c>
      <c r="C106" s="91" t="s">
        <v>383</v>
      </c>
      <c r="D106" s="97">
        <f> ('Daily Weigth (g)'!E106-'Daily Weigth (g)'!$D106)/('Daily Weigth (g)'!$E106-'Daily Weigth (g)'!$D106)</f>
        <v>1</v>
      </c>
      <c r="E106" s="97">
        <f> ('Daily Weigth (g)'!F106-'Daily Weigth (g)'!$D106)/('Daily Weigth (g)'!$E106-'Daily Weigth (g)'!$D106)</f>
        <v>0.9259407526</v>
      </c>
      <c r="F106" s="97">
        <f> ('Daily Weigth (g)'!G106-'Daily Weigth (g)'!$D106)/('Daily Weigth (g)'!$E106-'Daily Weigth (g)'!$D106)</f>
        <v>0.8662930344</v>
      </c>
      <c r="G106" s="97">
        <f> ('Daily Weigth (g)'!H106-'Daily Weigth (g)'!$D106)/('Daily Weigth (g)'!$E106-'Daily Weigth (g)'!$D106)</f>
        <v>0.7902321857</v>
      </c>
      <c r="H106" s="97">
        <f> ('Daily Weigth (g)'!I106-'Daily Weigth (g)'!$D106)/('Daily Weigth (g)'!$E106-'Daily Weigth (g)'!$D106)</f>
        <v>0.8550840673</v>
      </c>
      <c r="I106" s="97">
        <f> ('Daily Weigth (g)'!J106-'Daily Weigth (g)'!$D106)/('Daily Weigth (g)'!$E106-'Daily Weigth (g)'!$D106)</f>
        <v>0.870296237</v>
      </c>
      <c r="J106" s="97">
        <f> ('Daily Weigth (g)'!K106-'Daily Weigth (g)'!$D106)/('Daily Weigth (g)'!$E106-'Daily Weigth (g)'!$D106)</f>
        <v>-0.8006405124</v>
      </c>
      <c r="K106" s="97">
        <f> ('Daily Weigth (g)'!L106-'Daily Weigth (g)'!$D106)/('Daily Weigth (g)'!$E106-'Daily Weigth (g)'!$D106)</f>
        <v>-0.8006405124</v>
      </c>
      <c r="L106" s="97">
        <f> ('Daily Weigth (g)'!M106-'Daily Weigth (g)'!$D106)/('Daily Weigth (g)'!$E106-'Daily Weigth (g)'!$D106)</f>
        <v>-0.8006405124</v>
      </c>
      <c r="M106" s="97">
        <f> ('Daily Weigth (g)'!N106-'Daily Weigth (g)'!$D106)/('Daily Weigth (g)'!$E106-'Daily Weigth (g)'!$D106)</f>
        <v>-0.8006405124</v>
      </c>
      <c r="N106" s="97">
        <f> ('Daily Weigth (g)'!O106-'Daily Weigth (g)'!$D106)/('Daily Weigth (g)'!$E106-'Daily Weigth (g)'!$D106)</f>
        <v>-0.8006405124</v>
      </c>
      <c r="O106" s="97">
        <f> ('Daily Weigth (g)'!P106-'Daily Weigth (g)'!$D106)/('Daily Weigth (g)'!$E106-'Daily Weigth (g)'!$D106)</f>
        <v>-0.8006405124</v>
      </c>
      <c r="P106" s="97">
        <f> ('Daily Weigth (g)'!Q106-'Daily Weigth (g)'!$D106)/('Daily Weigth (g)'!$E106-'Daily Weigth (g)'!$D106)</f>
        <v>-0.8006405124</v>
      </c>
      <c r="Q106" s="97">
        <f> ('Daily Weigth (g)'!R106-'Daily Weigth (g)'!$D106)/('Daily Weigth (g)'!$E106-'Daily Weigth (g)'!$D106)</f>
        <v>-0.8006405124</v>
      </c>
      <c r="R106" s="97">
        <f> ('Daily Weigth (g)'!S106-'Daily Weigth (g)'!$D106)/('Daily Weigth (g)'!$E106-'Daily Weigth (g)'!$D106)</f>
        <v>-0.8006405124</v>
      </c>
      <c r="S106" s="97">
        <f> ('Daily Weigth (g)'!T106-'Daily Weigth (g)'!$D106)/('Daily Weigth (g)'!$E106-'Daily Weigth (g)'!$D106)</f>
        <v>-0.8006405124</v>
      </c>
      <c r="T106" s="97">
        <f> ('Daily Weigth (g)'!U106-'Daily Weigth (g)'!$D106)/('Daily Weigth (g)'!$E106-'Daily Weigth (g)'!$D106)</f>
        <v>-0.8006405124</v>
      </c>
      <c r="U106" s="97">
        <f> ('Daily Weigth (g)'!V106-'Daily Weigth (g)'!$D106)/('Daily Weigth (g)'!$E106-'Daily Weigth (g)'!$D106)</f>
        <v>-0.8006405124</v>
      </c>
      <c r="V106" s="97">
        <f> ('Daily Weigth (g)'!W106-'Daily Weigth (g)'!$D106)/('Daily Weigth (g)'!$E106-'Daily Weigth (g)'!$D106)</f>
        <v>-0.8006405124</v>
      </c>
      <c r="W106" s="97">
        <f> ('Daily Weigth (g)'!X106-'Daily Weigth (g)'!$D106)/('Daily Weigth (g)'!$E106-'Daily Weigth (g)'!$D106)</f>
        <v>-0.8006405124</v>
      </c>
      <c r="X106" s="97">
        <f> ('Daily Weigth (g)'!Y106-'Daily Weigth (g)'!$D106)/('Daily Weigth (g)'!$E106-'Daily Weigth (g)'!$D106)</f>
        <v>-0.8006405124</v>
      </c>
      <c r="Y106" s="97">
        <f> ('Daily Weigth (g)'!Z106-'Daily Weigth (g)'!$D106)/('Daily Weigth (g)'!$E106-'Daily Weigth (g)'!$D106)</f>
        <v>-0.8006405124</v>
      </c>
      <c r="Z106" s="97">
        <f> ('Daily Weigth (g)'!AA106-'Daily Weigth (g)'!$D106)/('Daily Weigth (g)'!$E106-'Daily Weigth (g)'!$D106)</f>
        <v>-0.8006405124</v>
      </c>
      <c r="AA106" s="97">
        <f> ('Daily Weigth (g)'!AB106-'Daily Weigth (g)'!$D106)/('Daily Weigth (g)'!$E106-'Daily Weigth (g)'!$D106)</f>
        <v>-0.8006405124</v>
      </c>
      <c r="AB106" s="97">
        <f> ('Daily Weigth (g)'!AC106-'Daily Weigth (g)'!$D106)/('Daily Weigth (g)'!$E106-'Daily Weigth (g)'!$D106)</f>
        <v>-0.8006405124</v>
      </c>
      <c r="AC106" s="97">
        <f> ('Daily Weigth (g)'!AD106-'Daily Weigth (g)'!$D106)/('Daily Weigth (g)'!$E106-'Daily Weigth (g)'!$D106)</f>
        <v>-0.8006405124</v>
      </c>
      <c r="AD106" s="97">
        <f> ('Daily Weigth (g)'!AE106-'Daily Weigth (g)'!$D106)/('Daily Weigth (g)'!$E106-'Daily Weigth (g)'!$D106)</f>
        <v>-0.8006405124</v>
      </c>
      <c r="AE106" s="97">
        <f> ('Daily Weigth (g)'!AF106-'Daily Weigth (g)'!$D106)/('Daily Weigth (g)'!$E106-'Daily Weigth (g)'!$D106)</f>
        <v>-0.8006405124</v>
      </c>
      <c r="AF106" s="97">
        <f> ('Daily Weigth (g)'!AG106-'Daily Weigth (g)'!$D106)/('Daily Weigth (g)'!$E106-'Daily Weigth (g)'!$D106)</f>
        <v>-0.8006405124</v>
      </c>
    </row>
    <row r="107" ht="12.75" customHeight="1">
      <c r="A107" s="85">
        <v>806.0</v>
      </c>
      <c r="B107" s="87" t="s">
        <v>16</v>
      </c>
      <c r="C107" s="90" t="s">
        <v>12</v>
      </c>
      <c r="D107" s="97">
        <f> ('Daily Weigth (g)'!E107-'Daily Weigth (g)'!$D107)/('Daily Weigth (g)'!$E107-'Daily Weigth (g)'!$D107)</f>
        <v>1</v>
      </c>
      <c r="E107" s="97">
        <f> ('Daily Weigth (g)'!F107-'Daily Weigth (g)'!$D107)/('Daily Weigth (g)'!$E107-'Daily Weigth (g)'!$D107)</f>
        <v>0.9555471125</v>
      </c>
      <c r="F107" s="97">
        <f> ('Daily Weigth (g)'!G107-'Daily Weigth (g)'!$D107)/('Daily Weigth (g)'!$E107-'Daily Weigth (g)'!$D107)</f>
        <v>0.9247720365</v>
      </c>
      <c r="G107" s="97">
        <f> ('Daily Weigth (g)'!H107-'Daily Weigth (g)'!$D107)/('Daily Weigth (g)'!$E107-'Daily Weigth (g)'!$D107)</f>
        <v>0.8408054711</v>
      </c>
      <c r="H107" s="97">
        <f> ('Daily Weigth (g)'!I107-'Daily Weigth (g)'!$D107)/('Daily Weigth (g)'!$E107-'Daily Weigth (g)'!$D107)</f>
        <v>0.8901975684</v>
      </c>
      <c r="I107" s="97">
        <f> ('Daily Weigth (g)'!J107-'Daily Weigth (g)'!$D107)/('Daily Weigth (g)'!$E107-'Daily Weigth (g)'!$D107)</f>
        <v>0.8909574468</v>
      </c>
      <c r="J107" s="97">
        <f> ('Daily Weigth (g)'!K107-'Daily Weigth (g)'!$D107)/('Daily Weigth (g)'!$E107-'Daily Weigth (g)'!$D107)</f>
        <v>0.8936170213</v>
      </c>
      <c r="K107" s="97">
        <f> ('Daily Weigth (g)'!L107-'Daily Weigth (g)'!$D107)/('Daily Weigth (g)'!$E107-'Daily Weigth (g)'!$D107)</f>
        <v>0.835106383</v>
      </c>
      <c r="L107" s="97">
        <f> ('Daily Weigth (g)'!M107-'Daily Weigth (g)'!$D107)/('Daily Weigth (g)'!$E107-'Daily Weigth (g)'!$D107)</f>
        <v>0.7944528875</v>
      </c>
      <c r="M107" s="97">
        <f> ('Daily Weigth (g)'!N107-'Daily Weigth (g)'!$D107)/('Daily Weigth (g)'!$E107-'Daily Weigth (g)'!$D107)</f>
        <v>0.733662614</v>
      </c>
      <c r="N107" s="97">
        <f> ('Daily Weigth (g)'!O107-'Daily Weigth (g)'!$D107)/('Daily Weigth (g)'!$E107-'Daily Weigth (g)'!$D107)</f>
        <v>0.7405015198</v>
      </c>
      <c r="O107" s="97">
        <f> ('Daily Weigth (g)'!P107-'Daily Weigth (g)'!$D107)/('Daily Weigth (g)'!$E107-'Daily Weigth (g)'!$D107)</f>
        <v>0.6204407295</v>
      </c>
      <c r="P107" s="97">
        <f> ('Daily Weigth (g)'!Q107-'Daily Weigth (g)'!$D107)/('Daily Weigth (g)'!$E107-'Daily Weigth (g)'!$D107)</f>
        <v>0.6025835866</v>
      </c>
      <c r="Q107" s="97">
        <f> ('Daily Weigth (g)'!R107-'Daily Weigth (g)'!$D107)/('Daily Weigth (g)'!$E107-'Daily Weigth (g)'!$D107)</f>
        <v>0.601443769</v>
      </c>
      <c r="R107" s="97">
        <f> ('Daily Weigth (g)'!S107-'Daily Weigth (g)'!$D107)/('Daily Weigth (g)'!$E107-'Daily Weigth (g)'!$D107)</f>
        <v>0.5790273556</v>
      </c>
      <c r="S107" s="97">
        <f> ('Daily Weigth (g)'!T107-'Daily Weigth (g)'!$D107)/('Daily Weigth (g)'!$E107-'Daily Weigth (g)'!$D107)</f>
        <v>0.5425531915</v>
      </c>
      <c r="T107" s="97">
        <f> ('Daily Weigth (g)'!U107-'Daily Weigth (g)'!$D107)/('Daily Weigth (g)'!$E107-'Daily Weigth (g)'!$D107)</f>
        <v>0.4893617021</v>
      </c>
      <c r="U107" s="97">
        <f> ('Daily Weigth (g)'!V107-'Daily Weigth (g)'!$D107)/('Daily Weigth (g)'!$E107-'Daily Weigth (g)'!$D107)</f>
        <v>0.4061550152</v>
      </c>
      <c r="V107" s="97">
        <f> ('Daily Weigth (g)'!W107-'Daily Weigth (g)'!$D107)/('Daily Weigth (g)'!$E107-'Daily Weigth (g)'!$D107)</f>
        <v>0.3267477204</v>
      </c>
      <c r="W107" s="97">
        <f> ('Daily Weigth (g)'!X107-'Daily Weigth (g)'!$D107)/('Daily Weigth (g)'!$E107-'Daily Weigth (g)'!$D107)</f>
        <v>0.3126899696</v>
      </c>
      <c r="X107" s="97">
        <f> ('Daily Weigth (g)'!Y107-'Daily Weigth (g)'!$D107)/('Daily Weigth (g)'!$E107-'Daily Weigth (g)'!$D107)</f>
        <v>0.2883738602</v>
      </c>
      <c r="Y107" s="97">
        <f> ('Daily Weigth (g)'!Z107-'Daily Weigth (g)'!$D107)/('Daily Weigth (g)'!$E107-'Daily Weigth (g)'!$D107)</f>
        <v>0.2556990881</v>
      </c>
      <c r="Z107" s="97">
        <f> ('Daily Weigth (g)'!AA107-'Daily Weigth (g)'!$D107)/('Daily Weigth (g)'!$E107-'Daily Weigth (g)'!$D107)</f>
        <v>0.2370820669</v>
      </c>
      <c r="AA107" s="97">
        <f> ('Daily Weigth (g)'!AB107-'Daily Weigth (g)'!$D107)/('Daily Weigth (g)'!$E107-'Daily Weigth (g)'!$D107)</f>
        <v>0.2158054711</v>
      </c>
      <c r="AB107" s="97">
        <f> ('Daily Weigth (g)'!AC107-'Daily Weigth (g)'!$D107)/('Daily Weigth (g)'!$E107-'Daily Weigth (g)'!$D107)</f>
        <v>0.1918693009</v>
      </c>
      <c r="AC107" s="97">
        <f> ('Daily Weigth (g)'!AD107-'Daily Weigth (g)'!$D107)/('Daily Weigth (g)'!$E107-'Daily Weigth (g)'!$D107)</f>
        <v>0.1675531915</v>
      </c>
      <c r="AD107" s="97">
        <f> ('Daily Weigth (g)'!AE107-'Daily Weigth (g)'!$D107)/('Daily Weigth (g)'!$E107-'Daily Weigth (g)'!$D107)</f>
        <v>0.146656535</v>
      </c>
      <c r="AE107" s="97">
        <f> ('Daily Weigth (g)'!AF107-'Daily Weigth (g)'!$D107)/('Daily Weigth (g)'!$E107-'Daily Weigth (g)'!$D107)</f>
        <v>0.1124620061</v>
      </c>
      <c r="AF107" s="97">
        <f> ('Daily Weigth (g)'!AG107-'Daily Weigth (g)'!$D107)/('Daily Weigth (g)'!$E107-'Daily Weigth (g)'!$D107)</f>
        <v>0.09004559271</v>
      </c>
    </row>
    <row r="108" ht="12.75" customHeight="1">
      <c r="A108" s="85">
        <v>807.0</v>
      </c>
      <c r="B108" s="87" t="s">
        <v>16</v>
      </c>
      <c r="C108" s="85" t="s">
        <v>383</v>
      </c>
      <c r="D108" s="97">
        <f> ('Daily Weigth (g)'!E108-'Daily Weigth (g)'!$D108)/('Daily Weigth (g)'!$E108-'Daily Weigth (g)'!$D108)</f>
        <v>1</v>
      </c>
      <c r="E108" s="97">
        <f> ('Daily Weigth (g)'!F108-'Daily Weigth (g)'!$D108)/('Daily Weigth (g)'!$E108-'Daily Weigth (g)'!$D108)</f>
        <v>0.9679311693</v>
      </c>
      <c r="F108" s="97">
        <f> ('Daily Weigth (g)'!G108-'Daily Weigth (g)'!$D108)/('Daily Weigth (g)'!$E108-'Daily Weigth (g)'!$D108)</f>
        <v>0.9569808369</v>
      </c>
      <c r="G108" s="97">
        <f> ('Daily Weigth (g)'!H108-'Daily Weigth (g)'!$D108)/('Daily Weigth (g)'!$E108-'Daily Weigth (g)'!$D108)</f>
        <v>0.9163081736</v>
      </c>
      <c r="H108" s="97">
        <f> ('Daily Weigth (g)'!I108-'Daily Weigth (g)'!$D108)/('Daily Weigth (g)'!$E108-'Daily Weigth (g)'!$D108)</f>
        <v>0.9006648416</v>
      </c>
      <c r="I108" s="97">
        <f> ('Daily Weigth (g)'!J108-'Daily Weigth (g)'!$D108)/('Daily Weigth (g)'!$E108-'Daily Weigth (g)'!$D108)</f>
        <v>0.9057489245</v>
      </c>
      <c r="J108" s="97">
        <f> ('Daily Weigth (g)'!K108-'Daily Weigth (g)'!$D108)/('Daily Weigth (g)'!$E108-'Daily Weigth (g)'!$D108)</f>
        <v>-0.7821666015</v>
      </c>
      <c r="K108" s="97">
        <f> ('Daily Weigth (g)'!L108-'Daily Weigth (g)'!$D108)/('Daily Weigth (g)'!$E108-'Daily Weigth (g)'!$D108)</f>
        <v>-0.7821666015</v>
      </c>
      <c r="L108" s="97">
        <f> ('Daily Weigth (g)'!M108-'Daily Weigth (g)'!$D108)/('Daily Weigth (g)'!$E108-'Daily Weigth (g)'!$D108)</f>
        <v>-0.7821666015</v>
      </c>
      <c r="M108" s="97">
        <f> ('Daily Weigth (g)'!N108-'Daily Weigth (g)'!$D108)/('Daily Weigth (g)'!$E108-'Daily Weigth (g)'!$D108)</f>
        <v>-0.7821666015</v>
      </c>
      <c r="N108" s="97">
        <f> ('Daily Weigth (g)'!O108-'Daily Weigth (g)'!$D108)/('Daily Weigth (g)'!$E108-'Daily Weigth (g)'!$D108)</f>
        <v>-0.7821666015</v>
      </c>
      <c r="O108" s="97">
        <f> ('Daily Weigth (g)'!P108-'Daily Weigth (g)'!$D108)/('Daily Weigth (g)'!$E108-'Daily Weigth (g)'!$D108)</f>
        <v>-0.7821666015</v>
      </c>
      <c r="P108" s="97">
        <f> ('Daily Weigth (g)'!Q108-'Daily Weigth (g)'!$D108)/('Daily Weigth (g)'!$E108-'Daily Weigth (g)'!$D108)</f>
        <v>-0.7821666015</v>
      </c>
      <c r="Q108" s="97">
        <f> ('Daily Weigth (g)'!R108-'Daily Weigth (g)'!$D108)/('Daily Weigth (g)'!$E108-'Daily Weigth (g)'!$D108)</f>
        <v>-0.7821666015</v>
      </c>
      <c r="R108" s="97">
        <f> ('Daily Weigth (g)'!S108-'Daily Weigth (g)'!$D108)/('Daily Weigth (g)'!$E108-'Daily Weigth (g)'!$D108)</f>
        <v>-0.7821666015</v>
      </c>
      <c r="S108" s="97">
        <f> ('Daily Weigth (g)'!T108-'Daily Weigth (g)'!$D108)/('Daily Weigth (g)'!$E108-'Daily Weigth (g)'!$D108)</f>
        <v>-0.7821666015</v>
      </c>
      <c r="T108" s="97">
        <f> ('Daily Weigth (g)'!U108-'Daily Weigth (g)'!$D108)/('Daily Weigth (g)'!$E108-'Daily Weigth (g)'!$D108)</f>
        <v>-0.7821666015</v>
      </c>
      <c r="U108" s="97">
        <f> ('Daily Weigth (g)'!V108-'Daily Weigth (g)'!$D108)/('Daily Weigth (g)'!$E108-'Daily Weigth (g)'!$D108)</f>
        <v>-0.7821666015</v>
      </c>
      <c r="V108" s="97">
        <f> ('Daily Weigth (g)'!W108-'Daily Weigth (g)'!$D108)/('Daily Weigth (g)'!$E108-'Daily Weigth (g)'!$D108)</f>
        <v>-0.7821666015</v>
      </c>
      <c r="W108" s="97">
        <f> ('Daily Weigth (g)'!X108-'Daily Weigth (g)'!$D108)/('Daily Weigth (g)'!$E108-'Daily Weigth (g)'!$D108)</f>
        <v>-0.7821666015</v>
      </c>
      <c r="X108" s="97">
        <f> ('Daily Weigth (g)'!Y108-'Daily Weigth (g)'!$D108)/('Daily Weigth (g)'!$E108-'Daily Weigth (g)'!$D108)</f>
        <v>-0.7821666015</v>
      </c>
      <c r="Y108" s="97">
        <f> ('Daily Weigth (g)'!Z108-'Daily Weigth (g)'!$D108)/('Daily Weigth (g)'!$E108-'Daily Weigth (g)'!$D108)</f>
        <v>-0.7821666015</v>
      </c>
      <c r="Z108" s="97">
        <f> ('Daily Weigth (g)'!AA108-'Daily Weigth (g)'!$D108)/('Daily Weigth (g)'!$E108-'Daily Weigth (g)'!$D108)</f>
        <v>-0.7821666015</v>
      </c>
      <c r="AA108" s="97">
        <f> ('Daily Weigth (g)'!AB108-'Daily Weigth (g)'!$D108)/('Daily Weigth (g)'!$E108-'Daily Weigth (g)'!$D108)</f>
        <v>-0.7821666015</v>
      </c>
      <c r="AB108" s="97">
        <f> ('Daily Weigth (g)'!AC108-'Daily Weigth (g)'!$D108)/('Daily Weigth (g)'!$E108-'Daily Weigth (g)'!$D108)</f>
        <v>-0.7821666015</v>
      </c>
      <c r="AC108" s="97">
        <f> ('Daily Weigth (g)'!AD108-'Daily Weigth (g)'!$D108)/('Daily Weigth (g)'!$E108-'Daily Weigth (g)'!$D108)</f>
        <v>-0.7821666015</v>
      </c>
      <c r="AD108" s="97">
        <f> ('Daily Weigth (g)'!AE108-'Daily Weigth (g)'!$D108)/('Daily Weigth (g)'!$E108-'Daily Weigth (g)'!$D108)</f>
        <v>-0.7821666015</v>
      </c>
      <c r="AE108" s="97">
        <f> ('Daily Weigth (g)'!AF108-'Daily Weigth (g)'!$D108)/('Daily Weigth (g)'!$E108-'Daily Weigth (g)'!$D108)</f>
        <v>-0.7821666015</v>
      </c>
      <c r="AF108" s="97">
        <f> ('Daily Weigth (g)'!AG108-'Daily Weigth (g)'!$D108)/('Daily Weigth (g)'!$E108-'Daily Weigth (g)'!$D108)</f>
        <v>-0.7821666015</v>
      </c>
    </row>
    <row r="109" ht="12.75" customHeight="1">
      <c r="A109" s="85">
        <v>808.0</v>
      </c>
      <c r="B109" s="87" t="s">
        <v>16</v>
      </c>
      <c r="C109" s="88" t="s">
        <v>241</v>
      </c>
      <c r="D109" s="97">
        <f> ('Daily Weigth (g)'!E109-'Daily Weigth (g)'!$D109)/('Daily Weigth (g)'!$E109-'Daily Weigth (g)'!$D109)</f>
        <v>1</v>
      </c>
      <c r="E109" s="97">
        <f> ('Daily Weigth (g)'!F109-'Daily Weigth (g)'!$D109)/('Daily Weigth (g)'!$E109-'Daily Weigth (g)'!$D109)</f>
        <v>0.9639674545</v>
      </c>
      <c r="F109" s="97">
        <f> ('Daily Weigth (g)'!G109-'Daily Weigth (g)'!$D109)/('Daily Weigth (g)'!$E109-'Daily Weigth (g)'!$D109)</f>
        <v>0.9352963967</v>
      </c>
      <c r="G109" s="97">
        <f> ('Daily Weigth (g)'!H109-'Daily Weigth (g)'!$D109)/('Daily Weigth (g)'!$E109-'Daily Weigth (g)'!$D109)</f>
        <v>0.8682681131</v>
      </c>
      <c r="H109" s="97">
        <f> ('Daily Weigth (g)'!I109-'Daily Weigth (g)'!$D109)/('Daily Weigth (g)'!$E109-'Daily Weigth (g)'!$D109)</f>
        <v>0.8919023634</v>
      </c>
      <c r="I109" s="97">
        <f> ('Daily Weigth (g)'!J109-'Daily Weigth (g)'!$D109)/('Daily Weigth (g)'!$E109-'Daily Weigth (g)'!$D109)</f>
        <v>0.8969391709</v>
      </c>
      <c r="J109" s="97">
        <f> ('Daily Weigth (g)'!K109-'Daily Weigth (g)'!$D109)/('Daily Weigth (g)'!$E109-'Daily Weigth (g)'!$D109)</f>
        <v>0.8907400232</v>
      </c>
      <c r="K109" s="97">
        <f> ('Daily Weigth (g)'!L109-'Daily Weigth (g)'!$D109)/('Daily Weigth (g)'!$E109-'Daily Weigth (g)'!$D109)</f>
        <v>0.8736923673</v>
      </c>
      <c r="L109" s="97">
        <f> ('Daily Weigth (g)'!M109-'Daily Weigth (g)'!$D109)/('Daily Weigth (g)'!$E109-'Daily Weigth (g)'!$D109)</f>
        <v>0.8682681131</v>
      </c>
      <c r="M109" s="97">
        <f> ('Daily Weigth (g)'!N109-'Daily Weigth (g)'!$D109)/('Daily Weigth (g)'!$E109-'Daily Weigth (g)'!$D109)</f>
        <v>0.8314606742</v>
      </c>
      <c r="N109" s="97">
        <f> ('Daily Weigth (g)'!O109-'Daily Weigth (g)'!$D109)/('Daily Weigth (g)'!$E109-'Daily Weigth (g)'!$D109)</f>
        <v>0.8915149167</v>
      </c>
      <c r="O109" s="97">
        <f> ('Daily Weigth (g)'!P109-'Daily Weigth (g)'!$D109)/('Daily Weigth (g)'!$E109-'Daily Weigth (g)'!$D109)</f>
        <v>0.7702440914</v>
      </c>
      <c r="P109" s="97">
        <f> ('Daily Weigth (g)'!Q109-'Daily Weigth (g)'!$D109)/('Daily Weigth (g)'!$E109-'Daily Weigth (g)'!$D109)</f>
        <v>0.7683068578</v>
      </c>
      <c r="Q109" s="97">
        <f> ('Daily Weigth (g)'!R109-'Daily Weigth (g)'!$D109)/('Daily Weigth (g)'!$E109-'Daily Weigth (g)'!$D109)</f>
        <v>0.8407593956</v>
      </c>
      <c r="R109" s="97">
        <f> ('Daily Weigth (g)'!S109-'Daily Weigth (g)'!$D109)/('Daily Weigth (g)'!$E109-'Daily Weigth (g)'!$D109)</f>
        <v>0.8547074777</v>
      </c>
      <c r="S109" s="97">
        <f> ('Daily Weigth (g)'!T109-'Daily Weigth (g)'!$D109)/('Daily Weigth (g)'!$E109-'Daily Weigth (g)'!$D109)</f>
        <v>0.8485083301</v>
      </c>
      <c r="T109" s="97">
        <f> ('Daily Weigth (g)'!U109-'Daily Weigth (g)'!$D109)/('Daily Weigth (g)'!$E109-'Daily Weigth (g)'!$D109)</f>
        <v>0.8333979078</v>
      </c>
      <c r="U109" s="97">
        <f> ('Daily Weigth (g)'!V109-'Daily Weigth (g)'!$D109)/('Daily Weigth (g)'!$E109-'Daily Weigth (g)'!$D109)</f>
        <v>0.7729562185</v>
      </c>
      <c r="V109" s="97">
        <f> ('Daily Weigth (g)'!W109-'Daily Weigth (g)'!$D109)/('Daily Weigth (g)'!$E109-'Daily Weigth (g)'!$D109)</f>
        <v>0.749709415</v>
      </c>
      <c r="W109" s="97">
        <f> ('Daily Weigth (g)'!X109-'Daily Weigth (g)'!$D109)/('Daily Weigth (g)'!$E109-'Daily Weigth (g)'!$D109)</f>
        <v>0.8578070515</v>
      </c>
      <c r="X109" s="97">
        <f> ('Daily Weigth (g)'!Y109-'Daily Weigth (g)'!$D109)/('Daily Weigth (g)'!$E109-'Daily Weigth (g)'!$D109)</f>
        <v>0.8694304533</v>
      </c>
      <c r="Y109" s="97">
        <f> ('Daily Weigth (g)'!Z109-'Daily Weigth (g)'!$D109)/('Daily Weigth (g)'!$E109-'Daily Weigth (g)'!$D109)</f>
        <v>0.8279736536</v>
      </c>
      <c r="Z109" s="97">
        <f> ('Daily Weigth (g)'!AA109-'Daily Weigth (g)'!$D109)/('Daily Weigth (g)'!$E109-'Daily Weigth (g)'!$D109)</f>
        <v>0.867105773</v>
      </c>
      <c r="AA109" s="97">
        <f> ('Daily Weigth (g)'!AB109-'Daily Weigth (g)'!$D109)/('Daily Weigth (g)'!$E109-'Daily Weigth (g)'!$D109)</f>
        <v>0.8764044944</v>
      </c>
      <c r="AB109" s="97">
        <f> ('Daily Weigth (g)'!AC109-'Daily Weigth (g)'!$D109)/('Daily Weigth (g)'!$E109-'Daily Weigth (g)'!$D109)</f>
        <v>0.8605191786</v>
      </c>
      <c r="AC109" s="97">
        <f> ('Daily Weigth (g)'!AD109-'Daily Weigth (g)'!$D109)/('Daily Weigth (g)'!$E109-'Daily Weigth (g)'!$D109)</f>
        <v>0.841534289</v>
      </c>
      <c r="AD109" s="97">
        <f> ('Daily Weigth (g)'!AE109-'Daily Weigth (g)'!$D109)/('Daily Weigth (g)'!$E109-'Daily Weigth (g)'!$D109)</f>
        <v>0.8605191786</v>
      </c>
      <c r="AE109" s="97">
        <f> ('Daily Weigth (g)'!AF109-'Daily Weigth (g)'!$D109)/('Daily Weigth (g)'!$E109-'Daily Weigth (g)'!$D109)</f>
        <v>0.7442851608</v>
      </c>
      <c r="AF109" s="97">
        <f> ('Daily Weigth (g)'!AG109-'Daily Weigth (g)'!$D109)/('Daily Weigth (g)'!$E109-'Daily Weigth (g)'!$D109)</f>
        <v>0.8140255715</v>
      </c>
    </row>
    <row r="110" ht="12.75" customHeight="1">
      <c r="A110" s="85">
        <v>809.0</v>
      </c>
      <c r="B110" s="87" t="s">
        <v>16</v>
      </c>
      <c r="C110" s="88" t="s">
        <v>241</v>
      </c>
      <c r="D110" s="97">
        <f> ('Daily Weigth (g)'!E110-'Daily Weigth (g)'!$D110)/('Daily Weigth (g)'!$E110-'Daily Weigth (g)'!$D110)</f>
        <v>1</v>
      </c>
      <c r="E110" s="97">
        <f> ('Daily Weigth (g)'!F110-'Daily Weigth (g)'!$D110)/('Daily Weigth (g)'!$E110-'Daily Weigth (g)'!$D110)</f>
        <v>0.9483204134</v>
      </c>
      <c r="F110" s="97">
        <f> ('Daily Weigth (g)'!G110-'Daily Weigth (g)'!$D110)/('Daily Weigth (g)'!$E110-'Daily Weigth (g)'!$D110)</f>
        <v>0.9291251384</v>
      </c>
      <c r="G110" s="97">
        <f> ('Daily Weigth (g)'!H110-'Daily Weigth (g)'!$D110)/('Daily Weigth (g)'!$E110-'Daily Weigth (g)'!$D110)</f>
        <v>0.8530823182</v>
      </c>
      <c r="H110" s="97">
        <f> ('Daily Weigth (g)'!I110-'Daily Weigth (g)'!$D110)/('Daily Weigth (g)'!$E110-'Daily Weigth (g)'!$D110)</f>
        <v>0.8984865264</v>
      </c>
      <c r="I110" s="97">
        <f> ('Daily Weigth (g)'!J110-'Daily Weigth (g)'!$D110)/('Daily Weigth (g)'!$E110-'Daily Weigth (g)'!$D110)</f>
        <v>0.9018087855</v>
      </c>
      <c r="J110" s="97">
        <f> ('Daily Weigth (g)'!K110-'Daily Weigth (g)'!$D110)/('Daily Weigth (g)'!$E110-'Daily Weigth (g)'!$D110)</f>
        <v>0.9010705057</v>
      </c>
      <c r="K110" s="97">
        <f> ('Daily Weigth (g)'!L110-'Daily Weigth (g)'!$D110)/('Daily Weigth (g)'!$E110-'Daily Weigth (g)'!$D110)</f>
        <v>0.8803986711</v>
      </c>
      <c r="L110" s="97">
        <f> ('Daily Weigth (g)'!M110-'Daily Weigth (g)'!$D110)/('Daily Weigth (g)'!$E110-'Daily Weigth (g)'!$D110)</f>
        <v>0.8626799557</v>
      </c>
      <c r="M110" s="97">
        <f> ('Daily Weigth (g)'!N110-'Daily Weigth (g)'!$D110)/('Daily Weigth (g)'!$E110-'Daily Weigth (g)'!$D110)</f>
        <v>0.80767811</v>
      </c>
      <c r="N110" s="97">
        <f> ('Daily Weigth (g)'!O110-'Daily Weigth (g)'!$D110)/('Daily Weigth (g)'!$E110-'Daily Weigth (g)'!$D110)</f>
        <v>0.8933185677</v>
      </c>
      <c r="O110" s="97">
        <f> ('Daily Weigth (g)'!P110-'Daily Weigth (g)'!$D110)/('Daily Weigth (g)'!$E110-'Daily Weigth (g)'!$D110)</f>
        <v>0.7943890735</v>
      </c>
      <c r="P110" s="97">
        <f> ('Daily Weigth (g)'!Q110-'Daily Weigth (g)'!$D110)/('Daily Weigth (g)'!$E110-'Daily Weigth (g)'!$D110)</f>
        <v>0.7829457364</v>
      </c>
      <c r="Q110" s="97">
        <f> ('Daily Weigth (g)'!R110-'Daily Weigth (g)'!$D110)/('Daily Weigth (g)'!$E110-'Daily Weigth (g)'!$D110)</f>
        <v>0.8431155408</v>
      </c>
      <c r="R110" s="97">
        <f> ('Daily Weigth (g)'!S110-'Daily Weigth (g)'!$D110)/('Daily Weigth (g)'!$E110-'Daily Weigth (g)'!$D110)</f>
        <v>0.865263935</v>
      </c>
      <c r="S110" s="97">
        <f> ('Daily Weigth (g)'!T110-'Daily Weigth (g)'!$D110)/('Daily Weigth (g)'!$E110-'Daily Weigth (g)'!$D110)</f>
        <v>0.8660022148</v>
      </c>
      <c r="T110" s="97">
        <f> ('Daily Weigth (g)'!U110-'Daily Weigth (g)'!$D110)/('Daily Weigth (g)'!$E110-'Daily Weigth (g)'!$D110)</f>
        <v>0.8283499446</v>
      </c>
      <c r="U110" s="97">
        <f> ('Daily Weigth (g)'!V110-'Daily Weigth (g)'!$D110)/('Daily Weigth (g)'!$E110-'Daily Weigth (g)'!$D110)</f>
        <v>0.7464008859</v>
      </c>
      <c r="V110" s="97">
        <f> ('Daily Weigth (g)'!W110-'Daily Weigth (g)'!$D110)/('Daily Weigth (g)'!$E110-'Daily Weigth (g)'!$D110)</f>
        <v>0.7356958287</v>
      </c>
      <c r="W110" s="97">
        <f> ('Daily Weigth (g)'!X110-'Daily Weigth (g)'!$D110)/('Daily Weigth (g)'!$E110-'Daily Weigth (g)'!$D110)</f>
        <v>0.8733850129</v>
      </c>
      <c r="X110" s="97">
        <f> ('Daily Weigth (g)'!Y110-'Daily Weigth (g)'!$D110)/('Daily Weigth (g)'!$E110-'Daily Weigth (g)'!$D110)</f>
        <v>0.8833517903</v>
      </c>
      <c r="Y110" s="97">
        <f> ('Daily Weigth (g)'!Z110-'Daily Weigth (g)'!$D110)/('Daily Weigth (g)'!$E110-'Daily Weigth (g)'!$D110)</f>
        <v>0.8412698413</v>
      </c>
      <c r="Z110" s="97">
        <f> ('Daily Weigth (g)'!AA110-'Daily Weigth (g)'!$D110)/('Daily Weigth (g)'!$E110-'Daily Weigth (g)'!$D110)</f>
        <v>0.8925802879</v>
      </c>
      <c r="AA110" s="97">
        <f> ('Daily Weigth (g)'!AB110-'Daily Weigth (g)'!$D110)/('Daily Weigth (g)'!$E110-'Daily Weigth (g)'!$D110)</f>
        <v>0.8892580288</v>
      </c>
      <c r="AB110" s="97">
        <f> ('Daily Weigth (g)'!AC110-'Daily Weigth (g)'!$D110)/('Daily Weigth (g)'!$E110-'Daily Weigth (g)'!$D110)</f>
        <v>0.8741232927</v>
      </c>
      <c r="AC110" s="97">
        <f> ('Daily Weigth (g)'!AD110-'Daily Weigth (g)'!$D110)/('Daily Weigth (g)'!$E110-'Daily Weigth (g)'!$D110)</f>
        <v>0.873015873</v>
      </c>
      <c r="AD110" s="97">
        <f> ('Daily Weigth (g)'!AE110-'Daily Weigth (g)'!$D110)/('Daily Weigth (g)'!$E110-'Daily Weigth (g)'!$D110)</f>
        <v>0.8914728682</v>
      </c>
      <c r="AE110" s="97">
        <f> ('Daily Weigth (g)'!AF110-'Daily Weigth (g)'!$D110)/('Daily Weigth (g)'!$E110-'Daily Weigth (g)'!$D110)</f>
        <v>0.8324104836</v>
      </c>
      <c r="AF110" s="97">
        <f> ('Daily Weigth (g)'!AG110-'Daily Weigth (g)'!$D110)/('Daily Weigth (g)'!$E110-'Daily Weigth (g)'!$D110)</f>
        <v>0.8523440384</v>
      </c>
    </row>
    <row r="111" ht="12.75" customHeight="1">
      <c r="A111" s="85">
        <v>810.0</v>
      </c>
      <c r="B111" s="87" t="s">
        <v>16</v>
      </c>
      <c r="C111" s="88" t="s">
        <v>241</v>
      </c>
      <c r="D111" s="97">
        <f> ('Daily Weigth (g)'!E111-'Daily Weigth (g)'!$D111)/('Daily Weigth (g)'!$E111-'Daily Weigth (g)'!$D111)</f>
        <v>1</v>
      </c>
      <c r="E111" s="97">
        <f> ('Daily Weigth (g)'!F111-'Daily Weigth (g)'!$D111)/('Daily Weigth (g)'!$E111-'Daily Weigth (g)'!$D111)</f>
        <v>0.9560229446</v>
      </c>
      <c r="F111" s="97">
        <f> ('Daily Weigth (g)'!G111-'Daily Weigth (g)'!$D111)/('Daily Weigth (g)'!$E111-'Daily Weigth (g)'!$D111)</f>
        <v>0.9369024857</v>
      </c>
      <c r="G111" s="97">
        <f> ('Daily Weigth (g)'!H111-'Daily Weigth (g)'!$D111)/('Daily Weigth (g)'!$E111-'Daily Weigth (g)'!$D111)</f>
        <v>0.8695984704</v>
      </c>
      <c r="H111" s="97">
        <f> ('Daily Weigth (g)'!I111-'Daily Weigth (g)'!$D111)/('Daily Weigth (g)'!$E111-'Daily Weigth (g)'!$D111)</f>
        <v>0.8929254302</v>
      </c>
      <c r="I111" s="97">
        <f> ('Daily Weigth (g)'!J111-'Daily Weigth (g)'!$D111)/('Daily Weigth (g)'!$E111-'Daily Weigth (g)'!$D111)</f>
        <v>0.9047801147</v>
      </c>
      <c r="J111" s="97">
        <f> ('Daily Weigth (g)'!K111-'Daily Weigth (g)'!$D111)/('Daily Weigth (g)'!$E111-'Daily Weigth (g)'!$D111)</f>
        <v>0.9001912046</v>
      </c>
      <c r="K111" s="97">
        <f> ('Daily Weigth (g)'!L111-'Daily Weigth (g)'!$D111)/('Daily Weigth (g)'!$E111-'Daily Weigth (g)'!$D111)</f>
        <v>0.8749521989</v>
      </c>
      <c r="L111" s="97">
        <f> ('Daily Weigth (g)'!M111-'Daily Weigth (g)'!$D111)/('Daily Weigth (g)'!$E111-'Daily Weigth (g)'!$D111)</f>
        <v>0.8680688337</v>
      </c>
      <c r="M111" s="97">
        <f> ('Daily Weigth (g)'!N111-'Daily Weigth (g)'!$D111)/('Daily Weigth (g)'!$E111-'Daily Weigth (g)'!$D111)</f>
        <v>0.823709369</v>
      </c>
      <c r="N111" s="97">
        <f> ('Daily Weigth (g)'!O111-'Daily Weigth (g)'!$D111)/('Daily Weigth (g)'!$E111-'Daily Weigth (g)'!$D111)</f>
        <v>0.8787762906</v>
      </c>
      <c r="O111" s="97">
        <f> ('Daily Weigth (g)'!P111-'Daily Weigth (g)'!$D111)/('Daily Weigth (g)'!$E111-'Daily Weigth (g)'!$D111)</f>
        <v>0.7158699809</v>
      </c>
      <c r="P111" s="97">
        <f> ('Daily Weigth (g)'!Q111-'Daily Weigth (g)'!$D111)/('Daily Weigth (g)'!$E111-'Daily Weigth (g)'!$D111)</f>
        <v>0.7009560229</v>
      </c>
      <c r="Q111" s="97">
        <f> ('Daily Weigth (g)'!R111-'Daily Weigth (g)'!$D111)/('Daily Weigth (g)'!$E111-'Daily Weigth (g)'!$D111)</f>
        <v>0.7900573614</v>
      </c>
      <c r="R111" s="97">
        <f> ('Daily Weigth (g)'!S111-'Daily Weigth (g)'!$D111)/('Daily Weigth (g)'!$E111-'Daily Weigth (g)'!$D111)</f>
        <v>0.8061185468</v>
      </c>
      <c r="S111" s="97">
        <f> ('Daily Weigth (g)'!T111-'Daily Weigth (g)'!$D111)/('Daily Weigth (g)'!$E111-'Daily Weigth (g)'!$D111)</f>
        <v>0.8332695985</v>
      </c>
      <c r="T111" s="97">
        <f> ('Daily Weigth (g)'!U111-'Daily Weigth (g)'!$D111)/('Daily Weigth (g)'!$E111-'Daily Weigth (g)'!$D111)</f>
        <v>0.7831739962</v>
      </c>
      <c r="U111" s="97">
        <f> ('Daily Weigth (g)'!V111-'Daily Weigth (g)'!$D111)/('Daily Weigth (g)'!$E111-'Daily Weigth (g)'!$D111)</f>
        <v>0.6845124283</v>
      </c>
      <c r="V111" s="97">
        <f> ('Daily Weigth (g)'!W111-'Daily Weigth (g)'!$D111)/('Daily Weigth (g)'!$E111-'Daily Weigth (g)'!$D111)</f>
        <v>0.6233269598</v>
      </c>
      <c r="W111" s="97">
        <f> ('Daily Weigth (g)'!X111-'Daily Weigth (g)'!$D111)/('Daily Weigth (g)'!$E111-'Daily Weigth (g)'!$D111)</f>
        <v>0.8225621415</v>
      </c>
      <c r="X111" s="97">
        <f> ('Daily Weigth (g)'!Y111-'Daily Weigth (g)'!$D111)/('Daily Weigth (g)'!$E111-'Daily Weigth (g)'!$D111)</f>
        <v>0.8374760994</v>
      </c>
      <c r="Y111" s="97">
        <f> ('Daily Weigth (g)'!Z111-'Daily Weigth (g)'!$D111)/('Daily Weigth (g)'!$E111-'Daily Weigth (g)'!$D111)</f>
        <v>0.7621414914</v>
      </c>
      <c r="Z111" s="97">
        <f> ('Daily Weigth (g)'!AA111-'Daily Weigth (g)'!$D111)/('Daily Weigth (g)'!$E111-'Daily Weigth (g)'!$D111)</f>
        <v>0.8527724665</v>
      </c>
      <c r="AA111" s="97">
        <f> ('Daily Weigth (g)'!AB111-'Daily Weigth (g)'!$D111)/('Daily Weigth (g)'!$E111-'Daily Weigth (g)'!$D111)</f>
        <v>0.8500956023</v>
      </c>
      <c r="AB111" s="97">
        <f> ('Daily Weigth (g)'!AC111-'Daily Weigth (g)'!$D111)/('Daily Weigth (g)'!$E111-'Daily Weigth (g)'!$D111)</f>
        <v>0.823709369</v>
      </c>
      <c r="AC111" s="97">
        <f> ('Daily Weigth (g)'!AD111-'Daily Weigth (g)'!$D111)/('Daily Weigth (g)'!$E111-'Daily Weigth (g)'!$D111)</f>
        <v>0.8007648184</v>
      </c>
      <c r="AD111" s="97">
        <f> ('Daily Weigth (g)'!AE111-'Daily Weigth (g)'!$D111)/('Daily Weigth (g)'!$E111-'Daily Weigth (g)'!$D111)</f>
        <v>0.8489483748</v>
      </c>
      <c r="AE111" s="97">
        <f> ('Daily Weigth (g)'!AF111-'Daily Weigth (g)'!$D111)/('Daily Weigth (g)'!$E111-'Daily Weigth (g)'!$D111)</f>
        <v>0.6990439771</v>
      </c>
      <c r="AF111" s="97">
        <f> ('Daily Weigth (g)'!AG111-'Daily Weigth (g)'!$D111)/('Daily Weigth (g)'!$E111-'Daily Weigth (g)'!$D111)</f>
        <v>0.7881453155</v>
      </c>
    </row>
    <row r="112" ht="12.75" customHeight="1">
      <c r="A112" s="91">
        <v>811.0</v>
      </c>
      <c r="B112" s="92" t="s">
        <v>16</v>
      </c>
      <c r="C112" s="91" t="s">
        <v>383</v>
      </c>
      <c r="D112" s="97">
        <f> ('Daily Weigth (g)'!E112-'Daily Weigth (g)'!$D112)/('Daily Weigth (g)'!$E112-'Daily Weigth (g)'!$D112)</f>
        <v>1</v>
      </c>
      <c r="E112" s="97">
        <f> ('Daily Weigth (g)'!F112-'Daily Weigth (g)'!$D112)/('Daily Weigth (g)'!$E112-'Daily Weigth (g)'!$D112)</f>
        <v>0.9628742515</v>
      </c>
      <c r="F112" s="97">
        <f> ('Daily Weigth (g)'!G112-'Daily Weigth (g)'!$D112)/('Daily Weigth (g)'!$E112-'Daily Weigth (g)'!$D112)</f>
        <v>0.927744511</v>
      </c>
      <c r="G112" s="97">
        <f> ('Daily Weigth (g)'!H112-'Daily Weigth (g)'!$D112)/('Daily Weigth (g)'!$E112-'Daily Weigth (g)'!$D112)</f>
        <v>0.8574850299</v>
      </c>
      <c r="H112" s="97">
        <f> ('Daily Weigth (g)'!I112-'Daily Weigth (g)'!$D112)/('Daily Weigth (g)'!$E112-'Daily Weigth (g)'!$D112)</f>
        <v>0.8854291417</v>
      </c>
      <c r="I112" s="97">
        <f> ('Daily Weigth (g)'!J112-'Daily Weigth (g)'!$D112)/('Daily Weigth (g)'!$E112-'Daily Weigth (g)'!$D112)</f>
        <v>0.8962075848</v>
      </c>
      <c r="J112" s="97">
        <f> ('Daily Weigth (g)'!K112-'Daily Weigth (g)'!$D112)/('Daily Weigth (g)'!$E112-'Daily Weigth (g)'!$D112)</f>
        <v>-0.7984031936</v>
      </c>
      <c r="K112" s="97">
        <f> ('Daily Weigth (g)'!L112-'Daily Weigth (g)'!$D112)/('Daily Weigth (g)'!$E112-'Daily Weigth (g)'!$D112)</f>
        <v>-0.7984031936</v>
      </c>
      <c r="L112" s="97">
        <f> ('Daily Weigth (g)'!M112-'Daily Weigth (g)'!$D112)/('Daily Weigth (g)'!$E112-'Daily Weigth (g)'!$D112)</f>
        <v>-0.7984031936</v>
      </c>
      <c r="M112" s="97">
        <f> ('Daily Weigth (g)'!N112-'Daily Weigth (g)'!$D112)/('Daily Weigth (g)'!$E112-'Daily Weigth (g)'!$D112)</f>
        <v>-0.7984031936</v>
      </c>
      <c r="N112" s="97">
        <f> ('Daily Weigth (g)'!O112-'Daily Weigth (g)'!$D112)/('Daily Weigth (g)'!$E112-'Daily Weigth (g)'!$D112)</f>
        <v>-0.7984031936</v>
      </c>
      <c r="O112" s="97">
        <f> ('Daily Weigth (g)'!P112-'Daily Weigth (g)'!$D112)/('Daily Weigth (g)'!$E112-'Daily Weigth (g)'!$D112)</f>
        <v>-0.7984031936</v>
      </c>
      <c r="P112" s="97">
        <f> ('Daily Weigth (g)'!Q112-'Daily Weigth (g)'!$D112)/('Daily Weigth (g)'!$E112-'Daily Weigth (g)'!$D112)</f>
        <v>-0.7984031936</v>
      </c>
      <c r="Q112" s="97">
        <f> ('Daily Weigth (g)'!R112-'Daily Weigth (g)'!$D112)/('Daily Weigth (g)'!$E112-'Daily Weigth (g)'!$D112)</f>
        <v>-0.7984031936</v>
      </c>
      <c r="R112" s="97">
        <f> ('Daily Weigth (g)'!S112-'Daily Weigth (g)'!$D112)/('Daily Weigth (g)'!$E112-'Daily Weigth (g)'!$D112)</f>
        <v>-0.7984031936</v>
      </c>
      <c r="S112" s="97">
        <f> ('Daily Weigth (g)'!T112-'Daily Weigth (g)'!$D112)/('Daily Weigth (g)'!$E112-'Daily Weigth (g)'!$D112)</f>
        <v>-0.7984031936</v>
      </c>
      <c r="T112" s="97">
        <f> ('Daily Weigth (g)'!U112-'Daily Weigth (g)'!$D112)/('Daily Weigth (g)'!$E112-'Daily Weigth (g)'!$D112)</f>
        <v>-0.7984031936</v>
      </c>
      <c r="U112" s="97">
        <f> ('Daily Weigth (g)'!V112-'Daily Weigth (g)'!$D112)/('Daily Weigth (g)'!$E112-'Daily Weigth (g)'!$D112)</f>
        <v>-0.7984031936</v>
      </c>
      <c r="V112" s="97">
        <f> ('Daily Weigth (g)'!W112-'Daily Weigth (g)'!$D112)/('Daily Weigth (g)'!$E112-'Daily Weigth (g)'!$D112)</f>
        <v>-0.7984031936</v>
      </c>
      <c r="W112" s="97">
        <f> ('Daily Weigth (g)'!X112-'Daily Weigth (g)'!$D112)/('Daily Weigth (g)'!$E112-'Daily Weigth (g)'!$D112)</f>
        <v>-0.7984031936</v>
      </c>
      <c r="X112" s="97">
        <f> ('Daily Weigth (g)'!Y112-'Daily Weigth (g)'!$D112)/('Daily Weigth (g)'!$E112-'Daily Weigth (g)'!$D112)</f>
        <v>-0.7984031936</v>
      </c>
      <c r="Y112" s="97">
        <f> ('Daily Weigth (g)'!Z112-'Daily Weigth (g)'!$D112)/('Daily Weigth (g)'!$E112-'Daily Weigth (g)'!$D112)</f>
        <v>-0.7984031936</v>
      </c>
      <c r="Z112" s="97">
        <f> ('Daily Weigth (g)'!AA112-'Daily Weigth (g)'!$D112)/('Daily Weigth (g)'!$E112-'Daily Weigth (g)'!$D112)</f>
        <v>-0.7984031936</v>
      </c>
      <c r="AA112" s="97">
        <f> ('Daily Weigth (g)'!AB112-'Daily Weigth (g)'!$D112)/('Daily Weigth (g)'!$E112-'Daily Weigth (g)'!$D112)</f>
        <v>-0.7984031936</v>
      </c>
      <c r="AB112" s="97">
        <f> ('Daily Weigth (g)'!AC112-'Daily Weigth (g)'!$D112)/('Daily Weigth (g)'!$E112-'Daily Weigth (g)'!$D112)</f>
        <v>-0.7984031936</v>
      </c>
      <c r="AC112" s="97">
        <f> ('Daily Weigth (g)'!AD112-'Daily Weigth (g)'!$D112)/('Daily Weigth (g)'!$E112-'Daily Weigth (g)'!$D112)</f>
        <v>-0.7984031936</v>
      </c>
      <c r="AD112" s="97">
        <f> ('Daily Weigth (g)'!AE112-'Daily Weigth (g)'!$D112)/('Daily Weigth (g)'!$E112-'Daily Weigth (g)'!$D112)</f>
        <v>-0.7984031936</v>
      </c>
      <c r="AE112" s="97">
        <f> ('Daily Weigth (g)'!AF112-'Daily Weigth (g)'!$D112)/('Daily Weigth (g)'!$E112-'Daily Weigth (g)'!$D112)</f>
        <v>-0.7984031936</v>
      </c>
      <c r="AF112" s="97">
        <f> ('Daily Weigth (g)'!AG112-'Daily Weigth (g)'!$D112)/('Daily Weigth (g)'!$E112-'Daily Weigth (g)'!$D112)</f>
        <v>-0.7984031936</v>
      </c>
    </row>
    <row r="113" ht="12.75" customHeight="1">
      <c r="A113" s="85">
        <v>812.0</v>
      </c>
      <c r="B113" s="87" t="s">
        <v>16</v>
      </c>
      <c r="C113" s="85" t="s">
        <v>383</v>
      </c>
      <c r="D113" s="97">
        <f> ('Daily Weigth (g)'!E113-'Daily Weigth (g)'!$D113)/('Daily Weigth (g)'!$E113-'Daily Weigth (g)'!$D113)</f>
        <v>1</v>
      </c>
      <c r="E113" s="97">
        <f> ('Daily Weigth (g)'!F113-'Daily Weigth (g)'!$D113)/('Daily Weigth (g)'!$E113-'Daily Weigth (g)'!$D113)</f>
        <v>0.9510890332</v>
      </c>
      <c r="F113" s="97">
        <f> ('Daily Weigth (g)'!G113-'Daily Weigth (g)'!$D113)/('Daily Weigth (g)'!$E113-'Daily Weigth (g)'!$D113)</f>
        <v>0.9178448605</v>
      </c>
      <c r="G113" s="97">
        <f> ('Daily Weigth (g)'!H113-'Daily Weigth (g)'!$D113)/('Daily Weigth (g)'!$E113-'Daily Weigth (g)'!$D113)</f>
        <v>0.8379824226</v>
      </c>
      <c r="H113" s="97">
        <f> ('Daily Weigth (g)'!I113-'Daily Weigth (g)'!$D113)/('Daily Weigth (g)'!$E113-'Daily Weigth (g)'!$D113)</f>
        <v>0.8868933894</v>
      </c>
      <c r="I113" s="97">
        <f> ('Daily Weigth (g)'!J113-'Daily Weigth (g)'!$D113)/('Daily Weigth (g)'!$E113-'Daily Weigth (g)'!$D113)</f>
        <v>0.8983568972</v>
      </c>
      <c r="J113" s="97">
        <f> ('Daily Weigth (g)'!K113-'Daily Weigth (g)'!$D113)/('Daily Weigth (g)'!$E113-'Daily Weigth (g)'!$D113)</f>
        <v>-0.7642338556</v>
      </c>
      <c r="K113" s="97">
        <f> ('Daily Weigth (g)'!L113-'Daily Weigth (g)'!$D113)/('Daily Weigth (g)'!$E113-'Daily Weigth (g)'!$D113)</f>
        <v>-0.7642338556</v>
      </c>
      <c r="L113" s="97">
        <f> ('Daily Weigth (g)'!M113-'Daily Weigth (g)'!$D113)/('Daily Weigth (g)'!$E113-'Daily Weigth (g)'!$D113)</f>
        <v>-0.7642338556</v>
      </c>
      <c r="M113" s="97">
        <f> ('Daily Weigth (g)'!N113-'Daily Weigth (g)'!$D113)/('Daily Weigth (g)'!$E113-'Daily Weigth (g)'!$D113)</f>
        <v>-0.7642338556</v>
      </c>
      <c r="N113" s="97">
        <f> ('Daily Weigth (g)'!O113-'Daily Weigth (g)'!$D113)/('Daily Weigth (g)'!$E113-'Daily Weigth (g)'!$D113)</f>
        <v>-0.7642338556</v>
      </c>
      <c r="O113" s="97">
        <f> ('Daily Weigth (g)'!P113-'Daily Weigth (g)'!$D113)/('Daily Weigth (g)'!$E113-'Daily Weigth (g)'!$D113)</f>
        <v>-0.7642338556</v>
      </c>
      <c r="P113" s="97">
        <f> ('Daily Weigth (g)'!Q113-'Daily Weigth (g)'!$D113)/('Daily Weigth (g)'!$E113-'Daily Weigth (g)'!$D113)</f>
        <v>-0.7642338556</v>
      </c>
      <c r="Q113" s="97">
        <f> ('Daily Weigth (g)'!R113-'Daily Weigth (g)'!$D113)/('Daily Weigth (g)'!$E113-'Daily Weigth (g)'!$D113)</f>
        <v>-0.7642338556</v>
      </c>
      <c r="R113" s="97">
        <f> ('Daily Weigth (g)'!S113-'Daily Weigth (g)'!$D113)/('Daily Weigth (g)'!$E113-'Daily Weigth (g)'!$D113)</f>
        <v>-0.7642338556</v>
      </c>
      <c r="S113" s="97">
        <f> ('Daily Weigth (g)'!T113-'Daily Weigth (g)'!$D113)/('Daily Weigth (g)'!$E113-'Daily Weigth (g)'!$D113)</f>
        <v>-0.7642338556</v>
      </c>
      <c r="T113" s="97">
        <f> ('Daily Weigth (g)'!U113-'Daily Weigth (g)'!$D113)/('Daily Weigth (g)'!$E113-'Daily Weigth (g)'!$D113)</f>
        <v>-0.7642338556</v>
      </c>
      <c r="U113" s="97">
        <f> ('Daily Weigth (g)'!V113-'Daily Weigth (g)'!$D113)/('Daily Weigth (g)'!$E113-'Daily Weigth (g)'!$D113)</f>
        <v>-0.7642338556</v>
      </c>
      <c r="V113" s="97">
        <f> ('Daily Weigth (g)'!W113-'Daily Weigth (g)'!$D113)/('Daily Weigth (g)'!$E113-'Daily Weigth (g)'!$D113)</f>
        <v>-0.7642338556</v>
      </c>
      <c r="W113" s="97">
        <f> ('Daily Weigth (g)'!X113-'Daily Weigth (g)'!$D113)/('Daily Weigth (g)'!$E113-'Daily Weigth (g)'!$D113)</f>
        <v>-0.7642338556</v>
      </c>
      <c r="X113" s="97">
        <f> ('Daily Weigth (g)'!Y113-'Daily Weigth (g)'!$D113)/('Daily Weigth (g)'!$E113-'Daily Weigth (g)'!$D113)</f>
        <v>-0.7642338556</v>
      </c>
      <c r="Y113" s="97">
        <f> ('Daily Weigth (g)'!Z113-'Daily Weigth (g)'!$D113)/('Daily Weigth (g)'!$E113-'Daily Weigth (g)'!$D113)</f>
        <v>-0.7642338556</v>
      </c>
      <c r="Z113" s="97">
        <f> ('Daily Weigth (g)'!AA113-'Daily Weigth (g)'!$D113)/('Daily Weigth (g)'!$E113-'Daily Weigth (g)'!$D113)</f>
        <v>-0.7642338556</v>
      </c>
      <c r="AA113" s="97">
        <f> ('Daily Weigth (g)'!AB113-'Daily Weigth (g)'!$D113)/('Daily Weigth (g)'!$E113-'Daily Weigth (g)'!$D113)</f>
        <v>-0.7642338556</v>
      </c>
      <c r="AB113" s="97">
        <f> ('Daily Weigth (g)'!AC113-'Daily Weigth (g)'!$D113)/('Daily Weigth (g)'!$E113-'Daily Weigth (g)'!$D113)</f>
        <v>-0.7642338556</v>
      </c>
      <c r="AC113" s="97">
        <f> ('Daily Weigth (g)'!AD113-'Daily Weigth (g)'!$D113)/('Daily Weigth (g)'!$E113-'Daily Weigth (g)'!$D113)</f>
        <v>-0.7642338556</v>
      </c>
      <c r="AD113" s="97">
        <f> ('Daily Weigth (g)'!AE113-'Daily Weigth (g)'!$D113)/('Daily Weigth (g)'!$E113-'Daily Weigth (g)'!$D113)</f>
        <v>-0.7642338556</v>
      </c>
      <c r="AE113" s="97">
        <f> ('Daily Weigth (g)'!AF113-'Daily Weigth (g)'!$D113)/('Daily Weigth (g)'!$E113-'Daily Weigth (g)'!$D113)</f>
        <v>-0.7642338556</v>
      </c>
      <c r="AF113" s="97">
        <f> ('Daily Weigth (g)'!AG113-'Daily Weigth (g)'!$D113)/('Daily Weigth (g)'!$E113-'Daily Weigth (g)'!$D113)</f>
        <v>-0.7642338556</v>
      </c>
    </row>
    <row r="114" ht="12.75" customHeight="1">
      <c r="A114" s="85">
        <v>813.0</v>
      </c>
      <c r="B114" s="87" t="s">
        <v>16</v>
      </c>
      <c r="C114" s="85" t="s">
        <v>383</v>
      </c>
      <c r="D114" s="97">
        <f> ('Daily Weigth (g)'!E114-'Daily Weigth (g)'!$D114)/('Daily Weigth (g)'!$E114-'Daily Weigth (g)'!$D114)</f>
        <v>1</v>
      </c>
      <c r="E114" s="97">
        <f> ('Daily Weigth (g)'!F114-'Daily Weigth (g)'!$D114)/('Daily Weigth (g)'!$E114-'Daily Weigth (g)'!$D114)</f>
        <v>0.9593869732</v>
      </c>
      <c r="F114" s="97">
        <f> ('Daily Weigth (g)'!G114-'Daily Weigth (g)'!$D114)/('Daily Weigth (g)'!$E114-'Daily Weigth (g)'!$D114)</f>
        <v>0.9252873563</v>
      </c>
      <c r="G114" s="97">
        <f> ('Daily Weigth (g)'!H114-'Daily Weigth (g)'!$D114)/('Daily Weigth (g)'!$E114-'Daily Weigth (g)'!$D114)</f>
        <v>0.8494252874</v>
      </c>
      <c r="H114" s="97">
        <f> ('Daily Weigth (g)'!I114-'Daily Weigth (g)'!$D114)/('Daily Weigth (g)'!$E114-'Daily Weigth (g)'!$D114)</f>
        <v>0.8908045977</v>
      </c>
      <c r="I114" s="97">
        <f> ('Daily Weigth (g)'!J114-'Daily Weigth (g)'!$D114)/('Daily Weigth (g)'!$E114-'Daily Weigth (g)'!$D114)</f>
        <v>0.8961685824</v>
      </c>
      <c r="J114" s="97">
        <f> ('Daily Weigth (g)'!K114-'Daily Weigth (g)'!$D114)/('Daily Weigth (g)'!$E114-'Daily Weigth (g)'!$D114)</f>
        <v>-0.7662835249</v>
      </c>
      <c r="K114" s="97">
        <f> ('Daily Weigth (g)'!L114-'Daily Weigth (g)'!$D114)/('Daily Weigth (g)'!$E114-'Daily Weigth (g)'!$D114)</f>
        <v>-0.7662835249</v>
      </c>
      <c r="L114" s="97">
        <f> ('Daily Weigth (g)'!M114-'Daily Weigth (g)'!$D114)/('Daily Weigth (g)'!$E114-'Daily Weigth (g)'!$D114)</f>
        <v>-0.7662835249</v>
      </c>
      <c r="M114" s="97">
        <f> ('Daily Weigth (g)'!N114-'Daily Weigth (g)'!$D114)/('Daily Weigth (g)'!$E114-'Daily Weigth (g)'!$D114)</f>
        <v>-0.7662835249</v>
      </c>
      <c r="N114" s="97">
        <f> ('Daily Weigth (g)'!O114-'Daily Weigth (g)'!$D114)/('Daily Weigth (g)'!$E114-'Daily Weigth (g)'!$D114)</f>
        <v>-0.7662835249</v>
      </c>
      <c r="O114" s="97">
        <f> ('Daily Weigth (g)'!P114-'Daily Weigth (g)'!$D114)/('Daily Weigth (g)'!$E114-'Daily Weigth (g)'!$D114)</f>
        <v>-0.7662835249</v>
      </c>
      <c r="P114" s="97">
        <f> ('Daily Weigth (g)'!Q114-'Daily Weigth (g)'!$D114)/('Daily Weigth (g)'!$E114-'Daily Weigth (g)'!$D114)</f>
        <v>-0.7662835249</v>
      </c>
      <c r="Q114" s="97">
        <f> ('Daily Weigth (g)'!R114-'Daily Weigth (g)'!$D114)/('Daily Weigth (g)'!$E114-'Daily Weigth (g)'!$D114)</f>
        <v>-0.7662835249</v>
      </c>
      <c r="R114" s="97">
        <f> ('Daily Weigth (g)'!S114-'Daily Weigth (g)'!$D114)/('Daily Weigth (g)'!$E114-'Daily Weigth (g)'!$D114)</f>
        <v>-0.7662835249</v>
      </c>
      <c r="S114" s="97">
        <f> ('Daily Weigth (g)'!T114-'Daily Weigth (g)'!$D114)/('Daily Weigth (g)'!$E114-'Daily Weigth (g)'!$D114)</f>
        <v>-0.7662835249</v>
      </c>
      <c r="T114" s="97">
        <f> ('Daily Weigth (g)'!U114-'Daily Weigth (g)'!$D114)/('Daily Weigth (g)'!$E114-'Daily Weigth (g)'!$D114)</f>
        <v>-0.7662835249</v>
      </c>
      <c r="U114" s="97">
        <f> ('Daily Weigth (g)'!V114-'Daily Weigth (g)'!$D114)/('Daily Weigth (g)'!$E114-'Daily Weigth (g)'!$D114)</f>
        <v>-0.7662835249</v>
      </c>
      <c r="V114" s="97">
        <f> ('Daily Weigth (g)'!W114-'Daily Weigth (g)'!$D114)/('Daily Weigth (g)'!$E114-'Daily Weigth (g)'!$D114)</f>
        <v>-0.7662835249</v>
      </c>
      <c r="W114" s="97">
        <f> ('Daily Weigth (g)'!X114-'Daily Weigth (g)'!$D114)/('Daily Weigth (g)'!$E114-'Daily Weigth (g)'!$D114)</f>
        <v>-0.7662835249</v>
      </c>
      <c r="X114" s="97">
        <f> ('Daily Weigth (g)'!Y114-'Daily Weigth (g)'!$D114)/('Daily Weigth (g)'!$E114-'Daily Weigth (g)'!$D114)</f>
        <v>-0.7662835249</v>
      </c>
      <c r="Y114" s="97">
        <f> ('Daily Weigth (g)'!Z114-'Daily Weigth (g)'!$D114)/('Daily Weigth (g)'!$E114-'Daily Weigth (g)'!$D114)</f>
        <v>-0.7662835249</v>
      </c>
      <c r="Z114" s="97">
        <f> ('Daily Weigth (g)'!AA114-'Daily Weigth (g)'!$D114)/('Daily Weigth (g)'!$E114-'Daily Weigth (g)'!$D114)</f>
        <v>-0.7662835249</v>
      </c>
      <c r="AA114" s="97">
        <f> ('Daily Weigth (g)'!AB114-'Daily Weigth (g)'!$D114)/('Daily Weigth (g)'!$E114-'Daily Weigth (g)'!$D114)</f>
        <v>-0.7662835249</v>
      </c>
      <c r="AB114" s="97">
        <f> ('Daily Weigth (g)'!AC114-'Daily Weigth (g)'!$D114)/('Daily Weigth (g)'!$E114-'Daily Weigth (g)'!$D114)</f>
        <v>-0.7662835249</v>
      </c>
      <c r="AC114" s="97">
        <f> ('Daily Weigth (g)'!AD114-'Daily Weigth (g)'!$D114)/('Daily Weigth (g)'!$E114-'Daily Weigth (g)'!$D114)</f>
        <v>-0.7662835249</v>
      </c>
      <c r="AD114" s="97">
        <f> ('Daily Weigth (g)'!AE114-'Daily Weigth (g)'!$D114)/('Daily Weigth (g)'!$E114-'Daily Weigth (g)'!$D114)</f>
        <v>-0.7662835249</v>
      </c>
      <c r="AE114" s="97">
        <f> ('Daily Weigth (g)'!AF114-'Daily Weigth (g)'!$D114)/('Daily Weigth (g)'!$E114-'Daily Weigth (g)'!$D114)</f>
        <v>-0.7662835249</v>
      </c>
      <c r="AF114" s="97">
        <f> ('Daily Weigth (g)'!AG114-'Daily Weigth (g)'!$D114)/('Daily Weigth (g)'!$E114-'Daily Weigth (g)'!$D114)</f>
        <v>-0.7662835249</v>
      </c>
    </row>
    <row r="115" ht="12.75" customHeight="1">
      <c r="A115" s="85">
        <v>814.0</v>
      </c>
      <c r="B115" s="87" t="s">
        <v>16</v>
      </c>
      <c r="C115" s="90" t="s">
        <v>12</v>
      </c>
      <c r="D115" s="97">
        <f> ('Daily Weigth (g)'!E115-'Daily Weigth (g)'!$D115)/('Daily Weigth (g)'!$E115-'Daily Weigth (g)'!$D115)</f>
        <v>1</v>
      </c>
      <c r="E115" s="97">
        <f> ('Daily Weigth (g)'!F115-'Daily Weigth (g)'!$D115)/('Daily Weigth (g)'!$E115-'Daily Weigth (g)'!$D115)</f>
        <v>0.9636576788</v>
      </c>
      <c r="F115" s="97">
        <f> ('Daily Weigth (g)'!G115-'Daily Weigth (g)'!$D115)/('Daily Weigth (g)'!$E115-'Daily Weigth (g)'!$D115)</f>
        <v>0.9347401329</v>
      </c>
      <c r="G115" s="97">
        <f> ('Daily Weigth (g)'!H115-'Daily Weigth (g)'!$D115)/('Daily Weigth (g)'!$E115-'Daily Weigth (g)'!$D115)</f>
        <v>0.8675263775</v>
      </c>
      <c r="H115" s="97">
        <f> ('Daily Weigth (g)'!I115-'Daily Weigth (g)'!$D115)/('Daily Weigth (g)'!$E115-'Daily Weigth (g)'!$D115)</f>
        <v>0.890191481</v>
      </c>
      <c r="I115" s="97">
        <f> ('Daily Weigth (g)'!J115-'Daily Weigth (g)'!$D115)/('Daily Weigth (g)'!$E115-'Daily Weigth (g)'!$D115)</f>
        <v>0.8972254787</v>
      </c>
      <c r="J115" s="97">
        <f> ('Daily Weigth (g)'!K115-'Daily Weigth (g)'!$D115)/('Daily Weigth (g)'!$E115-'Daily Weigth (g)'!$D115)</f>
        <v>0.898007034</v>
      </c>
      <c r="K115" s="97">
        <f> ('Daily Weigth (g)'!L115-'Daily Weigth (g)'!$D115)/('Daily Weigth (g)'!$E115-'Daily Weigth (g)'!$D115)</f>
        <v>0.8405627198</v>
      </c>
      <c r="L115" s="97">
        <f> ('Daily Weigth (g)'!M115-'Daily Weigth (g)'!$D115)/('Daily Weigth (g)'!$E115-'Daily Weigth (g)'!$D115)</f>
        <v>0.8042203986</v>
      </c>
      <c r="M115" s="97">
        <f> ('Daily Weigth (g)'!N115-'Daily Weigth (g)'!$D115)/('Daily Weigth (g)'!$E115-'Daily Weigth (g)'!$D115)</f>
        <v>0.7463853068</v>
      </c>
      <c r="N115" s="97">
        <f> ('Daily Weigth (g)'!O115-'Daily Weigth (g)'!$D115)/('Daily Weigth (g)'!$E115-'Daily Weigth (g)'!$D115)</f>
        <v>0.7510746385</v>
      </c>
      <c r="O115" s="97">
        <f> ('Daily Weigth (g)'!P115-'Daily Weigth (g)'!$D115)/('Daily Weigth (g)'!$E115-'Daily Weigth (g)'!$D115)</f>
        <v>0.6381398984</v>
      </c>
      <c r="P115" s="97">
        <f> ('Daily Weigth (g)'!Q115-'Daily Weigth (g)'!$D115)/('Daily Weigth (g)'!$E115-'Daily Weigth (g)'!$D115)</f>
        <v>0.5869480266</v>
      </c>
      <c r="Q115" s="97">
        <f> ('Daily Weigth (g)'!R115-'Daily Weigth (g)'!$D115)/('Daily Weigth (g)'!$E115-'Daily Weigth (g)'!$D115)</f>
        <v>0.6029699101</v>
      </c>
      <c r="R115" s="97">
        <f> ('Daily Weigth (g)'!S115-'Daily Weigth (g)'!$D115)/('Daily Weigth (g)'!$E115-'Daily Weigth (g)'!$D115)</f>
        <v>0.5799140289</v>
      </c>
      <c r="S115" s="97">
        <f> ('Daily Weigth (g)'!T115-'Daily Weigth (g)'!$D115)/('Daily Weigth (g)'!$E115-'Daily Weigth (g)'!$D115)</f>
        <v>0.5373192653</v>
      </c>
      <c r="T115" s="97">
        <f> ('Daily Weigth (g)'!U115-'Daily Weigth (g)'!$D115)/('Daily Weigth (g)'!$E115-'Daily Weigth (g)'!$D115)</f>
        <v>0.47010551</v>
      </c>
      <c r="U115" s="97">
        <f> ('Daily Weigth (g)'!V115-'Daily Weigth (g)'!$D115)/('Daily Weigth (g)'!$E115-'Daily Weigth (g)'!$D115)</f>
        <v>0.3673309887</v>
      </c>
      <c r="V115" s="97">
        <f> ('Daily Weigth (g)'!W115-'Daily Weigth (g)'!$D115)/('Daily Weigth (g)'!$E115-'Daily Weigth (g)'!$D115)</f>
        <v>0.2637749121</v>
      </c>
      <c r="W115" s="97">
        <f> ('Daily Weigth (g)'!X115-'Daily Weigth (g)'!$D115)/('Daily Weigth (g)'!$E115-'Daily Weigth (g)'!$D115)</f>
        <v>0.2833137945</v>
      </c>
      <c r="X115" s="97">
        <f> ('Daily Weigth (g)'!Y115-'Daily Weigth (g)'!$D115)/('Daily Weigth (g)'!$E115-'Daily Weigth (g)'!$D115)</f>
        <v>0.251660805</v>
      </c>
      <c r="Y115" s="97">
        <f> ('Daily Weigth (g)'!Z115-'Daily Weigth (g)'!$D115)/('Daily Weigth (g)'!$E115-'Daily Weigth (g)'!$D115)</f>
        <v>0.2082844861</v>
      </c>
      <c r="Z115" s="97">
        <f> ('Daily Weigth (g)'!AA115-'Daily Weigth (g)'!$D115)/('Daily Weigth (g)'!$E115-'Daily Weigth (g)'!$D115)</f>
        <v>0.189527159</v>
      </c>
      <c r="AA115" s="97">
        <f> ('Daily Weigth (g)'!AB115-'Daily Weigth (g)'!$D115)/('Daily Weigth (g)'!$E115-'Daily Weigth (g)'!$D115)</f>
        <v>0.1660805002</v>
      </c>
      <c r="AB115" s="97">
        <f> ('Daily Weigth (g)'!AC115-'Daily Weigth (g)'!$D115)/('Daily Weigth (g)'!$E115-'Daily Weigth (g)'!$D115)</f>
        <v>0.1359906213</v>
      </c>
      <c r="AC115" s="97">
        <f> ('Daily Weigth (g)'!AD115-'Daily Weigth (g)'!$D115)/('Daily Weigth (g)'!$E115-'Daily Weigth (g)'!$D115)</f>
        <v>0.1062915201</v>
      </c>
      <c r="AD115" s="97">
        <f> ('Daily Weigth (g)'!AE115-'Daily Weigth (g)'!$D115)/('Daily Weigth (g)'!$E115-'Daily Weigth (g)'!$D115)</f>
        <v>0.08558030481</v>
      </c>
      <c r="AE115" s="97">
        <f> ('Daily Weigth (g)'!AF115-'Daily Weigth (g)'!$D115)/('Daily Weigth (g)'!$E115-'Daily Weigth (g)'!$D115)</f>
        <v>0.047674873</v>
      </c>
      <c r="AF115" s="97">
        <f> ('Daily Weigth (g)'!AG115-'Daily Weigth (g)'!$D115)/('Daily Weigth (g)'!$E115-'Daily Weigth (g)'!$D115)</f>
        <v>0.02657288003</v>
      </c>
    </row>
    <row r="116" ht="12.75" customHeight="1">
      <c r="A116" s="85">
        <v>815.0</v>
      </c>
      <c r="B116" s="87" t="s">
        <v>16</v>
      </c>
      <c r="C116" s="90" t="s">
        <v>12</v>
      </c>
      <c r="D116" s="97">
        <f> ('Daily Weigth (g)'!E116-'Daily Weigth (g)'!$D116)/('Daily Weigth (g)'!$E116-'Daily Weigth (g)'!$D116)</f>
        <v>1</v>
      </c>
      <c r="E116" s="97">
        <f> ('Daily Weigth (g)'!F116-'Daily Weigth (g)'!$D116)/('Daily Weigth (g)'!$E116-'Daily Weigth (g)'!$D116)</f>
        <v>0.949659349</v>
      </c>
      <c r="F116" s="97">
        <f> ('Daily Weigth (g)'!G116-'Daily Weigth (g)'!$D116)/('Daily Weigth (g)'!$E116-'Daily Weigth (g)'!$D116)</f>
        <v>0.9163512491</v>
      </c>
      <c r="G116" s="97">
        <f> ('Daily Weigth (g)'!H116-'Daily Weigth (g)'!$D116)/('Daily Weigth (g)'!$E116-'Daily Weigth (g)'!$D116)</f>
        <v>0.8217259652</v>
      </c>
      <c r="H116" s="97">
        <f> ('Daily Weigth (g)'!I116-'Daily Weigth (g)'!$D116)/('Daily Weigth (g)'!$E116-'Daily Weigth (g)'!$D116)</f>
        <v>0.866010598</v>
      </c>
      <c r="I116" s="97">
        <f> ('Daily Weigth (g)'!J116-'Daily Weigth (g)'!$D116)/('Daily Weigth (g)'!$E116-'Daily Weigth (g)'!$D116)</f>
        <v>0.8868281605</v>
      </c>
      <c r="J116" s="97">
        <f> ('Daily Weigth (g)'!K116-'Daily Weigth (g)'!$D116)/('Daily Weigth (g)'!$E116-'Daily Weigth (g)'!$D116)</f>
        <v>0.8925056775</v>
      </c>
      <c r="K116" s="97">
        <f> ('Daily Weigth (g)'!L116-'Daily Weigth (g)'!$D116)/('Daily Weigth (g)'!$E116-'Daily Weigth (g)'!$D116)</f>
        <v>0.8103709311</v>
      </c>
      <c r="L116" s="97">
        <f> ('Daily Weigth (g)'!M116-'Daily Weigth (g)'!$D116)/('Daily Weigth (g)'!$E116-'Daily Weigth (g)'!$D116)</f>
        <v>0.781983346</v>
      </c>
      <c r="M116" s="97">
        <f> ('Daily Weigth (g)'!N116-'Daily Weigth (g)'!$D116)/('Daily Weigth (g)'!$E116-'Daily Weigth (g)'!$D116)</f>
        <v>0.712339137</v>
      </c>
      <c r="N116" s="97">
        <f> ('Daily Weigth (g)'!O116-'Daily Weigth (g)'!$D116)/('Daily Weigth (g)'!$E116-'Daily Weigth (g)'!$D116)</f>
        <v>0.7244511734</v>
      </c>
      <c r="O116" s="97">
        <f> ('Daily Weigth (g)'!P116-'Daily Weigth (g)'!$D116)/('Daily Weigth (g)'!$E116-'Daily Weigth (g)'!$D116)</f>
        <v>0.508327025</v>
      </c>
      <c r="P116" s="97">
        <f> ('Daily Weigth (g)'!Q116-'Daily Weigth (g)'!$D116)/('Daily Weigth (g)'!$E116-'Daily Weigth (g)'!$D116)</f>
        <v>0.4670704012</v>
      </c>
      <c r="Q116" s="97">
        <f> ('Daily Weigth (g)'!R116-'Daily Weigth (g)'!$D116)/('Daily Weigth (g)'!$E116-'Daily Weigth (g)'!$D116)</f>
        <v>0.5276305829</v>
      </c>
      <c r="R116" s="97">
        <f> ('Daily Weigth (g)'!S116-'Daily Weigth (g)'!$D116)/('Daily Weigth (g)'!$E116-'Daily Weigth (g)'!$D116)</f>
        <v>0.5219530659</v>
      </c>
      <c r="S116" s="97">
        <f> ('Daily Weigth (g)'!T116-'Daily Weigth (g)'!$D116)/('Daily Weigth (g)'!$E116-'Daily Weigth (g)'!$D116)</f>
        <v>0.5018925057</v>
      </c>
      <c r="T116" s="97">
        <f> ('Daily Weigth (g)'!U116-'Daily Weigth (g)'!$D116)/('Daily Weigth (g)'!$E116-'Daily Weigth (g)'!$D116)</f>
        <v>0.39666919</v>
      </c>
      <c r="U116" s="97">
        <f> ('Daily Weigth (g)'!V116-'Daily Weigth (g)'!$D116)/('Daily Weigth (g)'!$E116-'Daily Weigth (g)'!$D116)</f>
        <v>0.2929598789</v>
      </c>
      <c r="V116" s="97">
        <f> ('Daily Weigth (g)'!W116-'Daily Weigth (g)'!$D116)/('Daily Weigth (g)'!$E116-'Daily Weigth (g)'!$D116)</f>
        <v>0.2202876609</v>
      </c>
      <c r="W116" s="97">
        <f> ('Daily Weigth (g)'!X116-'Daily Weigth (g)'!$D116)/('Daily Weigth (g)'!$E116-'Daily Weigth (g)'!$D116)</f>
        <v>0.2501892506</v>
      </c>
      <c r="X116" s="97">
        <f> ('Daily Weigth (g)'!Y116-'Daily Weigth (g)'!$D116)/('Daily Weigth (g)'!$E116-'Daily Weigth (g)'!$D116)</f>
        <v>0.2165026495</v>
      </c>
      <c r="Y116" s="97">
        <f> ('Daily Weigth (g)'!Z116-'Daily Weigth (g)'!$D116)/('Daily Weigth (g)'!$E116-'Daily Weigth (g)'!$D116)</f>
        <v>0.1695685087</v>
      </c>
      <c r="Z116" s="97">
        <f> ('Daily Weigth (g)'!AA116-'Daily Weigth (g)'!$D116)/('Daily Weigth (g)'!$E116-'Daily Weigth (g)'!$D116)</f>
        <v>0.1476154428</v>
      </c>
      <c r="AA116" s="97">
        <f> ('Daily Weigth (g)'!AB116-'Daily Weigth (g)'!$D116)/('Daily Weigth (g)'!$E116-'Daily Weigth (g)'!$D116)</f>
        <v>0.1222558668</v>
      </c>
      <c r="AB116" s="97">
        <f> ('Daily Weigth (g)'!AC116-'Daily Weigth (g)'!$D116)/('Daily Weigth (g)'!$E116-'Daily Weigth (g)'!$D116)</f>
        <v>0.08591975776</v>
      </c>
      <c r="AC116" s="97">
        <f> ('Daily Weigth (g)'!AD116-'Daily Weigth (g)'!$D116)/('Daily Weigth (g)'!$E116-'Daily Weigth (g)'!$D116)</f>
        <v>0.07418622256</v>
      </c>
      <c r="AD116" s="97">
        <f> ('Daily Weigth (g)'!AE116-'Daily Weigth (g)'!$D116)/('Daily Weigth (g)'!$E116-'Daily Weigth (g)'!$D116)</f>
        <v>0.05715367146</v>
      </c>
      <c r="AE116" s="97">
        <f> ('Daily Weigth (g)'!AF116-'Daily Weigth (g)'!$D116)/('Daily Weigth (g)'!$E116-'Daily Weigth (g)'!$D116)</f>
        <v>0.03141559425</v>
      </c>
      <c r="AF116" s="97">
        <f> ('Daily Weigth (g)'!AG116-'Daily Weigth (g)'!$D116)/('Daily Weigth (g)'!$E116-'Daily Weigth (g)'!$D116)</f>
        <v>0.01741105223</v>
      </c>
    </row>
    <row r="117" ht="12.75" customHeight="1">
      <c r="A117" s="85">
        <v>816.0</v>
      </c>
      <c r="B117" s="87" t="s">
        <v>16</v>
      </c>
      <c r="C117" s="85" t="s">
        <v>383</v>
      </c>
      <c r="D117" s="97">
        <f> ('Daily Weigth (g)'!E117-'Daily Weigth (g)'!$D117)/('Daily Weigth (g)'!$E117-'Daily Weigth (g)'!$D117)</f>
        <v>1</v>
      </c>
      <c r="E117" s="97">
        <f> ('Daily Weigth (g)'!F117-'Daily Weigth (g)'!$D117)/('Daily Weigth (g)'!$E117-'Daily Weigth (g)'!$D117)</f>
        <v>0.9508589692</v>
      </c>
      <c r="F117" s="97">
        <f> ('Daily Weigth (g)'!G117-'Daily Weigth (g)'!$D117)/('Daily Weigth (g)'!$E117-'Daily Weigth (g)'!$D117)</f>
        <v>0.9364762285</v>
      </c>
      <c r="G117" s="97">
        <f> ('Daily Weigth (g)'!H117-'Daily Weigth (g)'!$D117)/('Daily Weigth (g)'!$E117-'Daily Weigth (g)'!$D117)</f>
        <v>0.8705553336</v>
      </c>
      <c r="H117" s="97">
        <f> ('Daily Weigth (g)'!I117-'Daily Weigth (g)'!$D117)/('Daily Weigth (g)'!$E117-'Daily Weigth (g)'!$D117)</f>
        <v>0.8817419097</v>
      </c>
      <c r="I117" s="97">
        <f> ('Daily Weigth (g)'!J117-'Daily Weigth (g)'!$D117)/('Daily Weigth (g)'!$E117-'Daily Weigth (g)'!$D117)</f>
        <v>0.8949260887</v>
      </c>
      <c r="J117" s="97">
        <f> ('Daily Weigth (g)'!K117-'Daily Weigth (g)'!$D117)/('Daily Weigth (g)'!$E117-'Daily Weigth (g)'!$D117)</f>
        <v>-0.7990411506</v>
      </c>
      <c r="K117" s="97">
        <f> ('Daily Weigth (g)'!L117-'Daily Weigth (g)'!$D117)/('Daily Weigth (g)'!$E117-'Daily Weigth (g)'!$D117)</f>
        <v>-0.7990411506</v>
      </c>
      <c r="L117" s="97">
        <f> ('Daily Weigth (g)'!M117-'Daily Weigth (g)'!$D117)/('Daily Weigth (g)'!$E117-'Daily Weigth (g)'!$D117)</f>
        <v>-0.7990411506</v>
      </c>
      <c r="M117" s="97">
        <f> ('Daily Weigth (g)'!N117-'Daily Weigth (g)'!$D117)/('Daily Weigth (g)'!$E117-'Daily Weigth (g)'!$D117)</f>
        <v>-0.7990411506</v>
      </c>
      <c r="N117" s="97">
        <f> ('Daily Weigth (g)'!O117-'Daily Weigth (g)'!$D117)/('Daily Weigth (g)'!$E117-'Daily Weigth (g)'!$D117)</f>
        <v>-0.7990411506</v>
      </c>
      <c r="O117" s="97">
        <f> ('Daily Weigth (g)'!P117-'Daily Weigth (g)'!$D117)/('Daily Weigth (g)'!$E117-'Daily Weigth (g)'!$D117)</f>
        <v>-0.7990411506</v>
      </c>
      <c r="P117" s="97">
        <f> ('Daily Weigth (g)'!Q117-'Daily Weigth (g)'!$D117)/('Daily Weigth (g)'!$E117-'Daily Weigth (g)'!$D117)</f>
        <v>-0.7990411506</v>
      </c>
      <c r="Q117" s="97">
        <f> ('Daily Weigth (g)'!R117-'Daily Weigth (g)'!$D117)/('Daily Weigth (g)'!$E117-'Daily Weigth (g)'!$D117)</f>
        <v>-0.7990411506</v>
      </c>
      <c r="R117" s="97">
        <f> ('Daily Weigth (g)'!S117-'Daily Weigth (g)'!$D117)/('Daily Weigth (g)'!$E117-'Daily Weigth (g)'!$D117)</f>
        <v>-0.7990411506</v>
      </c>
      <c r="S117" s="97">
        <f> ('Daily Weigth (g)'!T117-'Daily Weigth (g)'!$D117)/('Daily Weigth (g)'!$E117-'Daily Weigth (g)'!$D117)</f>
        <v>-0.7990411506</v>
      </c>
      <c r="T117" s="97">
        <f> ('Daily Weigth (g)'!U117-'Daily Weigth (g)'!$D117)/('Daily Weigth (g)'!$E117-'Daily Weigth (g)'!$D117)</f>
        <v>-0.7990411506</v>
      </c>
      <c r="U117" s="97">
        <f> ('Daily Weigth (g)'!V117-'Daily Weigth (g)'!$D117)/('Daily Weigth (g)'!$E117-'Daily Weigth (g)'!$D117)</f>
        <v>-0.7990411506</v>
      </c>
      <c r="V117" s="97">
        <f> ('Daily Weigth (g)'!W117-'Daily Weigth (g)'!$D117)/('Daily Weigth (g)'!$E117-'Daily Weigth (g)'!$D117)</f>
        <v>-0.7990411506</v>
      </c>
      <c r="W117" s="97">
        <f> ('Daily Weigth (g)'!X117-'Daily Weigth (g)'!$D117)/('Daily Weigth (g)'!$E117-'Daily Weigth (g)'!$D117)</f>
        <v>-0.7990411506</v>
      </c>
      <c r="X117" s="97">
        <f> ('Daily Weigth (g)'!Y117-'Daily Weigth (g)'!$D117)/('Daily Weigth (g)'!$E117-'Daily Weigth (g)'!$D117)</f>
        <v>-0.7990411506</v>
      </c>
      <c r="Y117" s="97">
        <f> ('Daily Weigth (g)'!Z117-'Daily Weigth (g)'!$D117)/('Daily Weigth (g)'!$E117-'Daily Weigth (g)'!$D117)</f>
        <v>-0.7990411506</v>
      </c>
      <c r="Z117" s="97">
        <f> ('Daily Weigth (g)'!AA117-'Daily Weigth (g)'!$D117)/('Daily Weigth (g)'!$E117-'Daily Weigth (g)'!$D117)</f>
        <v>-0.7990411506</v>
      </c>
      <c r="AA117" s="97">
        <f> ('Daily Weigth (g)'!AB117-'Daily Weigth (g)'!$D117)/('Daily Weigth (g)'!$E117-'Daily Weigth (g)'!$D117)</f>
        <v>-0.7990411506</v>
      </c>
      <c r="AB117" s="97">
        <f> ('Daily Weigth (g)'!AC117-'Daily Weigth (g)'!$D117)/('Daily Weigth (g)'!$E117-'Daily Weigth (g)'!$D117)</f>
        <v>-0.7990411506</v>
      </c>
      <c r="AC117" s="97">
        <f> ('Daily Weigth (g)'!AD117-'Daily Weigth (g)'!$D117)/('Daily Weigth (g)'!$E117-'Daily Weigth (g)'!$D117)</f>
        <v>-0.7990411506</v>
      </c>
      <c r="AD117" s="97">
        <f> ('Daily Weigth (g)'!AE117-'Daily Weigth (g)'!$D117)/('Daily Weigth (g)'!$E117-'Daily Weigth (g)'!$D117)</f>
        <v>-0.7990411506</v>
      </c>
      <c r="AE117" s="97">
        <f> ('Daily Weigth (g)'!AF117-'Daily Weigth (g)'!$D117)/('Daily Weigth (g)'!$E117-'Daily Weigth (g)'!$D117)</f>
        <v>-0.7990411506</v>
      </c>
      <c r="AF117" s="97">
        <f> ('Daily Weigth (g)'!AG117-'Daily Weigth (g)'!$D117)/('Daily Weigth (g)'!$E117-'Daily Weigth (g)'!$D117)</f>
        <v>-0.7990411506</v>
      </c>
    </row>
    <row r="118" ht="12.75" customHeight="1">
      <c r="A118" s="85">
        <v>817.0</v>
      </c>
      <c r="B118" s="87" t="s">
        <v>16</v>
      </c>
      <c r="C118" s="90" t="s">
        <v>12</v>
      </c>
      <c r="D118" s="97">
        <f> ('Daily Weigth (g)'!E118-'Daily Weigth (g)'!$D118)/('Daily Weigth (g)'!$E118-'Daily Weigth (g)'!$D118)</f>
        <v>1</v>
      </c>
      <c r="E118" s="97">
        <f> ('Daily Weigth (g)'!F118-'Daily Weigth (g)'!$D118)/('Daily Weigth (g)'!$E118-'Daily Weigth (g)'!$D118)</f>
        <v>0.9569976544</v>
      </c>
      <c r="F118" s="97">
        <f> ('Daily Weigth (g)'!G118-'Daily Weigth (g)'!$D118)/('Daily Weigth (g)'!$E118-'Daily Weigth (g)'!$D118)</f>
        <v>0.9280688038</v>
      </c>
      <c r="G118" s="97">
        <f> ('Daily Weigth (g)'!H118-'Daily Weigth (g)'!$D118)/('Daily Weigth (g)'!$E118-'Daily Weigth (g)'!$D118)</f>
        <v>0.853792025</v>
      </c>
      <c r="H118" s="97">
        <f> ('Daily Weigth (g)'!I118-'Daily Weigth (g)'!$D118)/('Daily Weigth (g)'!$E118-'Daily Weigth (g)'!$D118)</f>
        <v>0.8827208757</v>
      </c>
      <c r="I118" s="97">
        <f> ('Daily Weigth (g)'!J118-'Daily Weigth (g)'!$D118)/('Daily Weigth (g)'!$E118-'Daily Weigth (g)'!$D118)</f>
        <v>0.8991399531</v>
      </c>
      <c r="J118" s="97">
        <f> ('Daily Weigth (g)'!K118-'Daily Weigth (g)'!$D118)/('Daily Weigth (g)'!$E118-'Daily Weigth (g)'!$D118)</f>
        <v>0.897185301</v>
      </c>
      <c r="K118" s="97">
        <f> ('Daily Weigth (g)'!L118-'Daily Weigth (g)'!$D118)/('Daily Weigth (g)'!$E118-'Daily Weigth (g)'!$D118)</f>
        <v>0.8416731822</v>
      </c>
      <c r="L118" s="97">
        <f> ('Daily Weigth (g)'!M118-'Daily Weigth (g)'!$D118)/('Daily Weigth (g)'!$E118-'Daily Weigth (g)'!$D118)</f>
        <v>0.8010164191</v>
      </c>
      <c r="M118" s="97">
        <f> ('Daily Weigth (g)'!N118-'Daily Weigth (g)'!$D118)/('Daily Weigth (g)'!$E118-'Daily Weigth (g)'!$D118)</f>
        <v>0.7333854574</v>
      </c>
      <c r="N118" s="97">
        <f> ('Daily Weigth (g)'!O118-'Daily Weigth (g)'!$D118)/('Daily Weigth (g)'!$E118-'Daily Weigth (g)'!$D118)</f>
        <v>0.739640344</v>
      </c>
      <c r="O118" s="97">
        <f> ('Daily Weigth (g)'!P118-'Daily Weigth (g)'!$D118)/('Daily Weigth (g)'!$E118-'Daily Weigth (g)'!$D118)</f>
        <v>0.6012509773</v>
      </c>
      <c r="P118" s="97">
        <f> ('Daily Weigth (g)'!Q118-'Daily Weigth (g)'!$D118)/('Daily Weigth (g)'!$E118-'Daily Weigth (g)'!$D118)</f>
        <v>0.5519937451</v>
      </c>
      <c r="Q118" s="97">
        <f> ('Daily Weigth (g)'!R118-'Daily Weigth (g)'!$D118)/('Daily Weigth (g)'!$E118-'Daily Weigth (g)'!$D118)</f>
        <v>0.570758405</v>
      </c>
      <c r="R118" s="97">
        <f> ('Daily Weigth (g)'!S118-'Daily Weigth (g)'!$D118)/('Daily Weigth (g)'!$E118-'Daily Weigth (g)'!$D118)</f>
        <v>0.5570758405</v>
      </c>
      <c r="S118" s="97">
        <f> ('Daily Weigth (g)'!T118-'Daily Weigth (g)'!$D118)/('Daily Weigth (g)'!$E118-'Daily Weigth (g)'!$D118)</f>
        <v>0.5148553557</v>
      </c>
      <c r="T118" s="97">
        <f> ('Daily Weigth (g)'!U118-'Daily Weigth (g)'!$D118)/('Daily Weigth (g)'!$E118-'Daily Weigth (g)'!$D118)</f>
        <v>0.4300234558</v>
      </c>
      <c r="U118" s="97">
        <f> ('Daily Weigth (g)'!V118-'Daily Weigth (g)'!$D118)/('Daily Weigth (g)'!$E118-'Daily Weigth (g)'!$D118)</f>
        <v>0.3060985145</v>
      </c>
      <c r="V118" s="97">
        <f> ('Daily Weigth (g)'!W118-'Daily Weigth (g)'!$D118)/('Daily Weigth (g)'!$E118-'Daily Weigth (g)'!$D118)</f>
        <v>0.2228303362</v>
      </c>
      <c r="W118" s="97">
        <f> ('Daily Weigth (g)'!X118-'Daily Weigth (g)'!$D118)/('Daily Weigth (g)'!$E118-'Daily Weigth (g)'!$D118)</f>
        <v>0.2517591869</v>
      </c>
      <c r="X118" s="97">
        <f> ('Daily Weigth (g)'!Y118-'Daily Weigth (g)'!$D118)/('Daily Weigth (g)'!$E118-'Daily Weigth (g)'!$D118)</f>
        <v>0.2263487099</v>
      </c>
      <c r="Y118" s="97">
        <f> ('Daily Weigth (g)'!Z118-'Daily Weigth (g)'!$D118)/('Daily Weigth (g)'!$E118-'Daily Weigth (g)'!$D118)</f>
        <v>0.1813917123</v>
      </c>
      <c r="Z118" s="97">
        <f> ('Daily Weigth (g)'!AA118-'Daily Weigth (g)'!$D118)/('Daily Weigth (g)'!$E118-'Daily Weigth (g)'!$D118)</f>
        <v>0.1626270524</v>
      </c>
      <c r="AA118" s="97">
        <f> ('Daily Weigth (g)'!AB118-'Daily Weigth (g)'!$D118)/('Daily Weigth (g)'!$E118-'Daily Weigth (g)'!$D118)</f>
        <v>0.1422986708</v>
      </c>
      <c r="AB118" s="97">
        <f> ('Daily Weigth (g)'!AC118-'Daily Weigth (g)'!$D118)/('Daily Weigth (g)'!$E118-'Daily Weigth (g)'!$D118)</f>
        <v>0.1153244722</v>
      </c>
      <c r="AC118" s="97">
        <f> ('Daily Weigth (g)'!AD118-'Daily Weigth (g)'!$D118)/('Daily Weigth (g)'!$E118-'Daily Weigth (g)'!$D118)</f>
        <v>0.08131352619</v>
      </c>
      <c r="AD118" s="97">
        <f> ('Daily Weigth (g)'!AE118-'Daily Weigth (g)'!$D118)/('Daily Weigth (g)'!$E118-'Daily Weigth (g)'!$D118)</f>
        <v>0.05121188428</v>
      </c>
      <c r="AE118" s="97">
        <f> ('Daily Weigth (g)'!AF118-'Daily Weigth (g)'!$D118)/('Daily Weigth (g)'!$E118-'Daily Weigth (g)'!$D118)</f>
        <v>0.01837372948</v>
      </c>
      <c r="AF118" s="97">
        <f> ('Daily Weigth (g)'!AG118-'Daily Weigth (g)'!$D118)/('Daily Weigth (g)'!$E118-'Daily Weigth (g)'!$D118)</f>
        <v>-0.001172791243</v>
      </c>
    </row>
    <row r="119" ht="12.75" customHeight="1">
      <c r="A119" s="85">
        <v>818.0</v>
      </c>
      <c r="B119" s="87" t="s">
        <v>16</v>
      </c>
      <c r="C119" s="88" t="s">
        <v>241</v>
      </c>
      <c r="D119" s="97">
        <f> ('Daily Weigth (g)'!E119-'Daily Weigth (g)'!$D119)/('Daily Weigth (g)'!$E119-'Daily Weigth (g)'!$D119)</f>
        <v>1</v>
      </c>
      <c r="E119" s="97">
        <f> ('Daily Weigth (g)'!F119-'Daily Weigth (g)'!$D119)/('Daily Weigth (g)'!$E119-'Daily Weigth (g)'!$D119)</f>
        <v>0.983828507</v>
      </c>
      <c r="F119" s="97">
        <f> ('Daily Weigth (g)'!G119-'Daily Weigth (g)'!$D119)/('Daily Weigth (g)'!$E119-'Daily Weigth (g)'!$D119)</f>
        <v>0.9721699887</v>
      </c>
      <c r="G119" s="97">
        <f> ('Daily Weigth (g)'!H119-'Daily Weigth (g)'!$D119)/('Daily Weigth (g)'!$E119-'Daily Weigth (g)'!$D119)</f>
        <v>0.9454682211</v>
      </c>
      <c r="H119" s="97">
        <f> ('Daily Weigth (g)'!I119-'Daily Weigth (g)'!$D119)/('Daily Weigth (g)'!$E119-'Daily Weigth (g)'!$D119)</f>
        <v>0.9326814592</v>
      </c>
      <c r="I119" s="97">
        <f> ('Daily Weigth (g)'!J119-'Daily Weigth (g)'!$D119)/('Daily Weigth (g)'!$E119-'Daily Weigth (g)'!$D119)</f>
        <v>0.9067318541</v>
      </c>
      <c r="J119" s="97">
        <f> ('Daily Weigth (g)'!K119-'Daily Weigth (g)'!$D119)/('Daily Weigth (g)'!$E119-'Daily Weigth (g)'!$D119)</f>
        <v>0.9353140278</v>
      </c>
      <c r="K119" s="97">
        <f> ('Daily Weigth (g)'!L119-'Daily Weigth (g)'!$D119)/('Daily Weigth (g)'!$E119-'Daily Weigth (g)'!$D119)</f>
        <v>0.9123730726</v>
      </c>
      <c r="L119" s="97">
        <f> ('Daily Weigth (g)'!M119-'Daily Weigth (g)'!$D119)/('Daily Weigth (g)'!$E119-'Daily Weigth (g)'!$D119)</f>
        <v>0.9007145543</v>
      </c>
      <c r="M119" s="97">
        <f> ('Daily Weigth (g)'!N119-'Daily Weigth (g)'!$D119)/('Daily Weigth (g)'!$E119-'Daily Weigth (g)'!$D119)</f>
        <v>0.8909364423</v>
      </c>
      <c r="N119" s="97">
        <f> ('Daily Weigth (g)'!O119-'Daily Weigth (g)'!$D119)/('Daily Weigth (g)'!$E119-'Daily Weigth (g)'!$D119)</f>
        <v>0.9089883415</v>
      </c>
      <c r="O119" s="97">
        <f> ('Daily Weigth (g)'!P119-'Daily Weigth (g)'!$D119)/('Daily Weigth (g)'!$E119-'Daily Weigth (g)'!$D119)</f>
        <v>0.8668672433</v>
      </c>
      <c r="P119" s="97">
        <f> ('Daily Weigth (g)'!Q119-'Daily Weigth (g)'!$D119)/('Daily Weigth (g)'!$E119-'Daily Weigth (g)'!$D119)</f>
        <v>0.9481007898</v>
      </c>
      <c r="Q119" s="97">
        <f> ('Daily Weigth (g)'!R119-'Daily Weigth (g)'!$D119)/('Daily Weigth (g)'!$E119-'Daily Weigth (g)'!$D119)</f>
        <v>0.9575028206</v>
      </c>
      <c r="R119" s="97">
        <f> ('Daily Weigth (g)'!S119-'Daily Weigth (g)'!$D119)/('Daily Weigth (g)'!$E119-'Daily Weigth (g)'!$D119)</f>
        <v>0.9213990222</v>
      </c>
      <c r="S119" s="97">
        <f> ('Daily Weigth (g)'!T119-'Daily Weigth (g)'!$D119)/('Daily Weigth (g)'!$E119-'Daily Weigth (g)'!$D119)</f>
        <v>0.8845430613</v>
      </c>
      <c r="T119" s="97">
        <f> ('Daily Weigth (g)'!U119-'Daily Weigth (g)'!$D119)/('Daily Weigth (g)'!$E119-'Daily Weigth (g)'!$D119)</f>
        <v>0.8710041369</v>
      </c>
      <c r="U119" s="97">
        <f> ('Daily Weigth (g)'!V119-'Daily Weigth (g)'!$D119)/('Daily Weigth (g)'!$E119-'Daily Weigth (g)'!$D119)</f>
        <v>0.8247461452</v>
      </c>
      <c r="V119" s="97">
        <f> ('Daily Weigth (g)'!W119-'Daily Weigth (g)'!$D119)/('Daily Weigth (g)'!$E119-'Daily Weigth (g)'!$D119)</f>
        <v>0.8138397894</v>
      </c>
      <c r="W119" s="97">
        <f> ('Daily Weigth (g)'!X119-'Daily Weigth (g)'!$D119)/('Daily Weigth (g)'!$E119-'Daily Weigth (g)'!$D119)</f>
        <v>0.8811583302</v>
      </c>
      <c r="X119" s="97">
        <f> ('Daily Weigth (g)'!Y119-'Daily Weigth (g)'!$D119)/('Daily Weigth (g)'!$E119-'Daily Weigth (g)'!$D119)</f>
        <v>0.8909364423</v>
      </c>
      <c r="Y119" s="97">
        <f> ('Daily Weigth (g)'!Z119-'Daily Weigth (g)'!$D119)/('Daily Weigth (g)'!$E119-'Daily Weigth (g)'!$D119)</f>
        <v>0.8578412937</v>
      </c>
      <c r="Z119" s="97">
        <f> ('Daily Weigth (g)'!AA119-'Daily Weigth (g)'!$D119)/('Daily Weigth (g)'!$E119-'Daily Weigth (g)'!$D119)</f>
        <v>0.8962015795</v>
      </c>
      <c r="AA119" s="97">
        <f> ('Daily Weigth (g)'!AB119-'Daily Weigth (g)'!$D119)/('Daily Weigth (g)'!$E119-'Daily Weigth (g)'!$D119)</f>
        <v>0.8845430613</v>
      </c>
      <c r="AB119" s="97">
        <f> ('Daily Weigth (g)'!AC119-'Daily Weigth (g)'!$D119)/('Daily Weigth (g)'!$E119-'Daily Weigth (g)'!$D119)</f>
        <v>0.8713802181</v>
      </c>
      <c r="AC119" s="97">
        <f> ('Daily Weigth (g)'!AD119-'Daily Weigth (g)'!$D119)/('Daily Weigth (g)'!$E119-'Daily Weigth (g)'!$D119)</f>
        <v>0.8713802181</v>
      </c>
      <c r="AD119" s="97">
        <f> ('Daily Weigth (g)'!AE119-'Daily Weigth (g)'!$D119)/('Daily Weigth (g)'!$E119-'Daily Weigth (g)'!$D119)</f>
        <v>0.8924407672</v>
      </c>
      <c r="AE119" s="97">
        <f> ('Daily Weigth (g)'!AF119-'Daily Weigth (g)'!$D119)/('Daily Weigth (g)'!$E119-'Daily Weigth (g)'!$D119)</f>
        <v>0.7675817977</v>
      </c>
      <c r="AF119" s="97">
        <f> ('Daily Weigth (g)'!AG119-'Daily Weigth (g)'!$D119)/('Daily Weigth (g)'!$E119-'Daily Weigth (g)'!$D119)</f>
        <v>0.8514479127</v>
      </c>
    </row>
    <row r="120" ht="12.75" customHeight="1">
      <c r="A120" s="85">
        <v>819.0</v>
      </c>
      <c r="B120" s="87" t="s">
        <v>16</v>
      </c>
      <c r="C120" s="90" t="s">
        <v>12</v>
      </c>
      <c r="D120" s="97">
        <f> ('Daily Weigth (g)'!E120-'Daily Weigth (g)'!$D120)/('Daily Weigth (g)'!$E120-'Daily Weigth (g)'!$D120)</f>
        <v>1</v>
      </c>
      <c r="E120" s="97">
        <f> ('Daily Weigth (g)'!F120-'Daily Weigth (g)'!$D120)/('Daily Weigth (g)'!$E120-'Daily Weigth (g)'!$D120)</f>
        <v>0.9748267056</v>
      </c>
      <c r="F120" s="97">
        <f> ('Daily Weigth (g)'!G120-'Daily Weigth (g)'!$D120)/('Daily Weigth (g)'!$E120-'Daily Weigth (g)'!$D120)</f>
        <v>0.9554906968</v>
      </c>
      <c r="G120" s="97">
        <f> ('Daily Weigth (g)'!H120-'Daily Weigth (g)'!$D120)/('Daily Weigth (g)'!$E120-'Daily Weigth (g)'!$D120)</f>
        <v>0.9084275812</v>
      </c>
      <c r="H120" s="97">
        <f> ('Daily Weigth (g)'!I120-'Daily Weigth (g)'!$D120)/('Daily Weigth (g)'!$E120-'Daily Weigth (g)'!$D120)</f>
        <v>0.9055089383</v>
      </c>
      <c r="I120" s="97">
        <f> ('Daily Weigth (g)'!J120-'Daily Weigth (g)'!$D120)/('Daily Weigth (g)'!$E120-'Daily Weigth (g)'!$D120)</f>
        <v>0.9124407151</v>
      </c>
      <c r="J120" s="97">
        <f> ('Daily Weigth (g)'!K120-'Daily Weigth (g)'!$D120)/('Daily Weigth (g)'!$E120-'Daily Weigth (g)'!$D120)</f>
        <v>0.9040496169</v>
      </c>
      <c r="K120" s="97">
        <f> ('Daily Weigth (g)'!L120-'Daily Weigth (g)'!$D120)/('Daily Weigth (g)'!$E120-'Daily Weigth (g)'!$D120)</f>
        <v>0.8770521707</v>
      </c>
      <c r="L120" s="97">
        <f> ('Daily Weigth (g)'!M120-'Daily Weigth (g)'!$D120)/('Daily Weigth (g)'!$E120-'Daily Weigth (g)'!$D120)</f>
        <v>0.8365560015</v>
      </c>
      <c r="M120" s="97">
        <f> ('Daily Weigth (g)'!N120-'Daily Weigth (g)'!$D120)/('Daily Weigth (g)'!$E120-'Daily Weigth (g)'!$D120)</f>
        <v>0.7847500912</v>
      </c>
      <c r="N120" s="97">
        <f> ('Daily Weigth (g)'!O120-'Daily Weigth (g)'!$D120)/('Daily Weigth (g)'!$E120-'Daily Weigth (g)'!$D120)</f>
        <v>0.7781831448</v>
      </c>
      <c r="O120" s="97">
        <f> ('Daily Weigth (g)'!P120-'Daily Weigth (g)'!$D120)/('Daily Weigth (g)'!$E120-'Daily Weigth (g)'!$D120)</f>
        <v>0.6760306457</v>
      </c>
      <c r="P120" s="97">
        <f> ('Daily Weigth (g)'!Q120-'Daily Weigth (g)'!$D120)/('Daily Weigth (g)'!$E120-'Daily Weigth (g)'!$D120)</f>
        <v>0.6220357534</v>
      </c>
      <c r="Q120" s="97">
        <f> ('Daily Weigth (g)'!R120-'Daily Weigth (g)'!$D120)/('Daily Weigth (g)'!$E120-'Daily Weigth (g)'!$D120)</f>
        <v>0.6282378694</v>
      </c>
      <c r="R120" s="97">
        <f> ('Daily Weigth (g)'!S120-'Daily Weigth (g)'!$D120)/('Daily Weigth (g)'!$E120-'Daily Weigth (g)'!$D120)</f>
        <v>0.6140094856</v>
      </c>
      <c r="S120" s="97">
        <f> ('Daily Weigth (g)'!T120-'Daily Weigth (g)'!$D120)/('Daily Weigth (g)'!$E120-'Daily Weigth (g)'!$D120)</f>
        <v>0.5724188252</v>
      </c>
      <c r="T120" s="97">
        <f> ('Daily Weigth (g)'!U120-'Daily Weigth (g)'!$D120)/('Daily Weigth (g)'!$E120-'Daily Weigth (g)'!$D120)</f>
        <v>0.5067493615</v>
      </c>
      <c r="U120" s="97">
        <f> ('Daily Weigth (g)'!V120-'Daily Weigth (g)'!$D120)/('Daily Weigth (g)'!$E120-'Daily Weigth (g)'!$D120)</f>
        <v>0.3994892375</v>
      </c>
      <c r="V120" s="97">
        <f> ('Daily Weigth (g)'!W120-'Daily Weigth (g)'!$D120)/('Daily Weigth (g)'!$E120-'Daily Weigth (g)'!$D120)</f>
        <v>0.3261583364</v>
      </c>
      <c r="W120" s="97">
        <f> ('Daily Weigth (g)'!X120-'Daily Weigth (g)'!$D120)/('Daily Weigth (g)'!$E120-'Daily Weigth (g)'!$D120)</f>
        <v>0.3243341846</v>
      </c>
      <c r="X120" s="97">
        <f> ('Daily Weigth (g)'!Y120-'Daily Weigth (g)'!$D120)/('Daily Weigth (g)'!$E120-'Daily Weigth (g)'!$D120)</f>
        <v>0.302079533</v>
      </c>
      <c r="Y120" s="97">
        <f> ('Daily Weigth (g)'!Z120-'Daily Weigth (g)'!$D120)/('Daily Weigth (g)'!$E120-'Daily Weigth (g)'!$D120)</f>
        <v>0.2568405691</v>
      </c>
      <c r="Z120" s="97">
        <f> ('Daily Weigth (g)'!AA120-'Daily Weigth (g)'!$D120)/('Daily Weigth (g)'!$E120-'Daily Weigth (g)'!$D120)</f>
        <v>0.23713973</v>
      </c>
      <c r="AA120" s="97">
        <f> ('Daily Weigth (g)'!AB120-'Daily Weigth (g)'!$D120)/('Daily Weigth (g)'!$E120-'Daily Weigth (g)'!$D120)</f>
        <v>0.2152499088</v>
      </c>
      <c r="AB120" s="97">
        <f> ('Daily Weigth (g)'!AC120-'Daily Weigth (g)'!$D120)/('Daily Weigth (g)'!$E120-'Daily Weigth (g)'!$D120)</f>
        <v>0.194819409</v>
      </c>
      <c r="AC120" s="97">
        <f> ('Daily Weigth (g)'!AD120-'Daily Weigth (g)'!$D120)/('Daily Weigth (g)'!$E120-'Daily Weigth (g)'!$D120)</f>
        <v>0.1641736592</v>
      </c>
      <c r="AD120" s="97">
        <f> ('Daily Weigth (g)'!AE120-'Daily Weigth (g)'!$D120)/('Daily Weigth (g)'!$E120-'Daily Weigth (g)'!$D120)</f>
        <v>0.1441079898</v>
      </c>
      <c r="AE120" s="97">
        <f> ('Daily Weigth (g)'!AF120-'Daily Weigth (g)'!$D120)/('Daily Weigth (g)'!$E120-'Daily Weigth (g)'!$D120)</f>
        <v>0.1036118205</v>
      </c>
      <c r="AF120" s="97">
        <f> ('Daily Weigth (g)'!AG120-'Daily Weigth (g)'!$D120)/('Daily Weigth (g)'!$E120-'Daily Weigth (g)'!$D120)</f>
        <v>0.08099233856</v>
      </c>
    </row>
    <row r="121" ht="12.75" customHeight="1">
      <c r="A121" s="85">
        <v>820.0</v>
      </c>
      <c r="B121" s="87" t="s">
        <v>16</v>
      </c>
      <c r="C121" s="88" t="s">
        <v>241</v>
      </c>
      <c r="D121" s="97">
        <f> ('Daily Weigth (g)'!E121-'Daily Weigth (g)'!$D121)/('Daily Weigth (g)'!$E121-'Daily Weigth (g)'!$D121)</f>
        <v>1</v>
      </c>
      <c r="E121" s="97">
        <f> ('Daily Weigth (g)'!F121-'Daily Weigth (g)'!$D121)/('Daily Weigth (g)'!$E121-'Daily Weigth (g)'!$D121)</f>
        <v>0.9509493671</v>
      </c>
      <c r="F121" s="97">
        <f> ('Daily Weigth (g)'!G121-'Daily Weigth (g)'!$D121)/('Daily Weigth (g)'!$E121-'Daily Weigth (g)'!$D121)</f>
        <v>0.9173259494</v>
      </c>
      <c r="G121" s="97">
        <f> ('Daily Weigth (g)'!H121-'Daily Weigth (g)'!$D121)/('Daily Weigth (g)'!$E121-'Daily Weigth (g)'!$D121)</f>
        <v>0.8401898734</v>
      </c>
      <c r="H121" s="97">
        <f> ('Daily Weigth (g)'!I121-'Daily Weigth (g)'!$D121)/('Daily Weigth (g)'!$E121-'Daily Weigth (g)'!$D121)</f>
        <v>0.8746044304</v>
      </c>
      <c r="I121" s="97">
        <f> ('Daily Weigth (g)'!J121-'Daily Weigth (g)'!$D121)/('Daily Weigth (g)'!$E121-'Daily Weigth (g)'!$D121)</f>
        <v>0.8920094937</v>
      </c>
      <c r="J121" s="97">
        <f> ('Daily Weigth (g)'!K121-'Daily Weigth (g)'!$D121)/('Daily Weigth (g)'!$E121-'Daily Weigth (g)'!$D121)</f>
        <v>0.8876582278</v>
      </c>
      <c r="K121" s="97">
        <f> ('Daily Weigth (g)'!L121-'Daily Weigth (g)'!$D121)/('Daily Weigth (g)'!$E121-'Daily Weigth (g)'!$D121)</f>
        <v>0.8516613924</v>
      </c>
      <c r="L121" s="97">
        <f> ('Daily Weigth (g)'!M121-'Daily Weigth (g)'!$D121)/('Daily Weigth (g)'!$E121-'Daily Weigth (g)'!$D121)</f>
        <v>0.8560126582</v>
      </c>
      <c r="M121" s="97">
        <f> ('Daily Weigth (g)'!N121-'Daily Weigth (g)'!$D121)/('Daily Weigth (g)'!$E121-'Daily Weigth (g)'!$D121)</f>
        <v>0.8180379747</v>
      </c>
      <c r="N121" s="97">
        <f> ('Daily Weigth (g)'!O121-'Daily Weigth (g)'!$D121)/('Daily Weigth (g)'!$E121-'Daily Weigth (g)'!$D121)</f>
        <v>0.8702531646</v>
      </c>
      <c r="O121" s="97">
        <f> ('Daily Weigth (g)'!P121-'Daily Weigth (g)'!$D121)/('Daily Weigth (g)'!$E121-'Daily Weigth (g)'!$D121)</f>
        <v>0.7100474684</v>
      </c>
      <c r="P121" s="97">
        <f> ('Daily Weigth (g)'!Q121-'Daily Weigth (g)'!$D121)/('Daily Weigth (g)'!$E121-'Daily Weigth (g)'!$D121)</f>
        <v>0.7136075949</v>
      </c>
      <c r="Q121" s="97">
        <f> ('Daily Weigth (g)'!R121-'Daily Weigth (g)'!$D121)/('Daily Weigth (g)'!$E121-'Daily Weigth (g)'!$D121)</f>
        <v>0.7808544304</v>
      </c>
      <c r="R121" s="97">
        <f> ('Daily Weigth (g)'!S121-'Daily Weigth (g)'!$D121)/('Daily Weigth (g)'!$E121-'Daily Weigth (g)'!$D121)</f>
        <v>0.8334651899</v>
      </c>
      <c r="S121" s="97">
        <f> ('Daily Weigth (g)'!T121-'Daily Weigth (g)'!$D121)/('Daily Weigth (g)'!$E121-'Daily Weigth (g)'!$D121)</f>
        <v>0.8196202532</v>
      </c>
      <c r="T121" s="97">
        <f> ('Daily Weigth (g)'!U121-'Daily Weigth (g)'!$D121)/('Daily Weigth (g)'!$E121-'Daily Weigth (g)'!$D121)</f>
        <v>0.7784810127</v>
      </c>
      <c r="U121" s="97">
        <f> ('Daily Weigth (g)'!V121-'Daily Weigth (g)'!$D121)/('Daily Weigth (g)'!$E121-'Daily Weigth (g)'!$D121)</f>
        <v>0.667721519</v>
      </c>
      <c r="V121" s="97">
        <f> ('Daily Weigth (g)'!W121-'Daily Weigth (g)'!$D121)/('Daily Weigth (g)'!$E121-'Daily Weigth (g)'!$D121)</f>
        <v>0.6194620253</v>
      </c>
      <c r="W121" s="97">
        <f> ('Daily Weigth (g)'!X121-'Daily Weigth (g)'!$D121)/('Daily Weigth (g)'!$E121-'Daily Weigth (g)'!$D121)</f>
        <v>0.8144778481</v>
      </c>
      <c r="X121" s="97">
        <f> ('Daily Weigth (g)'!Y121-'Daily Weigth (g)'!$D121)/('Daily Weigth (g)'!$E121-'Daily Weigth (g)'!$D121)</f>
        <v>0.8461234177</v>
      </c>
      <c r="Y121" s="97">
        <f> ('Daily Weigth (g)'!Z121-'Daily Weigth (g)'!$D121)/('Daily Weigth (g)'!$E121-'Daily Weigth (g)'!$D121)</f>
        <v>0.78125</v>
      </c>
      <c r="Z121" s="97">
        <f> ('Daily Weigth (g)'!AA121-'Daily Weigth (g)'!$D121)/('Daily Weigth (g)'!$E121-'Daily Weigth (g)'!$D121)</f>
        <v>0.8655063291</v>
      </c>
      <c r="AA121" s="97">
        <f> ('Daily Weigth (g)'!AB121-'Daily Weigth (g)'!$D121)/('Daily Weigth (g)'!$E121-'Daily Weigth (g)'!$D121)</f>
        <v>0.8500791139</v>
      </c>
      <c r="AB121" s="97">
        <f> ('Daily Weigth (g)'!AC121-'Daily Weigth (g)'!$D121)/('Daily Weigth (g)'!$E121-'Daily Weigth (g)'!$D121)</f>
        <v>0.8710443038</v>
      </c>
      <c r="AC121" s="97">
        <f> ('Daily Weigth (g)'!AD121-'Daily Weigth (g)'!$D121)/('Daily Weigth (g)'!$E121-'Daily Weigth (g)'!$D121)</f>
        <v>0.8192246835</v>
      </c>
      <c r="AD121" s="97">
        <f> ('Daily Weigth (g)'!AE121-'Daily Weigth (g)'!$D121)/('Daily Weigth (g)'!$E121-'Daily Weigth (g)'!$D121)</f>
        <v>0.8738132911</v>
      </c>
      <c r="AE121" s="97">
        <f> ('Daily Weigth (g)'!AF121-'Daily Weigth (g)'!$D121)/('Daily Weigth (g)'!$E121-'Daily Weigth (g)'!$D121)</f>
        <v>0.7946993671</v>
      </c>
      <c r="AF121" s="97">
        <f> ('Daily Weigth (g)'!AG121-'Daily Weigth (g)'!$D121)/('Daily Weigth (g)'!$E121-'Daily Weigth (g)'!$D121)</f>
        <v>0.8560126582</v>
      </c>
    </row>
    <row r="122" ht="12.75" customHeight="1">
      <c r="A122" s="85">
        <v>821.0</v>
      </c>
      <c r="B122" s="87" t="s">
        <v>11</v>
      </c>
      <c r="C122" s="85" t="s">
        <v>383</v>
      </c>
      <c r="D122" s="97">
        <f> ('Daily Weigth (g)'!E122-'Daily Weigth (g)'!$D122)/('Daily Weigth (g)'!$E122-'Daily Weigth (g)'!$D122)</f>
        <v>1</v>
      </c>
      <c r="E122" s="97">
        <f> ('Daily Weigth (g)'!F122-'Daily Weigth (g)'!$D122)/('Daily Weigth (g)'!$E122-'Daily Weigth (g)'!$D122)</f>
        <v>0.9336734694</v>
      </c>
      <c r="F122" s="97">
        <f> ('Daily Weigth (g)'!G122-'Daily Weigth (g)'!$D122)/('Daily Weigth (g)'!$E122-'Daily Weigth (g)'!$D122)</f>
        <v>0.8991365777</v>
      </c>
      <c r="G122" s="97">
        <f> ('Daily Weigth (g)'!H122-'Daily Weigth (g)'!$D122)/('Daily Weigth (g)'!$E122-'Daily Weigth (g)'!$D122)</f>
        <v>0.8131868132</v>
      </c>
      <c r="H122" s="97">
        <f> ('Daily Weigth (g)'!I122-'Daily Weigth (g)'!$D122)/('Daily Weigth (g)'!$E122-'Daily Weigth (g)'!$D122)</f>
        <v>0.8732339089</v>
      </c>
      <c r="I122" s="97">
        <f> ('Daily Weigth (g)'!J122-'Daily Weigth (g)'!$D122)/('Daily Weigth (g)'!$E122-'Daily Weigth (g)'!$D122)</f>
        <v>0.8689167975</v>
      </c>
      <c r="J122" s="97">
        <f> ('Daily Weigth (g)'!K122-'Daily Weigth (g)'!$D122)/('Daily Weigth (g)'!$E122-'Daily Weigth (g)'!$D122)</f>
        <v>-0.7849293564</v>
      </c>
      <c r="K122" s="97">
        <f> ('Daily Weigth (g)'!L122-'Daily Weigth (g)'!$D122)/('Daily Weigth (g)'!$E122-'Daily Weigth (g)'!$D122)</f>
        <v>-0.7849293564</v>
      </c>
      <c r="L122" s="97">
        <f> ('Daily Weigth (g)'!M122-'Daily Weigth (g)'!$D122)/('Daily Weigth (g)'!$E122-'Daily Weigth (g)'!$D122)</f>
        <v>-0.7849293564</v>
      </c>
      <c r="M122" s="97">
        <f> ('Daily Weigth (g)'!N122-'Daily Weigth (g)'!$D122)/('Daily Weigth (g)'!$E122-'Daily Weigth (g)'!$D122)</f>
        <v>-0.7849293564</v>
      </c>
      <c r="N122" s="97">
        <f> ('Daily Weigth (g)'!O122-'Daily Weigth (g)'!$D122)/('Daily Weigth (g)'!$E122-'Daily Weigth (g)'!$D122)</f>
        <v>-0.7849293564</v>
      </c>
      <c r="O122" s="97">
        <f> ('Daily Weigth (g)'!P122-'Daily Weigth (g)'!$D122)/('Daily Weigth (g)'!$E122-'Daily Weigth (g)'!$D122)</f>
        <v>-0.7849293564</v>
      </c>
      <c r="P122" s="97">
        <f> ('Daily Weigth (g)'!Q122-'Daily Weigth (g)'!$D122)/('Daily Weigth (g)'!$E122-'Daily Weigth (g)'!$D122)</f>
        <v>-0.7849293564</v>
      </c>
      <c r="Q122" s="97">
        <f> ('Daily Weigth (g)'!R122-'Daily Weigth (g)'!$D122)/('Daily Weigth (g)'!$E122-'Daily Weigth (g)'!$D122)</f>
        <v>-0.7849293564</v>
      </c>
      <c r="R122" s="97">
        <f> ('Daily Weigth (g)'!S122-'Daily Weigth (g)'!$D122)/('Daily Weigth (g)'!$E122-'Daily Weigth (g)'!$D122)</f>
        <v>-0.7849293564</v>
      </c>
      <c r="S122" s="97">
        <f> ('Daily Weigth (g)'!T122-'Daily Weigth (g)'!$D122)/('Daily Weigth (g)'!$E122-'Daily Weigth (g)'!$D122)</f>
        <v>-0.7849293564</v>
      </c>
      <c r="T122" s="97">
        <f> ('Daily Weigth (g)'!U122-'Daily Weigth (g)'!$D122)/('Daily Weigth (g)'!$E122-'Daily Weigth (g)'!$D122)</f>
        <v>-0.7849293564</v>
      </c>
      <c r="U122" s="97">
        <f> ('Daily Weigth (g)'!V122-'Daily Weigth (g)'!$D122)/('Daily Weigth (g)'!$E122-'Daily Weigth (g)'!$D122)</f>
        <v>-0.7849293564</v>
      </c>
      <c r="V122" s="97">
        <f> ('Daily Weigth (g)'!W122-'Daily Weigth (g)'!$D122)/('Daily Weigth (g)'!$E122-'Daily Weigth (g)'!$D122)</f>
        <v>-0.7849293564</v>
      </c>
      <c r="W122" s="97">
        <f> ('Daily Weigth (g)'!X122-'Daily Weigth (g)'!$D122)/('Daily Weigth (g)'!$E122-'Daily Weigth (g)'!$D122)</f>
        <v>-0.7849293564</v>
      </c>
      <c r="X122" s="97">
        <f> ('Daily Weigth (g)'!Y122-'Daily Weigth (g)'!$D122)/('Daily Weigth (g)'!$E122-'Daily Weigth (g)'!$D122)</f>
        <v>-0.7849293564</v>
      </c>
      <c r="Y122" s="97">
        <f> ('Daily Weigth (g)'!Z122-'Daily Weigth (g)'!$D122)/('Daily Weigth (g)'!$E122-'Daily Weigth (g)'!$D122)</f>
        <v>-0.7849293564</v>
      </c>
      <c r="Z122" s="97">
        <f> ('Daily Weigth (g)'!AA122-'Daily Weigth (g)'!$D122)/('Daily Weigth (g)'!$E122-'Daily Weigth (g)'!$D122)</f>
        <v>-0.7849293564</v>
      </c>
      <c r="AA122" s="97">
        <f> ('Daily Weigth (g)'!AB122-'Daily Weigth (g)'!$D122)/('Daily Weigth (g)'!$E122-'Daily Weigth (g)'!$D122)</f>
        <v>-0.7849293564</v>
      </c>
      <c r="AB122" s="97">
        <f> ('Daily Weigth (g)'!AC122-'Daily Weigth (g)'!$D122)/('Daily Weigth (g)'!$E122-'Daily Weigth (g)'!$D122)</f>
        <v>-0.7849293564</v>
      </c>
      <c r="AC122" s="97">
        <f> ('Daily Weigth (g)'!AD122-'Daily Weigth (g)'!$D122)/('Daily Weigth (g)'!$E122-'Daily Weigth (g)'!$D122)</f>
        <v>-0.7849293564</v>
      </c>
      <c r="AD122" s="97">
        <f> ('Daily Weigth (g)'!AE122-'Daily Weigth (g)'!$D122)/('Daily Weigth (g)'!$E122-'Daily Weigth (g)'!$D122)</f>
        <v>-0.7849293564</v>
      </c>
      <c r="AE122" s="97">
        <f> ('Daily Weigth (g)'!AF122-'Daily Weigth (g)'!$D122)/('Daily Weigth (g)'!$E122-'Daily Weigth (g)'!$D122)</f>
        <v>-0.7849293564</v>
      </c>
      <c r="AF122" s="97">
        <f> ('Daily Weigth (g)'!AG122-'Daily Weigth (g)'!$D122)/('Daily Weigth (g)'!$E122-'Daily Weigth (g)'!$D122)</f>
        <v>-0.7849293564</v>
      </c>
    </row>
    <row r="123" ht="12.75" customHeight="1">
      <c r="A123" s="85">
        <v>822.0</v>
      </c>
      <c r="B123" s="87" t="s">
        <v>11</v>
      </c>
      <c r="C123" s="88" t="s">
        <v>241</v>
      </c>
      <c r="D123" s="97">
        <f> ('Daily Weigth (g)'!E123-'Daily Weigth (g)'!$D123)/('Daily Weigth (g)'!$E123-'Daily Weigth (g)'!$D123)</f>
        <v>1</v>
      </c>
      <c r="E123" s="97">
        <f> ('Daily Weigth (g)'!F123-'Daily Weigth (g)'!$D123)/('Daily Weigth (g)'!$E123-'Daily Weigth (g)'!$D123)</f>
        <v>0.9327956989</v>
      </c>
      <c r="F123" s="97">
        <f> ('Daily Weigth (g)'!G123-'Daily Weigth (g)'!$D123)/('Daily Weigth (g)'!$E123-'Daily Weigth (g)'!$D123)</f>
        <v>0.8832565284</v>
      </c>
      <c r="G123" s="97">
        <f> ('Daily Weigth (g)'!H123-'Daily Weigth (g)'!$D123)/('Daily Weigth (g)'!$E123-'Daily Weigth (g)'!$D123)</f>
        <v>0.8168202765</v>
      </c>
      <c r="H123" s="97">
        <f> ('Daily Weigth (g)'!I123-'Daily Weigth (g)'!$D123)/('Daily Weigth (g)'!$E123-'Daily Weigth (g)'!$D123)</f>
        <v>0.8713517665</v>
      </c>
      <c r="I123" s="97">
        <f> ('Daily Weigth (g)'!J123-'Daily Weigth (g)'!$D123)/('Daily Weigth (g)'!$E123-'Daily Weigth (g)'!$D123)</f>
        <v>0.873655914</v>
      </c>
      <c r="J123" s="97">
        <f> ('Daily Weigth (g)'!K123-'Daily Weigth (g)'!$D123)/('Daily Weigth (g)'!$E123-'Daily Weigth (g)'!$D123)</f>
        <v>0.8725038402</v>
      </c>
      <c r="K123" s="97">
        <f> ('Daily Weigth (g)'!L123-'Daily Weigth (g)'!$D123)/('Daily Weigth (g)'!$E123-'Daily Weigth (g)'!$D123)</f>
        <v>0.829109063</v>
      </c>
      <c r="L123" s="97">
        <f> ('Daily Weigth (g)'!M123-'Daily Weigth (g)'!$D123)/('Daily Weigth (g)'!$E123-'Daily Weigth (g)'!$D123)</f>
        <v>0.8160522273</v>
      </c>
      <c r="M123" s="97">
        <f> ('Daily Weigth (g)'!N123-'Daily Weigth (g)'!$D123)/('Daily Weigth (g)'!$E123-'Daily Weigth (g)'!$D123)</f>
        <v>0.7519201229</v>
      </c>
      <c r="N123" s="97">
        <f> ('Daily Weigth (g)'!O123-'Daily Weigth (g)'!$D123)/('Daily Weigth (g)'!$E123-'Daily Weigth (g)'!$D123)</f>
        <v>0.8582949309</v>
      </c>
      <c r="O123" s="97">
        <f> ('Daily Weigth (g)'!P123-'Daily Weigth (g)'!$D123)/('Daily Weigth (g)'!$E123-'Daily Weigth (g)'!$D123)</f>
        <v>0.6804915515</v>
      </c>
      <c r="P123" s="97">
        <f> ('Daily Weigth (g)'!Q123-'Daily Weigth (g)'!$D123)/('Daily Weigth (g)'!$E123-'Daily Weigth (g)'!$D123)</f>
        <v>0.6658986175</v>
      </c>
      <c r="Q123" s="97">
        <f> ('Daily Weigth (g)'!R123-'Daily Weigth (g)'!$D123)/('Daily Weigth (g)'!$E123-'Daily Weigth (g)'!$D123)</f>
        <v>0.7741935484</v>
      </c>
      <c r="R123" s="97">
        <f> ('Daily Weigth (g)'!S123-'Daily Weigth (g)'!$D123)/('Daily Weigth (g)'!$E123-'Daily Weigth (g)'!$D123)</f>
        <v>0.8187403994</v>
      </c>
      <c r="S123" s="97">
        <f> ('Daily Weigth (g)'!T123-'Daily Weigth (g)'!$D123)/('Daily Weigth (g)'!$E123-'Daily Weigth (g)'!$D123)</f>
        <v>0.814516129</v>
      </c>
      <c r="T123" s="97">
        <f> ('Daily Weigth (g)'!U123-'Daily Weigth (g)'!$D123)/('Daily Weigth (g)'!$E123-'Daily Weigth (g)'!$D123)</f>
        <v>0.7980030722</v>
      </c>
      <c r="U123" s="97">
        <f> ('Daily Weigth (g)'!V123-'Daily Weigth (g)'!$D123)/('Daily Weigth (g)'!$E123-'Daily Weigth (g)'!$D123)</f>
        <v>0.7066052227</v>
      </c>
      <c r="V123" s="97">
        <f> ('Daily Weigth (g)'!W123-'Daily Weigth (g)'!$D123)/('Daily Weigth (g)'!$E123-'Daily Weigth (g)'!$D123)</f>
        <v>0.675499232</v>
      </c>
      <c r="W123" s="97">
        <f> ('Daily Weigth (g)'!X123-'Daily Weigth (g)'!$D123)/('Daily Weigth (g)'!$E123-'Daily Weigth (g)'!$D123)</f>
        <v>0.8164362519</v>
      </c>
      <c r="X123" s="97">
        <f> ('Daily Weigth (g)'!Y123-'Daily Weigth (g)'!$D123)/('Daily Weigth (g)'!$E123-'Daily Weigth (g)'!$D123)</f>
        <v>0.8341013825</v>
      </c>
      <c r="Y123" s="97">
        <f> ('Daily Weigth (g)'!Z123-'Daily Weigth (g)'!$D123)/('Daily Weigth (g)'!$E123-'Daily Weigth (g)'!$D123)</f>
        <v>0.7768817204</v>
      </c>
      <c r="Z123" s="97">
        <f> ('Daily Weigth (g)'!AA123-'Daily Weigth (g)'!$D123)/('Daily Weigth (g)'!$E123-'Daily Weigth (g)'!$D123)</f>
        <v>0.8460061444</v>
      </c>
      <c r="AA123" s="97">
        <f> ('Daily Weigth (g)'!AB123-'Daily Weigth (g)'!$D123)/('Daily Weigth (g)'!$E123-'Daily Weigth (g)'!$D123)</f>
        <v>0.8632872504</v>
      </c>
      <c r="AB123" s="97">
        <f> ('Daily Weigth (g)'!AC123-'Daily Weigth (g)'!$D123)/('Daily Weigth (g)'!$E123-'Daily Weigth (g)'!$D123)</f>
        <v>0.8279569892</v>
      </c>
      <c r="AC123" s="97">
        <f> ('Daily Weigth (g)'!AD123-'Daily Weigth (g)'!$D123)/('Daily Weigth (g)'!$E123-'Daily Weigth (g)'!$D123)</f>
        <v>0.8068356375</v>
      </c>
      <c r="AD123" s="97">
        <f> ('Daily Weigth (g)'!AE123-'Daily Weigth (g)'!$D123)/('Daily Weigth (g)'!$E123-'Daily Weigth (g)'!$D123)</f>
        <v>0.8440860215</v>
      </c>
      <c r="AE123" s="97">
        <f> ('Daily Weigth (g)'!AF123-'Daily Weigth (g)'!$D123)/('Daily Weigth (g)'!$E123-'Daily Weigth (g)'!$D123)</f>
        <v>0.6973886329</v>
      </c>
      <c r="AF123" s="97">
        <f> ('Daily Weigth (g)'!AG123-'Daily Weigth (g)'!$D123)/('Daily Weigth (g)'!$E123-'Daily Weigth (g)'!$D123)</f>
        <v>0.8029953917</v>
      </c>
    </row>
    <row r="124" ht="12.75" customHeight="1">
      <c r="A124" s="85">
        <v>823.0</v>
      </c>
      <c r="B124" s="87" t="s">
        <v>11</v>
      </c>
      <c r="C124" s="85" t="s">
        <v>383</v>
      </c>
      <c r="D124" s="97">
        <f> ('Daily Weigth (g)'!E124-'Daily Weigth (g)'!$D124)/('Daily Weigth (g)'!$E124-'Daily Weigth (g)'!$D124)</f>
        <v>1</v>
      </c>
      <c r="E124" s="97">
        <f> ('Daily Weigth (g)'!F124-'Daily Weigth (g)'!$D124)/('Daily Weigth (g)'!$E124-'Daily Weigth (g)'!$D124)</f>
        <v>0.9430255403</v>
      </c>
      <c r="F124" s="97">
        <f> ('Daily Weigth (g)'!G124-'Daily Weigth (g)'!$D124)/('Daily Weigth (g)'!$E124-'Daily Weigth (g)'!$D124)</f>
        <v>0.9017681729</v>
      </c>
      <c r="G124" s="97">
        <f> ('Daily Weigth (g)'!H124-'Daily Weigth (g)'!$D124)/('Daily Weigth (g)'!$E124-'Daily Weigth (g)'!$D124)</f>
        <v>0.8290766208</v>
      </c>
      <c r="H124" s="97">
        <f> ('Daily Weigth (g)'!I124-'Daily Weigth (g)'!$D124)/('Daily Weigth (g)'!$E124-'Daily Weigth (g)'!$D124)</f>
        <v>0.8797642436</v>
      </c>
      <c r="I124" s="97">
        <f> ('Daily Weigth (g)'!J124-'Daily Weigth (g)'!$D124)/('Daily Weigth (g)'!$E124-'Daily Weigth (g)'!$D124)</f>
        <v>0.8852652259</v>
      </c>
      <c r="J124" s="97">
        <f> ('Daily Weigth (g)'!K124-'Daily Weigth (g)'!$D124)/('Daily Weigth (g)'!$E124-'Daily Weigth (g)'!$D124)</f>
        <v>-0.7858546169</v>
      </c>
      <c r="K124" s="97">
        <f> ('Daily Weigth (g)'!L124-'Daily Weigth (g)'!$D124)/('Daily Weigth (g)'!$E124-'Daily Weigth (g)'!$D124)</f>
        <v>-0.7858546169</v>
      </c>
      <c r="L124" s="97">
        <f> ('Daily Weigth (g)'!M124-'Daily Weigth (g)'!$D124)/('Daily Weigth (g)'!$E124-'Daily Weigth (g)'!$D124)</f>
        <v>-0.7858546169</v>
      </c>
      <c r="M124" s="97">
        <f> ('Daily Weigth (g)'!N124-'Daily Weigth (g)'!$D124)/('Daily Weigth (g)'!$E124-'Daily Weigth (g)'!$D124)</f>
        <v>-0.7858546169</v>
      </c>
      <c r="N124" s="97">
        <f> ('Daily Weigth (g)'!O124-'Daily Weigth (g)'!$D124)/('Daily Weigth (g)'!$E124-'Daily Weigth (g)'!$D124)</f>
        <v>-0.7858546169</v>
      </c>
      <c r="O124" s="97">
        <f> ('Daily Weigth (g)'!P124-'Daily Weigth (g)'!$D124)/('Daily Weigth (g)'!$E124-'Daily Weigth (g)'!$D124)</f>
        <v>-0.7858546169</v>
      </c>
      <c r="P124" s="97">
        <f> ('Daily Weigth (g)'!Q124-'Daily Weigth (g)'!$D124)/('Daily Weigth (g)'!$E124-'Daily Weigth (g)'!$D124)</f>
        <v>-0.7858546169</v>
      </c>
      <c r="Q124" s="97">
        <f> ('Daily Weigth (g)'!R124-'Daily Weigth (g)'!$D124)/('Daily Weigth (g)'!$E124-'Daily Weigth (g)'!$D124)</f>
        <v>-0.7858546169</v>
      </c>
      <c r="R124" s="97">
        <f> ('Daily Weigth (g)'!S124-'Daily Weigth (g)'!$D124)/('Daily Weigth (g)'!$E124-'Daily Weigth (g)'!$D124)</f>
        <v>-0.7858546169</v>
      </c>
      <c r="S124" s="97">
        <f> ('Daily Weigth (g)'!T124-'Daily Weigth (g)'!$D124)/('Daily Weigth (g)'!$E124-'Daily Weigth (g)'!$D124)</f>
        <v>-0.7858546169</v>
      </c>
      <c r="T124" s="97">
        <f> ('Daily Weigth (g)'!U124-'Daily Weigth (g)'!$D124)/('Daily Weigth (g)'!$E124-'Daily Weigth (g)'!$D124)</f>
        <v>-0.7858546169</v>
      </c>
      <c r="U124" s="97">
        <f> ('Daily Weigth (g)'!V124-'Daily Weigth (g)'!$D124)/('Daily Weigth (g)'!$E124-'Daily Weigth (g)'!$D124)</f>
        <v>-0.7858546169</v>
      </c>
      <c r="V124" s="97">
        <f> ('Daily Weigth (g)'!W124-'Daily Weigth (g)'!$D124)/('Daily Weigth (g)'!$E124-'Daily Weigth (g)'!$D124)</f>
        <v>-0.7858546169</v>
      </c>
      <c r="W124" s="97">
        <f> ('Daily Weigth (g)'!X124-'Daily Weigth (g)'!$D124)/('Daily Weigth (g)'!$E124-'Daily Weigth (g)'!$D124)</f>
        <v>-0.7858546169</v>
      </c>
      <c r="X124" s="97">
        <f> ('Daily Weigth (g)'!Y124-'Daily Weigth (g)'!$D124)/('Daily Weigth (g)'!$E124-'Daily Weigth (g)'!$D124)</f>
        <v>-0.7858546169</v>
      </c>
      <c r="Y124" s="97">
        <f> ('Daily Weigth (g)'!Z124-'Daily Weigth (g)'!$D124)/('Daily Weigth (g)'!$E124-'Daily Weigth (g)'!$D124)</f>
        <v>-0.7858546169</v>
      </c>
      <c r="Z124" s="97">
        <f> ('Daily Weigth (g)'!AA124-'Daily Weigth (g)'!$D124)/('Daily Weigth (g)'!$E124-'Daily Weigth (g)'!$D124)</f>
        <v>-0.7858546169</v>
      </c>
      <c r="AA124" s="97">
        <f> ('Daily Weigth (g)'!AB124-'Daily Weigth (g)'!$D124)/('Daily Weigth (g)'!$E124-'Daily Weigth (g)'!$D124)</f>
        <v>-0.7858546169</v>
      </c>
      <c r="AB124" s="97">
        <f> ('Daily Weigth (g)'!AC124-'Daily Weigth (g)'!$D124)/('Daily Weigth (g)'!$E124-'Daily Weigth (g)'!$D124)</f>
        <v>-0.7858546169</v>
      </c>
      <c r="AC124" s="97">
        <f> ('Daily Weigth (g)'!AD124-'Daily Weigth (g)'!$D124)/('Daily Weigth (g)'!$E124-'Daily Weigth (g)'!$D124)</f>
        <v>-0.7858546169</v>
      </c>
      <c r="AD124" s="97">
        <f> ('Daily Weigth (g)'!AE124-'Daily Weigth (g)'!$D124)/('Daily Weigth (g)'!$E124-'Daily Weigth (g)'!$D124)</f>
        <v>-0.7858546169</v>
      </c>
      <c r="AE124" s="97">
        <f> ('Daily Weigth (g)'!AF124-'Daily Weigth (g)'!$D124)/('Daily Weigth (g)'!$E124-'Daily Weigth (g)'!$D124)</f>
        <v>-0.7858546169</v>
      </c>
      <c r="AF124" s="97">
        <f> ('Daily Weigth (g)'!AG124-'Daily Weigth (g)'!$D124)/('Daily Weigth (g)'!$E124-'Daily Weigth (g)'!$D124)</f>
        <v>-0.7858546169</v>
      </c>
    </row>
    <row r="125" ht="12.75" customHeight="1">
      <c r="A125" s="85">
        <v>824.0</v>
      </c>
      <c r="B125" s="87" t="s">
        <v>11</v>
      </c>
      <c r="C125" s="90" t="s">
        <v>12</v>
      </c>
      <c r="D125" s="97">
        <f> ('Daily Weigth (g)'!E125-'Daily Weigth (g)'!$D125)/('Daily Weigth (g)'!$E125-'Daily Weigth (g)'!$D125)</f>
        <v>1</v>
      </c>
      <c r="E125" s="97">
        <f> ('Daily Weigth (g)'!F125-'Daily Weigth (g)'!$D125)/('Daily Weigth (g)'!$E125-'Daily Weigth (g)'!$D125)</f>
        <v>0.9261611751</v>
      </c>
      <c r="F125" s="97">
        <f> ('Daily Weigth (g)'!G125-'Daily Weigth (g)'!$D125)/('Daily Weigth (g)'!$E125-'Daily Weigth (g)'!$D125)</f>
        <v>0.8753473601</v>
      </c>
      <c r="G125" s="97">
        <f> ('Daily Weigth (g)'!H125-'Daily Weigth (g)'!$D125)/('Daily Weigth (g)'!$E125-'Daily Weigth (g)'!$D125)</f>
        <v>0.8011115522</v>
      </c>
      <c r="H125" s="97">
        <f> ('Daily Weigth (g)'!I125-'Daily Weigth (g)'!$D125)/('Daily Weigth (g)'!$E125-'Daily Weigth (g)'!$D125)</f>
        <v>0.8713775308</v>
      </c>
      <c r="I125" s="97">
        <f> ('Daily Weigth (g)'!J125-'Daily Weigth (g)'!$D125)/('Daily Weigth (g)'!$E125-'Daily Weigth (g)'!$D125)</f>
        <v>0.8685986503</v>
      </c>
      <c r="J125" s="97">
        <f> ('Daily Weigth (g)'!K125-'Daily Weigth (g)'!$D125)/('Daily Weigth (g)'!$E125-'Daily Weigth (g)'!$D125)</f>
        <v>0.8797141723</v>
      </c>
      <c r="K125" s="97">
        <f> ('Daily Weigth (g)'!L125-'Daily Weigth (g)'!$D125)/('Daily Weigth (g)'!$E125-'Daily Weigth (g)'!$D125)</f>
        <v>0.7939658595</v>
      </c>
      <c r="L125" s="97">
        <f> ('Daily Weigth (g)'!M125-'Daily Weigth (g)'!$D125)/('Daily Weigth (g)'!$E125-'Daily Weigth (g)'!$D125)</f>
        <v>0.7518856689</v>
      </c>
      <c r="M125" s="97">
        <f> ('Daily Weigth (g)'!N125-'Daily Weigth (g)'!$D125)/('Daily Weigth (g)'!$E125-'Daily Weigth (g)'!$D125)</f>
        <v>0.6824136562</v>
      </c>
      <c r="N125" s="97">
        <f> ('Daily Weigth (g)'!O125-'Daily Weigth (g)'!$D125)/('Daily Weigth (g)'!$E125-'Daily Weigth (g)'!$D125)</f>
        <v>0.7113934101</v>
      </c>
      <c r="O125" s="97">
        <f> ('Daily Weigth (g)'!P125-'Daily Weigth (g)'!$D125)/('Daily Weigth (g)'!$E125-'Daily Weigth (g)'!$D125)</f>
        <v>0.525208416</v>
      </c>
      <c r="P125" s="97">
        <f> ('Daily Weigth (g)'!Q125-'Daily Weigth (g)'!$D125)/('Daily Weigth (g)'!$E125-'Daily Weigth (g)'!$D125)</f>
        <v>0.4878920206</v>
      </c>
      <c r="Q125" s="97">
        <f> ('Daily Weigth (g)'!R125-'Daily Weigth (g)'!$D125)/('Daily Weigth (g)'!$E125-'Daily Weigth (g)'!$D125)</f>
        <v>0.5271933307</v>
      </c>
      <c r="R125" s="97">
        <f> ('Daily Weigth (g)'!S125-'Daily Weigth (g)'!$D125)/('Daily Weigth (g)'!$E125-'Daily Weigth (g)'!$D125)</f>
        <v>0.519650655</v>
      </c>
      <c r="S125" s="97">
        <f> ('Daily Weigth (g)'!T125-'Daily Weigth (g)'!$D125)/('Daily Weigth (g)'!$E125-'Daily Weigth (g)'!$D125)</f>
        <v>0.4867010719</v>
      </c>
      <c r="T125" s="97">
        <f> ('Daily Weigth (g)'!U125-'Daily Weigth (g)'!$D125)/('Daily Weigth (g)'!$E125-'Daily Weigth (g)'!$D125)</f>
        <v>0.4017467249</v>
      </c>
      <c r="U125" s="97">
        <f> ('Daily Weigth (g)'!V125-'Daily Weigth (g)'!$D125)/('Daily Weigth (g)'!$E125-'Daily Weigth (g)'!$D125)</f>
        <v>0.3084557364</v>
      </c>
      <c r="V125" s="97">
        <f> ('Daily Weigth (g)'!W125-'Daily Weigth (g)'!$D125)/('Daily Weigth (g)'!$E125-'Daily Weigth (g)'!$D125)</f>
        <v>0.231838031</v>
      </c>
      <c r="W125" s="97">
        <f> ('Daily Weigth (g)'!X125-'Daily Weigth (g)'!$D125)/('Daily Weigth (g)'!$E125-'Daily Weigth (g)'!$D125)</f>
        <v>0.2195315601</v>
      </c>
      <c r="X125" s="97">
        <f> ('Daily Weigth (g)'!Y125-'Daily Weigth (g)'!$D125)/('Daily Weigth (g)'!$E125-'Daily Weigth (g)'!$D125)</f>
        <v>0.1941246526</v>
      </c>
      <c r="Y125" s="97">
        <f> ('Daily Weigth (g)'!Z125-'Daily Weigth (g)'!$D125)/('Daily Weigth (g)'!$E125-'Daily Weigth (g)'!$D125)</f>
        <v>0.1595871378</v>
      </c>
      <c r="Z125" s="97">
        <f> ('Daily Weigth (g)'!AA125-'Daily Weigth (g)'!$D125)/('Daily Weigth (g)'!$E125-'Daily Weigth (g)'!$D125)</f>
        <v>0.1385470425</v>
      </c>
      <c r="AA125" s="97">
        <f> ('Daily Weigth (g)'!AB125-'Daily Weigth (g)'!$D125)/('Daily Weigth (g)'!$E125-'Daily Weigth (g)'!$D125)</f>
        <v>0.1159190155</v>
      </c>
      <c r="AB125" s="97">
        <f> ('Daily Weigth (g)'!AC125-'Daily Weigth (g)'!$D125)/('Daily Weigth (g)'!$E125-'Daily Weigth (g)'!$D125)</f>
        <v>0.09408495435</v>
      </c>
      <c r="AC125" s="97">
        <f> ('Daily Weigth (g)'!AD125-'Daily Weigth (g)'!$D125)/('Daily Weigth (g)'!$E125-'Daily Weigth (g)'!$D125)</f>
        <v>0.07026597856</v>
      </c>
      <c r="AD125" s="97">
        <f> ('Daily Weigth (g)'!AE125-'Daily Weigth (g)'!$D125)/('Daily Weigth (g)'!$E125-'Daily Weigth (g)'!$D125)</f>
        <v>0.05160778087</v>
      </c>
      <c r="AE125" s="97">
        <f> ('Daily Weigth (g)'!AF125-'Daily Weigth (g)'!$D125)/('Daily Weigth (g)'!$E125-'Daily Weigth (g)'!$D125)</f>
        <v>0.02580389043</v>
      </c>
      <c r="AF125" s="97">
        <f> ('Daily Weigth (g)'!AG125-'Daily Weigth (g)'!$D125)/('Daily Weigth (g)'!$E125-'Daily Weigth (g)'!$D125)</f>
        <v>0.009130607384</v>
      </c>
    </row>
    <row r="126" ht="12.75" customHeight="1">
      <c r="A126" s="85">
        <v>825.0</v>
      </c>
      <c r="B126" s="87" t="s">
        <v>11</v>
      </c>
      <c r="C126" s="85" t="s">
        <v>383</v>
      </c>
      <c r="D126" s="97">
        <f> ('Daily Weigth (g)'!E126-'Daily Weigth (g)'!$D126)/('Daily Weigth (g)'!$E126-'Daily Weigth (g)'!$D126)</f>
        <v>1</v>
      </c>
      <c r="E126" s="97">
        <f> ('Daily Weigth (g)'!F126-'Daily Weigth (g)'!$D126)/('Daily Weigth (g)'!$E126-'Daily Weigth (g)'!$D126)</f>
        <v>0.9325709779</v>
      </c>
      <c r="F126" s="97">
        <f> ('Daily Weigth (g)'!G126-'Daily Weigth (g)'!$D126)/('Daily Weigth (g)'!$E126-'Daily Weigth (g)'!$D126)</f>
        <v>0.8828864353</v>
      </c>
      <c r="G126" s="97">
        <f> ('Daily Weigth (g)'!H126-'Daily Weigth (g)'!$D126)/('Daily Weigth (g)'!$E126-'Daily Weigth (g)'!$D126)</f>
        <v>0.8138801262</v>
      </c>
      <c r="H126" s="97">
        <f> ('Daily Weigth (g)'!I126-'Daily Weigth (g)'!$D126)/('Daily Weigth (g)'!$E126-'Daily Weigth (g)'!$D126)</f>
        <v>0.8556782334</v>
      </c>
      <c r="I126" s="97">
        <f> ('Daily Weigth (g)'!J126-'Daily Weigth (g)'!$D126)/('Daily Weigth (g)'!$E126-'Daily Weigth (g)'!$D126)</f>
        <v>0.8746056782</v>
      </c>
      <c r="J126" s="97">
        <f> ('Daily Weigth (g)'!K126-'Daily Weigth (g)'!$D126)/('Daily Weigth (g)'!$E126-'Daily Weigth (g)'!$D126)</f>
        <v>-0.7886435331</v>
      </c>
      <c r="K126" s="97">
        <f> ('Daily Weigth (g)'!L126-'Daily Weigth (g)'!$D126)/('Daily Weigth (g)'!$E126-'Daily Weigth (g)'!$D126)</f>
        <v>-0.7886435331</v>
      </c>
      <c r="L126" s="97">
        <f> ('Daily Weigth (g)'!M126-'Daily Weigth (g)'!$D126)/('Daily Weigth (g)'!$E126-'Daily Weigth (g)'!$D126)</f>
        <v>-0.7886435331</v>
      </c>
      <c r="M126" s="97">
        <f> ('Daily Weigth (g)'!N126-'Daily Weigth (g)'!$D126)/('Daily Weigth (g)'!$E126-'Daily Weigth (g)'!$D126)</f>
        <v>-0.7886435331</v>
      </c>
      <c r="N126" s="97">
        <f> ('Daily Weigth (g)'!O126-'Daily Weigth (g)'!$D126)/('Daily Weigth (g)'!$E126-'Daily Weigth (g)'!$D126)</f>
        <v>-0.7886435331</v>
      </c>
      <c r="O126" s="97">
        <f> ('Daily Weigth (g)'!P126-'Daily Weigth (g)'!$D126)/('Daily Weigth (g)'!$E126-'Daily Weigth (g)'!$D126)</f>
        <v>-0.7886435331</v>
      </c>
      <c r="P126" s="97">
        <f> ('Daily Weigth (g)'!Q126-'Daily Weigth (g)'!$D126)/('Daily Weigth (g)'!$E126-'Daily Weigth (g)'!$D126)</f>
        <v>-0.7886435331</v>
      </c>
      <c r="Q126" s="97">
        <f> ('Daily Weigth (g)'!R126-'Daily Weigth (g)'!$D126)/('Daily Weigth (g)'!$E126-'Daily Weigth (g)'!$D126)</f>
        <v>-0.7886435331</v>
      </c>
      <c r="R126" s="97">
        <f> ('Daily Weigth (g)'!S126-'Daily Weigth (g)'!$D126)/('Daily Weigth (g)'!$E126-'Daily Weigth (g)'!$D126)</f>
        <v>-0.7886435331</v>
      </c>
      <c r="S126" s="97">
        <f> ('Daily Weigth (g)'!T126-'Daily Weigth (g)'!$D126)/('Daily Weigth (g)'!$E126-'Daily Weigth (g)'!$D126)</f>
        <v>-0.7886435331</v>
      </c>
      <c r="T126" s="97">
        <f> ('Daily Weigth (g)'!U126-'Daily Weigth (g)'!$D126)/('Daily Weigth (g)'!$E126-'Daily Weigth (g)'!$D126)</f>
        <v>-0.7886435331</v>
      </c>
      <c r="U126" s="97">
        <f> ('Daily Weigth (g)'!V126-'Daily Weigth (g)'!$D126)/('Daily Weigth (g)'!$E126-'Daily Weigth (g)'!$D126)</f>
        <v>-0.7886435331</v>
      </c>
      <c r="V126" s="97">
        <f> ('Daily Weigth (g)'!W126-'Daily Weigth (g)'!$D126)/('Daily Weigth (g)'!$E126-'Daily Weigth (g)'!$D126)</f>
        <v>-0.7886435331</v>
      </c>
      <c r="W126" s="97">
        <f> ('Daily Weigth (g)'!X126-'Daily Weigth (g)'!$D126)/('Daily Weigth (g)'!$E126-'Daily Weigth (g)'!$D126)</f>
        <v>-0.7886435331</v>
      </c>
      <c r="X126" s="97">
        <f> ('Daily Weigth (g)'!Y126-'Daily Weigth (g)'!$D126)/('Daily Weigth (g)'!$E126-'Daily Weigth (g)'!$D126)</f>
        <v>-0.7886435331</v>
      </c>
      <c r="Y126" s="97">
        <f> ('Daily Weigth (g)'!Z126-'Daily Weigth (g)'!$D126)/('Daily Weigth (g)'!$E126-'Daily Weigth (g)'!$D126)</f>
        <v>-0.7886435331</v>
      </c>
      <c r="Z126" s="97">
        <f> ('Daily Weigth (g)'!AA126-'Daily Weigth (g)'!$D126)/('Daily Weigth (g)'!$E126-'Daily Weigth (g)'!$D126)</f>
        <v>-0.7886435331</v>
      </c>
      <c r="AA126" s="97">
        <f> ('Daily Weigth (g)'!AB126-'Daily Weigth (g)'!$D126)/('Daily Weigth (g)'!$E126-'Daily Weigth (g)'!$D126)</f>
        <v>-0.7886435331</v>
      </c>
      <c r="AB126" s="97">
        <f> ('Daily Weigth (g)'!AC126-'Daily Weigth (g)'!$D126)/('Daily Weigth (g)'!$E126-'Daily Weigth (g)'!$D126)</f>
        <v>-0.7886435331</v>
      </c>
      <c r="AC126" s="97">
        <f> ('Daily Weigth (g)'!AD126-'Daily Weigth (g)'!$D126)/('Daily Weigth (g)'!$E126-'Daily Weigth (g)'!$D126)</f>
        <v>-0.7886435331</v>
      </c>
      <c r="AD126" s="97">
        <f> ('Daily Weigth (g)'!AE126-'Daily Weigth (g)'!$D126)/('Daily Weigth (g)'!$E126-'Daily Weigth (g)'!$D126)</f>
        <v>-0.7886435331</v>
      </c>
      <c r="AE126" s="97">
        <f> ('Daily Weigth (g)'!AF126-'Daily Weigth (g)'!$D126)/('Daily Weigth (g)'!$E126-'Daily Weigth (g)'!$D126)</f>
        <v>-0.7886435331</v>
      </c>
      <c r="AF126" s="97">
        <f> ('Daily Weigth (g)'!AG126-'Daily Weigth (g)'!$D126)/('Daily Weigth (g)'!$E126-'Daily Weigth (g)'!$D126)</f>
        <v>-0.7886435331</v>
      </c>
    </row>
    <row r="127" ht="12.75" customHeight="1">
      <c r="A127" s="85">
        <v>826.0</v>
      </c>
      <c r="B127" s="87" t="s">
        <v>11</v>
      </c>
      <c r="C127" s="90" t="s">
        <v>12</v>
      </c>
      <c r="D127" s="97">
        <f> ('Daily Weigth (g)'!E127-'Daily Weigth (g)'!$D127)/('Daily Weigth (g)'!$E127-'Daily Weigth (g)'!$D127)</f>
        <v>1</v>
      </c>
      <c r="E127" s="97">
        <f> ('Daily Weigth (g)'!F127-'Daily Weigth (g)'!$D127)/('Daily Weigth (g)'!$E127-'Daily Weigth (g)'!$D127)</f>
        <v>0.9321012455</v>
      </c>
      <c r="F127" s="97">
        <f> ('Daily Weigth (g)'!G127-'Daily Weigth (g)'!$D127)/('Daily Weigth (g)'!$E127-'Daily Weigth (g)'!$D127)</f>
        <v>0.8790678988</v>
      </c>
      <c r="G127" s="97">
        <f> ('Daily Weigth (g)'!H127-'Daily Weigth (g)'!$D127)/('Daily Weigth (g)'!$E127-'Daily Weigth (g)'!$D127)</f>
        <v>0.8019284853</v>
      </c>
      <c r="H127" s="97">
        <f> ('Daily Weigth (g)'!I127-'Daily Weigth (g)'!$D127)/('Daily Weigth (g)'!$E127-'Daily Weigth (g)'!$D127)</f>
        <v>0.8617918843</v>
      </c>
      <c r="I127" s="97">
        <f> ('Daily Weigth (g)'!J127-'Daily Weigth (g)'!$D127)/('Daily Weigth (g)'!$E127-'Daily Weigth (g)'!$D127)</f>
        <v>0.8742466854</v>
      </c>
      <c r="J127" s="97">
        <f> ('Daily Weigth (g)'!K127-'Daily Weigth (g)'!$D127)/('Daily Weigth (g)'!$E127-'Daily Weigth (g)'!$D127)</f>
        <v>0.8726396143</v>
      </c>
      <c r="K127" s="97">
        <f> ('Daily Weigth (g)'!L127-'Daily Weigth (g)'!$D127)/('Daily Weigth (g)'!$E127-'Daily Weigth (g)'!$D127)</f>
        <v>0.775411812</v>
      </c>
      <c r="L127" s="97">
        <f> ('Daily Weigth (g)'!M127-'Daily Weigth (g)'!$D127)/('Daily Weigth (g)'!$E127-'Daily Weigth (g)'!$D127)</f>
        <v>0.7292085175</v>
      </c>
      <c r="M127" s="97">
        <f> ('Daily Weigth (g)'!N127-'Daily Weigth (g)'!$D127)/('Daily Weigth (g)'!$E127-'Daily Weigth (g)'!$D127)</f>
        <v>0.6404178385</v>
      </c>
      <c r="N127" s="97">
        <f> ('Daily Weigth (g)'!O127-'Daily Weigth (g)'!$D127)/('Daily Weigth (g)'!$E127-'Daily Weigth (g)'!$D127)</f>
        <v>0.6858175974</v>
      </c>
      <c r="O127" s="97">
        <f> ('Daily Weigth (g)'!P127-'Daily Weigth (g)'!$D127)/('Daily Weigth (g)'!$E127-'Daily Weigth (g)'!$D127)</f>
        <v>0.4222579349</v>
      </c>
      <c r="P127" s="97">
        <f> ('Daily Weigth (g)'!Q127-'Daily Weigth (g)'!$D127)/('Daily Weigth (g)'!$E127-'Daily Weigth (g)'!$D127)</f>
        <v>0.3905182804</v>
      </c>
      <c r="Q127" s="97">
        <f> ('Daily Weigth (g)'!R127-'Daily Weigth (g)'!$D127)/('Daily Weigth (g)'!$E127-'Daily Weigth (g)'!$D127)</f>
        <v>0.4612294094</v>
      </c>
      <c r="R127" s="97">
        <f> ('Daily Weigth (g)'!S127-'Daily Weigth (g)'!$D127)/('Daily Weigth (g)'!$E127-'Daily Weigth (g)'!$D127)</f>
        <v>0.4700683005</v>
      </c>
      <c r="S127" s="97">
        <f> ('Daily Weigth (g)'!T127-'Daily Weigth (g)'!$D127)/('Daily Weigth (g)'!$E127-'Daily Weigth (g)'!$D127)</f>
        <v>0.4435516272</v>
      </c>
      <c r="T127" s="97">
        <f> ('Daily Weigth (g)'!U127-'Daily Weigth (g)'!$D127)/('Daily Weigth (g)'!$E127-'Daily Weigth (g)'!$D127)</f>
        <v>0.3471273604</v>
      </c>
      <c r="U127" s="97">
        <f> ('Daily Weigth (g)'!V127-'Daily Weigth (g)'!$D127)/('Daily Weigth (g)'!$E127-'Daily Weigth (g)'!$D127)</f>
        <v>0.2478907192</v>
      </c>
      <c r="V127" s="97">
        <f> ('Daily Weigth (g)'!W127-'Daily Weigth (g)'!$D127)/('Daily Weigth (g)'!$E127-'Daily Weigth (g)'!$D127)</f>
        <v>0.1623141824</v>
      </c>
      <c r="W127" s="97">
        <f> ('Daily Weigth (g)'!X127-'Daily Weigth (g)'!$D127)/('Daily Weigth (g)'!$E127-'Daily Weigth (g)'!$D127)</f>
        <v>0.1968662113</v>
      </c>
      <c r="X127" s="97">
        <f> ('Daily Weigth (g)'!Y127-'Daily Weigth (g)'!$D127)/('Daily Weigth (g)'!$E127-'Daily Weigth (g)'!$D127)</f>
        <v>0.1554841302</v>
      </c>
      <c r="Y127" s="97">
        <f> ('Daily Weigth (g)'!Z127-'Daily Weigth (g)'!$D127)/('Daily Weigth (g)'!$E127-'Daily Weigth (g)'!$D127)</f>
        <v>0.1153073524</v>
      </c>
      <c r="Z127" s="97">
        <f> ('Daily Weigth (g)'!AA127-'Daily Weigth (g)'!$D127)/('Daily Weigth (g)'!$E127-'Daily Weigth (g)'!$D127)</f>
        <v>0.09521896344</v>
      </c>
      <c r="AA127" s="97">
        <f> ('Daily Weigth (g)'!AB127-'Daily Weigth (g)'!$D127)/('Daily Weigth (g)'!$E127-'Daily Weigth (g)'!$D127)</f>
        <v>0.07271996786</v>
      </c>
      <c r="AB127" s="97">
        <f> ('Daily Weigth (g)'!AC127-'Daily Weigth (g)'!$D127)/('Daily Weigth (g)'!$E127-'Daily Weigth (g)'!$D127)</f>
        <v>0.04740859783</v>
      </c>
      <c r="AC127" s="97">
        <f> ('Daily Weigth (g)'!AD127-'Daily Weigth (g)'!$D127)/('Daily Weigth (g)'!$E127-'Daily Weigth (g)'!$D127)</f>
        <v>0.02611490558</v>
      </c>
      <c r="AD127" s="97">
        <f> ('Daily Weigth (g)'!AE127-'Daily Weigth (g)'!$D127)/('Daily Weigth (g)'!$E127-'Daily Weigth (g)'!$D127)</f>
        <v>0.009240658899</v>
      </c>
      <c r="AE127" s="97">
        <f> ('Daily Weigth (g)'!AF127-'Daily Weigth (g)'!$D127)/('Daily Weigth (g)'!$E127-'Daily Weigth (g)'!$D127)</f>
        <v>-0.01406187224</v>
      </c>
      <c r="AF127" s="97">
        <f> ('Daily Weigth (g)'!AG127-'Daily Weigth (g)'!$D127)/('Daily Weigth (g)'!$E127-'Daily Weigth (g)'!$D127)</f>
        <v>-0.03093611892</v>
      </c>
    </row>
    <row r="128" ht="12.75" customHeight="1">
      <c r="A128" s="85">
        <v>827.0</v>
      </c>
      <c r="B128" s="87" t="s">
        <v>11</v>
      </c>
      <c r="C128" s="88" t="s">
        <v>241</v>
      </c>
      <c r="D128" s="97">
        <f> ('Daily Weigth (g)'!E128-'Daily Weigth (g)'!$D128)/('Daily Weigth (g)'!$E128-'Daily Weigth (g)'!$D128)</f>
        <v>1</v>
      </c>
      <c r="E128" s="97">
        <f> ('Daily Weigth (g)'!F128-'Daily Weigth (g)'!$D128)/('Daily Weigth (g)'!$E128-'Daily Weigth (g)'!$D128)</f>
        <v>0.9416863672</v>
      </c>
      <c r="F128" s="97">
        <f> ('Daily Weigth (g)'!G128-'Daily Weigth (g)'!$D128)/('Daily Weigth (g)'!$E128-'Daily Weigth (g)'!$D128)</f>
        <v>0.8995271868</v>
      </c>
      <c r="G128" s="97">
        <f> ('Daily Weigth (g)'!H128-'Daily Weigth (g)'!$D128)/('Daily Weigth (g)'!$E128-'Daily Weigth (g)'!$D128)</f>
        <v>0.8286052009</v>
      </c>
      <c r="H128" s="97">
        <f> ('Daily Weigth (g)'!I128-'Daily Weigth (g)'!$D128)/('Daily Weigth (g)'!$E128-'Daily Weigth (g)'!$D128)</f>
        <v>0.8825847124</v>
      </c>
      <c r="I128" s="97">
        <f> ('Daily Weigth (g)'!J128-'Daily Weigth (g)'!$D128)/('Daily Weigth (g)'!$E128-'Daily Weigth (g)'!$D128)</f>
        <v>0.8617021277</v>
      </c>
      <c r="J128" s="97">
        <f> ('Daily Weigth (g)'!K128-'Daily Weigth (g)'!$D128)/('Daily Weigth (g)'!$E128-'Daily Weigth (g)'!$D128)</f>
        <v>0.9097714736</v>
      </c>
      <c r="K128" s="97">
        <f> ('Daily Weigth (g)'!L128-'Daily Weigth (g)'!$D128)/('Daily Weigth (g)'!$E128-'Daily Weigth (g)'!$D128)</f>
        <v>0.8392434988</v>
      </c>
      <c r="L128" s="97">
        <f> ('Daily Weigth (g)'!M128-'Daily Weigth (g)'!$D128)/('Daily Weigth (g)'!$E128-'Daily Weigth (g)'!$D128)</f>
        <v>0.8329393223</v>
      </c>
      <c r="M128" s="97">
        <f> ('Daily Weigth (g)'!N128-'Daily Weigth (g)'!$D128)/('Daily Weigth (g)'!$E128-'Daily Weigth (g)'!$D128)</f>
        <v>0.7935382191</v>
      </c>
      <c r="N128" s="97">
        <f> ('Daily Weigth (g)'!O128-'Daily Weigth (g)'!$D128)/('Daily Weigth (g)'!$E128-'Daily Weigth (g)'!$D128)</f>
        <v>0.865642238</v>
      </c>
      <c r="O128" s="97">
        <f> ('Daily Weigth (g)'!P128-'Daily Weigth (g)'!$D128)/('Daily Weigth (g)'!$E128-'Daily Weigth (g)'!$D128)</f>
        <v>0.6930654058</v>
      </c>
      <c r="P128" s="97">
        <f> ('Daily Weigth (g)'!Q128-'Daily Weigth (g)'!$D128)/('Daily Weigth (g)'!$E128-'Daily Weigth (g)'!$D128)</f>
        <v>0.6603624901</v>
      </c>
      <c r="Q128" s="97">
        <f> ('Daily Weigth (g)'!R128-'Daily Weigth (g)'!$D128)/('Daily Weigth (g)'!$E128-'Daily Weigth (g)'!$D128)</f>
        <v>0.7730496454</v>
      </c>
      <c r="R128" s="97">
        <f> ('Daily Weigth (g)'!S128-'Daily Weigth (g)'!$D128)/('Daily Weigth (g)'!$E128-'Daily Weigth (g)'!$D128)</f>
        <v>0.8116627266</v>
      </c>
      <c r="S128" s="97">
        <f> ('Daily Weigth (g)'!T128-'Daily Weigth (g)'!$D128)/('Daily Weigth (g)'!$E128-'Daily Weigth (g)'!$D128)</f>
        <v>0.8219070134</v>
      </c>
      <c r="T128" s="97">
        <f> ('Daily Weigth (g)'!U128-'Daily Weigth (g)'!$D128)/('Daily Weigth (g)'!$E128-'Daily Weigth (g)'!$D128)</f>
        <v>0.7828999212</v>
      </c>
      <c r="U128" s="97">
        <f> ('Daily Weigth (g)'!V128-'Daily Weigth (g)'!$D128)/('Daily Weigth (g)'!$E128-'Daily Weigth (g)'!$D128)</f>
        <v>0.7159180457</v>
      </c>
      <c r="V128" s="97">
        <f> ('Daily Weigth (g)'!W128-'Daily Weigth (g)'!$D128)/('Daily Weigth (g)'!$E128-'Daily Weigth (g)'!$D128)</f>
        <v>0.6150512214</v>
      </c>
      <c r="W128" s="97">
        <f> ('Daily Weigth (g)'!X128-'Daily Weigth (g)'!$D128)/('Daily Weigth (g)'!$E128-'Daily Weigth (g)'!$D128)</f>
        <v>0.8286052009</v>
      </c>
      <c r="X128" s="97">
        <f> ('Daily Weigth (g)'!Y128-'Daily Weigth (g)'!$D128)/('Daily Weigth (g)'!$E128-'Daily Weigth (g)'!$D128)</f>
        <v>0.8668242711</v>
      </c>
      <c r="Y128" s="97">
        <f> ('Daily Weigth (g)'!Z128-'Daily Weigth (g)'!$D128)/('Daily Weigth (g)'!$E128-'Daily Weigth (g)'!$D128)</f>
        <v>0.8152088258</v>
      </c>
      <c r="Z128" s="97">
        <f> ('Daily Weigth (g)'!AA128-'Daily Weigth (g)'!$D128)/('Daily Weigth (g)'!$E128-'Daily Weigth (g)'!$D128)</f>
        <v>0.8644602049</v>
      </c>
      <c r="AA128" s="97">
        <f> ('Daily Weigth (g)'!AB128-'Daily Weigth (g)'!$D128)/('Daily Weigth (g)'!$E128-'Daily Weigth (g)'!$D128)</f>
        <v>0.8486997636</v>
      </c>
      <c r="AB128" s="97">
        <f> ('Daily Weigth (g)'!AC128-'Daily Weigth (g)'!$D128)/('Daily Weigth (g)'!$E128-'Daily Weigth (g)'!$D128)</f>
        <v>0.8321513002</v>
      </c>
      <c r="AC128" s="97">
        <f> ('Daily Weigth (g)'!AD128-'Daily Weigth (g)'!$D128)/('Daily Weigth (g)'!$E128-'Daily Weigth (g)'!$D128)</f>
        <v>0.8423955871</v>
      </c>
      <c r="AD128" s="97">
        <f> ('Daily Weigth (g)'!AE128-'Daily Weigth (g)'!$D128)/('Daily Weigth (g)'!$E128-'Daily Weigth (g)'!$D128)</f>
        <v>0.8498817967</v>
      </c>
      <c r="AE128" s="97">
        <f> ('Daily Weigth (g)'!AF128-'Daily Weigth (g)'!$D128)/('Daily Weigth (g)'!$E128-'Daily Weigth (g)'!$D128)</f>
        <v>0.7226162333</v>
      </c>
      <c r="AF128" s="97">
        <f> ('Daily Weigth (g)'!AG128-'Daily Weigth (g)'!$D128)/('Daily Weigth (g)'!$E128-'Daily Weigth (g)'!$D128)</f>
        <v>0.7750197006</v>
      </c>
    </row>
    <row r="129" ht="12.75" customHeight="1">
      <c r="A129" s="85">
        <v>828.0</v>
      </c>
      <c r="B129" s="87" t="s">
        <v>11</v>
      </c>
      <c r="C129" s="85" t="s">
        <v>383</v>
      </c>
      <c r="D129" s="97">
        <f> ('Daily Weigth (g)'!E129-'Daily Weigth (g)'!$D129)/('Daily Weigth (g)'!$E129-'Daily Weigth (g)'!$D129)</f>
        <v>1</v>
      </c>
      <c r="E129" s="97">
        <f> ('Daily Weigth (g)'!F129-'Daily Weigth (g)'!$D129)/('Daily Weigth (g)'!$E129-'Daily Weigth (g)'!$D129)</f>
        <v>0.9617377441</v>
      </c>
      <c r="F129" s="97">
        <f> ('Daily Weigth (g)'!G129-'Daily Weigth (g)'!$D129)/('Daily Weigth (g)'!$E129-'Daily Weigth (g)'!$D129)</f>
        <v>0.932642487</v>
      </c>
      <c r="G129" s="97">
        <f> ('Daily Weigth (g)'!H129-'Daily Weigth (g)'!$D129)/('Daily Weigth (g)'!$E129-'Daily Weigth (g)'!$D129)</f>
        <v>0.8692706257</v>
      </c>
      <c r="H129" s="97">
        <f> ('Daily Weigth (g)'!I129-'Daily Weigth (g)'!$D129)/('Daily Weigth (g)'!$E129-'Daily Weigth (g)'!$D129)</f>
        <v>0.893981666</v>
      </c>
      <c r="I129" s="97">
        <f> ('Daily Weigth (g)'!J129-'Daily Weigth (g)'!$D129)/('Daily Weigth (g)'!$E129-'Daily Weigth (g)'!$D129)</f>
        <v>0.8935831008</v>
      </c>
      <c r="J129" s="97">
        <f> ('Daily Weigth (g)'!K129-'Daily Weigth (g)'!$D129)/('Daily Weigth (g)'!$E129-'Daily Weigth (g)'!$D129)</f>
        <v>-0.7971303308</v>
      </c>
      <c r="K129" s="97">
        <f> ('Daily Weigth (g)'!L129-'Daily Weigth (g)'!$D129)/('Daily Weigth (g)'!$E129-'Daily Weigth (g)'!$D129)</f>
        <v>-0.7971303308</v>
      </c>
      <c r="L129" s="97">
        <f> ('Daily Weigth (g)'!M129-'Daily Weigth (g)'!$D129)/('Daily Weigth (g)'!$E129-'Daily Weigth (g)'!$D129)</f>
        <v>-0.7971303308</v>
      </c>
      <c r="M129" s="97">
        <f> ('Daily Weigth (g)'!N129-'Daily Weigth (g)'!$D129)/('Daily Weigth (g)'!$E129-'Daily Weigth (g)'!$D129)</f>
        <v>-0.7971303308</v>
      </c>
      <c r="N129" s="97">
        <f> ('Daily Weigth (g)'!O129-'Daily Weigth (g)'!$D129)/('Daily Weigth (g)'!$E129-'Daily Weigth (g)'!$D129)</f>
        <v>-0.7971303308</v>
      </c>
      <c r="O129" s="97">
        <f> ('Daily Weigth (g)'!P129-'Daily Weigth (g)'!$D129)/('Daily Weigth (g)'!$E129-'Daily Weigth (g)'!$D129)</f>
        <v>-0.7971303308</v>
      </c>
      <c r="P129" s="97">
        <f> ('Daily Weigth (g)'!Q129-'Daily Weigth (g)'!$D129)/('Daily Weigth (g)'!$E129-'Daily Weigth (g)'!$D129)</f>
        <v>-0.7971303308</v>
      </c>
      <c r="Q129" s="97">
        <f> ('Daily Weigth (g)'!R129-'Daily Weigth (g)'!$D129)/('Daily Weigth (g)'!$E129-'Daily Weigth (g)'!$D129)</f>
        <v>-0.7971303308</v>
      </c>
      <c r="R129" s="97">
        <f> ('Daily Weigth (g)'!S129-'Daily Weigth (g)'!$D129)/('Daily Weigth (g)'!$E129-'Daily Weigth (g)'!$D129)</f>
        <v>-0.7971303308</v>
      </c>
      <c r="S129" s="97">
        <f> ('Daily Weigth (g)'!T129-'Daily Weigth (g)'!$D129)/('Daily Weigth (g)'!$E129-'Daily Weigth (g)'!$D129)</f>
        <v>-0.7971303308</v>
      </c>
      <c r="T129" s="97">
        <f> ('Daily Weigth (g)'!U129-'Daily Weigth (g)'!$D129)/('Daily Weigth (g)'!$E129-'Daily Weigth (g)'!$D129)</f>
        <v>-0.7971303308</v>
      </c>
      <c r="U129" s="97">
        <f> ('Daily Weigth (g)'!V129-'Daily Weigth (g)'!$D129)/('Daily Weigth (g)'!$E129-'Daily Weigth (g)'!$D129)</f>
        <v>-0.7971303308</v>
      </c>
      <c r="V129" s="97">
        <f> ('Daily Weigth (g)'!W129-'Daily Weigth (g)'!$D129)/('Daily Weigth (g)'!$E129-'Daily Weigth (g)'!$D129)</f>
        <v>-0.7971303308</v>
      </c>
      <c r="W129" s="97">
        <f> ('Daily Weigth (g)'!X129-'Daily Weigth (g)'!$D129)/('Daily Weigth (g)'!$E129-'Daily Weigth (g)'!$D129)</f>
        <v>-0.7971303308</v>
      </c>
      <c r="X129" s="97">
        <f> ('Daily Weigth (g)'!Y129-'Daily Weigth (g)'!$D129)/('Daily Weigth (g)'!$E129-'Daily Weigth (g)'!$D129)</f>
        <v>-0.7971303308</v>
      </c>
      <c r="Y129" s="97">
        <f> ('Daily Weigth (g)'!Z129-'Daily Weigth (g)'!$D129)/('Daily Weigth (g)'!$E129-'Daily Weigth (g)'!$D129)</f>
        <v>-0.7971303308</v>
      </c>
      <c r="Z129" s="97">
        <f> ('Daily Weigth (g)'!AA129-'Daily Weigth (g)'!$D129)/('Daily Weigth (g)'!$E129-'Daily Weigth (g)'!$D129)</f>
        <v>-0.7971303308</v>
      </c>
      <c r="AA129" s="97">
        <f> ('Daily Weigth (g)'!AB129-'Daily Weigth (g)'!$D129)/('Daily Weigth (g)'!$E129-'Daily Weigth (g)'!$D129)</f>
        <v>-0.7971303308</v>
      </c>
      <c r="AB129" s="97">
        <f> ('Daily Weigth (g)'!AC129-'Daily Weigth (g)'!$D129)/('Daily Weigth (g)'!$E129-'Daily Weigth (g)'!$D129)</f>
        <v>-0.7971303308</v>
      </c>
      <c r="AC129" s="97">
        <f> ('Daily Weigth (g)'!AD129-'Daily Weigth (g)'!$D129)/('Daily Weigth (g)'!$E129-'Daily Weigth (g)'!$D129)</f>
        <v>-0.7971303308</v>
      </c>
      <c r="AD129" s="97">
        <f> ('Daily Weigth (g)'!AE129-'Daily Weigth (g)'!$D129)/('Daily Weigth (g)'!$E129-'Daily Weigth (g)'!$D129)</f>
        <v>-0.7971303308</v>
      </c>
      <c r="AE129" s="97">
        <f> ('Daily Weigth (g)'!AF129-'Daily Weigth (g)'!$D129)/('Daily Weigth (g)'!$E129-'Daily Weigth (g)'!$D129)</f>
        <v>-0.7971303308</v>
      </c>
      <c r="AF129" s="97">
        <f> ('Daily Weigth (g)'!AG129-'Daily Weigth (g)'!$D129)/('Daily Weigth (g)'!$E129-'Daily Weigth (g)'!$D129)</f>
        <v>-0.7971303308</v>
      </c>
    </row>
    <row r="130" ht="12.75" customHeight="1">
      <c r="A130" s="85">
        <v>829.0</v>
      </c>
      <c r="B130" s="87" t="s">
        <v>11</v>
      </c>
      <c r="C130" s="88" t="s">
        <v>241</v>
      </c>
      <c r="D130" s="97">
        <f> ('Daily Weigth (g)'!E130-'Daily Weigth (g)'!$D130)/('Daily Weigth (g)'!$E130-'Daily Weigth (g)'!$D130)</f>
        <v>1</v>
      </c>
      <c r="E130" s="97">
        <f> ('Daily Weigth (g)'!F130-'Daily Weigth (g)'!$D130)/('Daily Weigth (g)'!$E130-'Daily Weigth (g)'!$D130)</f>
        <v>0.9628751975</v>
      </c>
      <c r="F130" s="97">
        <f> ('Daily Weigth (g)'!G130-'Daily Weigth (g)'!$D130)/('Daily Weigth (g)'!$E130-'Daily Weigth (g)'!$D130)</f>
        <v>0.9308846761</v>
      </c>
      <c r="G130" s="97">
        <f> ('Daily Weigth (g)'!H130-'Daily Weigth (g)'!$D130)/('Daily Weigth (g)'!$E130-'Daily Weigth (g)'!$D130)</f>
        <v>0.8590047393</v>
      </c>
      <c r="H130" s="97">
        <f> ('Daily Weigth (g)'!I130-'Daily Weigth (g)'!$D130)/('Daily Weigth (g)'!$E130-'Daily Weigth (g)'!$D130)</f>
        <v>0.8834913112</v>
      </c>
      <c r="I130" s="97">
        <f> ('Daily Weigth (g)'!J130-'Daily Weigth (g)'!$D130)/('Daily Weigth (g)'!$E130-'Daily Weigth (g)'!$D130)</f>
        <v>0.897314376</v>
      </c>
      <c r="J130" s="97">
        <f> ('Daily Weigth (g)'!K130-'Daily Weigth (g)'!$D130)/('Daily Weigth (g)'!$E130-'Daily Weigth (g)'!$D130)</f>
        <v>0.8913902054</v>
      </c>
      <c r="K130" s="97">
        <f> ('Daily Weigth (g)'!L130-'Daily Weigth (g)'!$D130)/('Daily Weigth (g)'!$E130-'Daily Weigth (g)'!$D130)</f>
        <v>0.852685624</v>
      </c>
      <c r="L130" s="97">
        <f> ('Daily Weigth (g)'!M130-'Daily Weigth (g)'!$D130)/('Daily Weigth (g)'!$E130-'Daily Weigth (g)'!$D130)</f>
        <v>0.845971564</v>
      </c>
      <c r="M130" s="97">
        <f> ('Daily Weigth (g)'!N130-'Daily Weigth (g)'!$D130)/('Daily Weigth (g)'!$E130-'Daily Weigth (g)'!$D130)</f>
        <v>0.8139810427</v>
      </c>
      <c r="N130" s="97">
        <f> ('Daily Weigth (g)'!O130-'Daily Weigth (g)'!$D130)/('Daily Weigth (g)'!$E130-'Daily Weigth (g)'!$D130)</f>
        <v>0.8629541864</v>
      </c>
      <c r="O130" s="97">
        <f> ('Daily Weigth (g)'!P130-'Daily Weigth (g)'!$D130)/('Daily Weigth (g)'!$E130-'Daily Weigth (g)'!$D130)</f>
        <v>0.6200631912</v>
      </c>
      <c r="P130" s="97">
        <f> ('Daily Weigth (g)'!Q130-'Daily Weigth (g)'!$D130)/('Daily Weigth (g)'!$E130-'Daily Weigth (g)'!$D130)</f>
        <v>0.6046603476</v>
      </c>
      <c r="Q130" s="97">
        <f> ('Daily Weigth (g)'!R130-'Daily Weigth (g)'!$D130)/('Daily Weigth (g)'!$E130-'Daily Weigth (g)'!$D130)</f>
        <v>0.7278830964</v>
      </c>
      <c r="R130" s="97">
        <f> ('Daily Weigth (g)'!S130-'Daily Weigth (g)'!$D130)/('Daily Weigth (g)'!$E130-'Daily Weigth (g)'!$D130)</f>
        <v>0.7883096367</v>
      </c>
      <c r="S130" s="97">
        <f> ('Daily Weigth (g)'!T130-'Daily Weigth (g)'!$D130)/('Daily Weigth (g)'!$E130-'Daily Weigth (g)'!$D130)</f>
        <v>0.7827804107</v>
      </c>
      <c r="T130" s="97">
        <f> ('Daily Weigth (g)'!U130-'Daily Weigth (g)'!$D130)/('Daily Weigth (g)'!$E130-'Daily Weigth (g)'!$D130)</f>
        <v>0.7424960506</v>
      </c>
      <c r="U130" s="97">
        <f> ('Daily Weigth (g)'!V130-'Daily Weigth (g)'!$D130)/('Daily Weigth (g)'!$E130-'Daily Weigth (g)'!$D130)</f>
        <v>0.5924170616</v>
      </c>
      <c r="V130" s="97">
        <f> ('Daily Weigth (g)'!W130-'Daily Weigth (g)'!$D130)/('Daily Weigth (g)'!$E130-'Daily Weigth (g)'!$D130)</f>
        <v>0.5438388626</v>
      </c>
      <c r="W130" s="97">
        <f> ('Daily Weigth (g)'!X130-'Daily Weigth (g)'!$D130)/('Daily Weigth (g)'!$E130-'Daily Weigth (g)'!$D130)</f>
        <v>0.7796208531</v>
      </c>
      <c r="X130" s="97">
        <f> ('Daily Weigth (g)'!Y130-'Daily Weigth (g)'!$D130)/('Daily Weigth (g)'!$E130-'Daily Weigth (g)'!$D130)</f>
        <v>0.7894944708</v>
      </c>
      <c r="Y130" s="97">
        <f> ('Daily Weigth (g)'!Z130-'Daily Weigth (g)'!$D130)/('Daily Weigth (g)'!$E130-'Daily Weigth (g)'!$D130)</f>
        <v>0.6868088468</v>
      </c>
      <c r="Z130" s="97">
        <f> ('Daily Weigth (g)'!AA130-'Daily Weigth (g)'!$D130)/('Daily Weigth (g)'!$E130-'Daily Weigth (g)'!$D130)</f>
        <v>0.7942338073</v>
      </c>
      <c r="AA130" s="97">
        <f> ('Daily Weigth (g)'!AB130-'Daily Weigth (g)'!$D130)/('Daily Weigth (g)'!$E130-'Daily Weigth (g)'!$D130)</f>
        <v>0.8116113744</v>
      </c>
      <c r="AB130" s="97">
        <f> ('Daily Weigth (g)'!AC130-'Daily Weigth (g)'!$D130)/('Daily Weigth (g)'!$E130-'Daily Weigth (g)'!$D130)</f>
        <v>0.8183254344</v>
      </c>
      <c r="AC130" s="97">
        <f> ('Daily Weigth (g)'!AD130-'Daily Weigth (g)'!$D130)/('Daily Weigth (g)'!$E130-'Daily Weigth (g)'!$D130)</f>
        <v>0.7693522907</v>
      </c>
      <c r="AD130" s="97">
        <f> ('Daily Weigth (g)'!AE130-'Daily Weigth (g)'!$D130)/('Daily Weigth (g)'!$E130-'Daily Weigth (g)'!$D130)</f>
        <v>0.7993680885</v>
      </c>
      <c r="AE130" s="97">
        <f> ('Daily Weigth (g)'!AF130-'Daily Weigth (g)'!$D130)/('Daily Weigth (g)'!$E130-'Daily Weigth (g)'!$D130)</f>
        <v>0.6390205371</v>
      </c>
      <c r="AF130" s="97">
        <f> ('Daily Weigth (g)'!AG130-'Daily Weigth (g)'!$D130)/('Daily Weigth (g)'!$E130-'Daily Weigth (g)'!$D130)</f>
        <v>0.7381516588</v>
      </c>
    </row>
    <row r="131" ht="12.75" customHeight="1">
      <c r="A131" s="85">
        <v>830.0</v>
      </c>
      <c r="B131" s="87" t="s">
        <v>11</v>
      </c>
      <c r="C131" s="88" t="s">
        <v>241</v>
      </c>
      <c r="D131" s="97">
        <f> ('Daily Weigth (g)'!E131-'Daily Weigth (g)'!$D131)/('Daily Weigth (g)'!$E131-'Daily Weigth (g)'!$D131)</f>
        <v>1</v>
      </c>
      <c r="E131" s="97">
        <f> ('Daily Weigth (g)'!F131-'Daily Weigth (g)'!$D131)/('Daily Weigth (g)'!$E131-'Daily Weigth (g)'!$D131)</f>
        <v>0.9437702265</v>
      </c>
      <c r="F131" s="97">
        <f> ('Daily Weigth (g)'!G131-'Daily Weigth (g)'!$D131)/('Daily Weigth (g)'!$E131-'Daily Weigth (g)'!$D131)</f>
        <v>0.9041262136</v>
      </c>
      <c r="G131" s="97">
        <f> ('Daily Weigth (g)'!H131-'Daily Weigth (g)'!$D131)/('Daily Weigth (g)'!$E131-'Daily Weigth (g)'!$D131)</f>
        <v>0.8321197411</v>
      </c>
      <c r="H131" s="97">
        <f> ('Daily Weigth (g)'!I131-'Daily Weigth (g)'!$D131)/('Daily Weigth (g)'!$E131-'Daily Weigth (g)'!$D131)</f>
        <v>0.8794498382</v>
      </c>
      <c r="I131" s="97">
        <f> ('Daily Weigth (g)'!J131-'Daily Weigth (g)'!$D131)/('Daily Weigth (g)'!$E131-'Daily Weigth (g)'!$D131)</f>
        <v>0.8774271845</v>
      </c>
      <c r="J131" s="97">
        <f> ('Daily Weigth (g)'!K131-'Daily Weigth (g)'!$D131)/('Daily Weigth (g)'!$E131-'Daily Weigth (g)'!$D131)</f>
        <v>0.8778317152</v>
      </c>
      <c r="K131" s="97">
        <f> ('Daily Weigth (g)'!L131-'Daily Weigth (g)'!$D131)/('Daily Weigth (g)'!$E131-'Daily Weigth (g)'!$D131)</f>
        <v>0.8551779935</v>
      </c>
      <c r="L131" s="97">
        <f> ('Daily Weigth (g)'!M131-'Daily Weigth (g)'!$D131)/('Daily Weigth (g)'!$E131-'Daily Weigth (g)'!$D131)</f>
        <v>0.838592233</v>
      </c>
      <c r="M131" s="97">
        <f> ('Daily Weigth (g)'!N131-'Daily Weigth (g)'!$D131)/('Daily Weigth (g)'!$E131-'Daily Weigth (g)'!$D131)</f>
        <v>0.7969255663</v>
      </c>
      <c r="N131" s="97">
        <f> ('Daily Weigth (g)'!O131-'Daily Weigth (g)'!$D131)/('Daily Weigth (g)'!$E131-'Daily Weigth (g)'!$D131)</f>
        <v>0.8470873786</v>
      </c>
      <c r="O131" s="97">
        <f> ('Daily Weigth (g)'!P131-'Daily Weigth (g)'!$D131)/('Daily Weigth (g)'!$E131-'Daily Weigth (g)'!$D131)</f>
        <v>0.6694983819</v>
      </c>
      <c r="P131" s="97">
        <f> ('Daily Weigth (g)'!Q131-'Daily Weigth (g)'!$D131)/('Daily Weigth (g)'!$E131-'Daily Weigth (g)'!$D131)</f>
        <v>0.6670711974</v>
      </c>
      <c r="Q131" s="97">
        <f> ('Daily Weigth (g)'!R131-'Daily Weigth (g)'!$D131)/('Daily Weigth (g)'!$E131-'Daily Weigth (g)'!$D131)</f>
        <v>0.7617313916</v>
      </c>
      <c r="R131" s="97">
        <f> ('Daily Weigth (g)'!S131-'Daily Weigth (g)'!$D131)/('Daily Weigth (g)'!$E131-'Daily Weigth (g)'!$D131)</f>
        <v>0.7932847896</v>
      </c>
      <c r="S131" s="97">
        <f> ('Daily Weigth (g)'!T131-'Daily Weigth (g)'!$D131)/('Daily Weigth (g)'!$E131-'Daily Weigth (g)'!$D131)</f>
        <v>0.7953074434</v>
      </c>
      <c r="T131" s="97">
        <f> ('Daily Weigth (g)'!U131-'Daily Weigth (g)'!$D131)/('Daily Weigth (g)'!$E131-'Daily Weigth (g)'!$D131)</f>
        <v>0.7508090615</v>
      </c>
      <c r="U131" s="97">
        <f> ('Daily Weigth (g)'!V131-'Daily Weigth (g)'!$D131)/('Daily Weigth (g)'!$E131-'Daily Weigth (g)'!$D131)</f>
        <v>0.6306634304</v>
      </c>
      <c r="V131" s="97">
        <f> ('Daily Weigth (g)'!W131-'Daily Weigth (g)'!$D131)/('Daily Weigth (g)'!$E131-'Daily Weigth (g)'!$D131)</f>
        <v>0.6096278317</v>
      </c>
      <c r="W131" s="97">
        <f> ('Daily Weigth (g)'!X131-'Daily Weigth (g)'!$D131)/('Daily Weigth (g)'!$E131-'Daily Weigth (g)'!$D131)</f>
        <v>0.7997572816</v>
      </c>
      <c r="X131" s="97">
        <f> ('Daily Weigth (g)'!Y131-'Daily Weigth (g)'!$D131)/('Daily Weigth (g)'!$E131-'Daily Weigth (g)'!$D131)</f>
        <v>0.824433657</v>
      </c>
      <c r="Y131" s="97">
        <f> ('Daily Weigth (g)'!Z131-'Daily Weigth (g)'!$D131)/('Daily Weigth (g)'!$E131-'Daily Weigth (g)'!$D131)</f>
        <v>0.7411003236</v>
      </c>
      <c r="Z131" s="97">
        <f> ('Daily Weigth (g)'!AA131-'Daily Weigth (g)'!$D131)/('Daily Weigth (g)'!$E131-'Daily Weigth (g)'!$D131)</f>
        <v>0.838592233</v>
      </c>
      <c r="AA131" s="97">
        <f> ('Daily Weigth (g)'!AB131-'Daily Weigth (g)'!$D131)/('Daily Weigth (g)'!$E131-'Daily Weigth (g)'!$D131)</f>
        <v>0.8074433657</v>
      </c>
      <c r="AB131" s="97">
        <f> ('Daily Weigth (g)'!AC131-'Daily Weigth (g)'!$D131)/('Daily Weigth (g)'!$E131-'Daily Weigth (g)'!$D131)</f>
        <v>0.8033980583</v>
      </c>
      <c r="AC131" s="97">
        <f> ('Daily Weigth (g)'!AD131-'Daily Weigth (g)'!$D131)/('Daily Weigth (g)'!$E131-'Daily Weigth (g)'!$D131)</f>
        <v>0.7730582524</v>
      </c>
      <c r="AD131" s="97">
        <f> ('Daily Weigth (g)'!AE131-'Daily Weigth (g)'!$D131)/('Daily Weigth (g)'!$E131-'Daily Weigth (g)'!$D131)</f>
        <v>0.8042071197</v>
      </c>
      <c r="AE131" s="97">
        <f> ('Daily Weigth (g)'!AF131-'Daily Weigth (g)'!$D131)/('Daily Weigth (g)'!$E131-'Daily Weigth (g)'!$D131)</f>
        <v>0.6197411003</v>
      </c>
      <c r="AF131" s="97">
        <f> ('Daily Weigth (g)'!AG131-'Daily Weigth (g)'!$D131)/('Daily Weigth (g)'!$E131-'Daily Weigth (g)'!$D131)</f>
        <v>0.75</v>
      </c>
    </row>
    <row r="132" ht="12.75" customHeight="1">
      <c r="A132" s="85">
        <v>831.0</v>
      </c>
      <c r="B132" s="87" t="s">
        <v>11</v>
      </c>
      <c r="C132" s="88" t="s">
        <v>241</v>
      </c>
      <c r="D132" s="97">
        <f> ('Daily Weigth (g)'!E132-'Daily Weigth (g)'!$D132)/('Daily Weigth (g)'!$E132-'Daily Weigth (g)'!$D132)</f>
        <v>1</v>
      </c>
      <c r="E132" s="97">
        <f> ('Daily Weigth (g)'!F132-'Daily Weigth (g)'!$D132)/('Daily Weigth (g)'!$E132-'Daily Weigth (g)'!$D132)</f>
        <v>0.9295328583</v>
      </c>
      <c r="F132" s="97">
        <f> ('Daily Weigth (g)'!G132-'Daily Weigth (g)'!$D132)/('Daily Weigth (g)'!$E132-'Daily Weigth (g)'!$D132)</f>
        <v>0.8729216152</v>
      </c>
      <c r="G132" s="97">
        <f> ('Daily Weigth (g)'!H132-'Daily Weigth (g)'!$D132)/('Daily Weigth (g)'!$E132-'Daily Weigth (g)'!$D132)</f>
        <v>0.7905779889</v>
      </c>
      <c r="H132" s="97">
        <f> ('Daily Weigth (g)'!I132-'Daily Weigth (g)'!$D132)/('Daily Weigth (g)'!$E132-'Daily Weigth (g)'!$D132)</f>
        <v>0.7850356295</v>
      </c>
      <c r="I132" s="97">
        <f> ('Daily Weigth (g)'!J132-'Daily Weigth (g)'!$D132)/('Daily Weigth (g)'!$E132-'Daily Weigth (g)'!$D132)</f>
        <v>0.8551068884</v>
      </c>
      <c r="J132" s="97">
        <f> ('Daily Weigth (g)'!K132-'Daily Weigth (g)'!$D132)/('Daily Weigth (g)'!$E132-'Daily Weigth (g)'!$D132)</f>
        <v>0.8725257324</v>
      </c>
      <c r="K132" s="97">
        <f> ('Daily Weigth (g)'!L132-'Daily Weigth (g)'!$D132)/('Daily Weigth (g)'!$E132-'Daily Weigth (g)'!$D132)</f>
        <v>0.8044338876</v>
      </c>
      <c r="L132" s="97">
        <f> ('Daily Weigth (g)'!M132-'Daily Weigth (g)'!$D132)/('Daily Weigth (g)'!$E132-'Daily Weigth (g)'!$D132)</f>
        <v>0.7980997625</v>
      </c>
      <c r="M132" s="97">
        <f> ('Daily Weigth (g)'!N132-'Daily Weigth (g)'!$D132)/('Daily Weigth (g)'!$E132-'Daily Weigth (g)'!$D132)</f>
        <v>0.7450514648</v>
      </c>
      <c r="N132" s="97">
        <f> ('Daily Weigth (g)'!O132-'Daily Weigth (g)'!$D132)/('Daily Weigth (g)'!$E132-'Daily Weigth (g)'!$D132)</f>
        <v>0.8368962787</v>
      </c>
      <c r="O132" s="97">
        <f> ('Daily Weigth (g)'!P132-'Daily Weigth (g)'!$D132)/('Daily Weigth (g)'!$E132-'Daily Weigth (g)'!$D132)</f>
        <v>0.5910530483</v>
      </c>
      <c r="P132" s="97">
        <f> ('Daily Weigth (g)'!Q132-'Daily Weigth (g)'!$D132)/('Daily Weigth (g)'!$E132-'Daily Weigth (g)'!$D132)</f>
        <v>0.6009501188</v>
      </c>
      <c r="Q132" s="97">
        <f> ('Daily Weigth (g)'!R132-'Daily Weigth (g)'!$D132)/('Daily Weigth (g)'!$E132-'Daily Weigth (g)'!$D132)</f>
        <v>0.7121931908</v>
      </c>
      <c r="R132" s="97">
        <f> ('Daily Weigth (g)'!S132-'Daily Weigth (g)'!$D132)/('Daily Weigth (g)'!$E132-'Daily Weigth (g)'!$D132)</f>
        <v>0.7822644497</v>
      </c>
      <c r="S132" s="97">
        <f> ('Daily Weigth (g)'!T132-'Daily Weigth (g)'!$D132)/('Daily Weigth (g)'!$E132-'Daily Weigth (g)'!$D132)</f>
        <v>0.7557403009</v>
      </c>
      <c r="T132" s="97">
        <f> ('Daily Weigth (g)'!U132-'Daily Weigth (g)'!$D132)/('Daily Weigth (g)'!$E132-'Daily Weigth (g)'!$D132)</f>
        <v>0.7232779097</v>
      </c>
      <c r="U132" s="97">
        <f> ('Daily Weigth (g)'!V132-'Daily Weigth (g)'!$D132)/('Daily Weigth (g)'!$E132-'Daily Weigth (g)'!$D132)</f>
        <v>0.613618369</v>
      </c>
      <c r="V132" s="97">
        <f> ('Daily Weigth (g)'!W132-'Daily Weigth (g)'!$D132)/('Daily Weigth (g)'!$E132-'Daily Weigth (g)'!$D132)</f>
        <v>0.5736342043</v>
      </c>
      <c r="W132" s="97">
        <f> ('Daily Weigth (g)'!X132-'Daily Weigth (g)'!$D132)/('Daily Weigth (g)'!$E132-'Daily Weigth (g)'!$D132)</f>
        <v>0.8020585907</v>
      </c>
      <c r="X132" s="97">
        <f> ('Daily Weigth (g)'!Y132-'Daily Weigth (g)'!$D132)/('Daily Weigth (g)'!$E132-'Daily Weigth (g)'!$D132)</f>
        <v>0.8123515439</v>
      </c>
      <c r="Y132" s="97">
        <f> ('Daily Weigth (g)'!Z132-'Daily Weigth (g)'!$D132)/('Daily Weigth (g)'!$E132-'Daily Weigth (g)'!$D132)</f>
        <v>0.7197149644</v>
      </c>
      <c r="Z132" s="97">
        <f> ('Daily Weigth (g)'!AA132-'Daily Weigth (g)'!$D132)/('Daily Weigth (g)'!$E132-'Daily Weigth (g)'!$D132)</f>
        <v>0.8475851148</v>
      </c>
      <c r="AA132" s="97">
        <f> ('Daily Weigth (g)'!AB132-'Daily Weigth (g)'!$D132)/('Daily Weigth (g)'!$E132-'Daily Weigth (g)'!$D132)</f>
        <v>0.8095803642</v>
      </c>
      <c r="AB132" s="97">
        <f> ('Daily Weigth (g)'!AC132-'Daily Weigth (g)'!$D132)/('Daily Weigth (g)'!$E132-'Daily Weigth (g)'!$D132)</f>
        <v>0.8190815519</v>
      </c>
      <c r="AC132" s="97">
        <f> ('Daily Weigth (g)'!AD132-'Daily Weigth (g)'!$D132)/('Daily Weigth (g)'!$E132-'Daily Weigth (g)'!$D132)</f>
        <v>0.7517814727</v>
      </c>
      <c r="AD132" s="97">
        <f> ('Daily Weigth (g)'!AE132-'Daily Weigth (g)'!$D132)/('Daily Weigth (g)'!$E132-'Daily Weigth (g)'!$D132)</f>
        <v>0.8127474268</v>
      </c>
      <c r="AE132" s="97">
        <f> ('Daily Weigth (g)'!AF132-'Daily Weigth (g)'!$D132)/('Daily Weigth (g)'!$E132-'Daily Weigth (g)'!$D132)</f>
        <v>0.6282660333</v>
      </c>
      <c r="AF132" s="97">
        <f> ('Daily Weigth (g)'!AG132-'Daily Weigth (g)'!$D132)/('Daily Weigth (g)'!$E132-'Daily Weigth (g)'!$D132)</f>
        <v>0.746634996</v>
      </c>
    </row>
    <row r="133" ht="12.75" customHeight="1">
      <c r="A133" s="85">
        <v>832.0</v>
      </c>
      <c r="B133" s="87" t="s">
        <v>11</v>
      </c>
      <c r="C133" s="90" t="s">
        <v>12</v>
      </c>
      <c r="D133" s="97">
        <f> ('Daily Weigth (g)'!E133-'Daily Weigth (g)'!$D133)/('Daily Weigth (g)'!$E133-'Daily Weigth (g)'!$D133)</f>
        <v>1</v>
      </c>
      <c r="E133" s="97">
        <f> ('Daily Weigth (g)'!F133-'Daily Weigth (g)'!$D133)/('Daily Weigth (g)'!$E133-'Daily Weigth (g)'!$D133)</f>
        <v>0.9430255403</v>
      </c>
      <c r="F133" s="97">
        <f> ('Daily Weigth (g)'!G133-'Daily Weigth (g)'!$D133)/('Daily Weigth (g)'!$E133-'Daily Weigth (g)'!$D133)</f>
        <v>0.9284872299</v>
      </c>
      <c r="G133" s="97">
        <f> ('Daily Weigth (g)'!H133-'Daily Weigth (g)'!$D133)/('Daily Weigth (g)'!$E133-'Daily Weigth (g)'!$D133)</f>
        <v>0.8620825147</v>
      </c>
      <c r="H133" s="97">
        <f> ('Daily Weigth (g)'!I133-'Daily Weigth (g)'!$D133)/('Daily Weigth (g)'!$E133-'Daily Weigth (g)'!$D133)</f>
        <v>0.8848722986</v>
      </c>
      <c r="I133" s="97">
        <f> ('Daily Weigth (g)'!J133-'Daily Weigth (g)'!$D133)/('Daily Weigth (g)'!$E133-'Daily Weigth (g)'!$D133)</f>
        <v>0.8958742633</v>
      </c>
      <c r="J133" s="97">
        <f> ('Daily Weigth (g)'!K133-'Daily Weigth (g)'!$D133)/('Daily Weigth (g)'!$E133-'Daily Weigth (g)'!$D133)</f>
        <v>0.8970530452</v>
      </c>
      <c r="K133" s="97">
        <f> ('Daily Weigth (g)'!L133-'Daily Weigth (g)'!$D133)/('Daily Weigth (g)'!$E133-'Daily Weigth (g)'!$D133)</f>
        <v>0.8392927308</v>
      </c>
      <c r="L133" s="97">
        <f> ('Daily Weigth (g)'!M133-'Daily Weigth (g)'!$D133)/('Daily Weigth (g)'!$E133-'Daily Weigth (g)'!$D133)</f>
        <v>0.7956777996</v>
      </c>
      <c r="M133" s="97">
        <f> ('Daily Weigth (g)'!N133-'Daily Weigth (g)'!$D133)/('Daily Weigth (g)'!$E133-'Daily Weigth (g)'!$D133)</f>
        <v>0.7371316306</v>
      </c>
      <c r="N133" s="97">
        <f> ('Daily Weigth (g)'!O133-'Daily Weigth (g)'!$D133)/('Daily Weigth (g)'!$E133-'Daily Weigth (g)'!$D133)</f>
        <v>0.7390962672</v>
      </c>
      <c r="O133" s="97">
        <f> ('Daily Weigth (g)'!P133-'Daily Weigth (g)'!$D133)/('Daily Weigth (g)'!$E133-'Daily Weigth (g)'!$D133)</f>
        <v>0.5638506876</v>
      </c>
      <c r="P133" s="97">
        <f> ('Daily Weigth (g)'!Q133-'Daily Weigth (g)'!$D133)/('Daily Weigth (g)'!$E133-'Daily Weigth (g)'!$D133)</f>
        <v>0.5041257367</v>
      </c>
      <c r="Q133" s="97">
        <f> ('Daily Weigth (g)'!R133-'Daily Weigth (g)'!$D133)/('Daily Weigth (g)'!$E133-'Daily Weigth (g)'!$D133)</f>
        <v>0.5461689587</v>
      </c>
      <c r="R133" s="97">
        <f> ('Daily Weigth (g)'!S133-'Daily Weigth (g)'!$D133)/('Daily Weigth (g)'!$E133-'Daily Weigth (g)'!$D133)</f>
        <v>0.5434184676</v>
      </c>
      <c r="S133" s="97">
        <f> ('Daily Weigth (g)'!T133-'Daily Weigth (g)'!$D133)/('Daily Weigth (g)'!$E133-'Daily Weigth (g)'!$D133)</f>
        <v>0.5119842829</v>
      </c>
      <c r="T133" s="97">
        <f> ('Daily Weigth (g)'!U133-'Daily Weigth (g)'!$D133)/('Daily Weigth (g)'!$E133-'Daily Weigth (g)'!$D133)</f>
        <v>0.4223968566</v>
      </c>
      <c r="U133" s="97">
        <f> ('Daily Weigth (g)'!V133-'Daily Weigth (g)'!$D133)/('Daily Weigth (g)'!$E133-'Daily Weigth (g)'!$D133)</f>
        <v>0.3092337917</v>
      </c>
      <c r="V133" s="97">
        <f> ('Daily Weigth (g)'!W133-'Daily Weigth (g)'!$D133)/('Daily Weigth (g)'!$E133-'Daily Weigth (g)'!$D133)</f>
        <v>0.2278978389</v>
      </c>
      <c r="W133" s="97">
        <f> ('Daily Weigth (g)'!X133-'Daily Weigth (g)'!$D133)/('Daily Weigth (g)'!$E133-'Daily Weigth (g)'!$D133)</f>
        <v>0.2337917485</v>
      </c>
      <c r="X133" s="97">
        <f> ('Daily Weigth (g)'!Y133-'Daily Weigth (g)'!$D133)/('Daily Weigth (g)'!$E133-'Daily Weigth (g)'!$D133)</f>
        <v>0.2043222004</v>
      </c>
      <c r="Y133" s="97">
        <f> ('Daily Weigth (g)'!Z133-'Daily Weigth (g)'!$D133)/('Daily Weigth (g)'!$E133-'Daily Weigth (g)'!$D133)</f>
        <v>0.1587426326</v>
      </c>
      <c r="Z133" s="97">
        <f> ('Daily Weigth (g)'!AA133-'Daily Weigth (g)'!$D133)/('Daily Weigth (g)'!$E133-'Daily Weigth (g)'!$D133)</f>
        <v>0.137524558</v>
      </c>
      <c r="AA133" s="97">
        <f> ('Daily Weigth (g)'!AB133-'Daily Weigth (g)'!$D133)/('Daily Weigth (g)'!$E133-'Daily Weigth (g)'!$D133)</f>
        <v>0.1143418468</v>
      </c>
      <c r="AB133" s="97">
        <f> ('Daily Weigth (g)'!AC133-'Daily Weigth (g)'!$D133)/('Daily Weigth (g)'!$E133-'Daily Weigth (g)'!$D133)</f>
        <v>0.0931237721</v>
      </c>
      <c r="AC133" s="97">
        <f> ('Daily Weigth (g)'!AD133-'Daily Weigth (g)'!$D133)/('Daily Weigth (g)'!$E133-'Daily Weigth (g)'!$D133)</f>
        <v>0.06090373281</v>
      </c>
      <c r="AD133" s="97">
        <f> ('Daily Weigth (g)'!AE133-'Daily Weigth (g)'!$D133)/('Daily Weigth (g)'!$E133-'Daily Weigth (g)'!$D133)</f>
        <v>0.0416502947</v>
      </c>
      <c r="AE133" s="97">
        <f> ('Daily Weigth (g)'!AF133-'Daily Weigth (g)'!$D133)/('Daily Weigth (g)'!$E133-'Daily Weigth (g)'!$D133)</f>
        <v>0.01060903733</v>
      </c>
      <c r="AF133" s="97">
        <f> ('Daily Weigth (g)'!AG133-'Daily Weigth (g)'!$D133)/('Daily Weigth (g)'!$E133-'Daily Weigth (g)'!$D133)</f>
        <v>-0.009430255403</v>
      </c>
    </row>
    <row r="134" ht="12.75" customHeight="1">
      <c r="A134" s="85">
        <v>833.0</v>
      </c>
      <c r="B134" s="87" t="s">
        <v>11</v>
      </c>
      <c r="C134" s="85" t="s">
        <v>383</v>
      </c>
      <c r="D134" s="97">
        <f> ('Daily Weigth (g)'!E134-'Daily Weigth (g)'!$D134)/('Daily Weigth (g)'!$E134-'Daily Weigth (g)'!$D134)</f>
        <v>1</v>
      </c>
      <c r="E134" s="97">
        <f> ('Daily Weigth (g)'!F134-'Daily Weigth (g)'!$D134)/('Daily Weigth (g)'!$E134-'Daily Weigth (g)'!$D134)</f>
        <v>0.9551515152</v>
      </c>
      <c r="F134" s="97">
        <f> ('Daily Weigth (g)'!G134-'Daily Weigth (g)'!$D134)/('Daily Weigth (g)'!$E134-'Daily Weigth (g)'!$D134)</f>
        <v>0.9216161616</v>
      </c>
      <c r="G134" s="97">
        <f> ('Daily Weigth (g)'!H134-'Daily Weigth (g)'!$D134)/('Daily Weigth (g)'!$E134-'Daily Weigth (g)'!$D134)</f>
        <v>0.8412121212</v>
      </c>
      <c r="H134" s="97">
        <f> ('Daily Weigth (g)'!I134-'Daily Weigth (g)'!$D134)/('Daily Weigth (g)'!$E134-'Daily Weigth (g)'!$D134)</f>
        <v>0.8783838384</v>
      </c>
      <c r="I134" s="97">
        <f> ('Daily Weigth (g)'!J134-'Daily Weigth (g)'!$D134)/('Daily Weigth (g)'!$E134-'Daily Weigth (g)'!$D134)</f>
        <v>0.8731313131</v>
      </c>
      <c r="J134" s="97">
        <f> ('Daily Weigth (g)'!K134-'Daily Weigth (g)'!$D134)/('Daily Weigth (g)'!$E134-'Daily Weigth (g)'!$D134)</f>
        <v>-0.8080808081</v>
      </c>
      <c r="K134" s="97">
        <f> ('Daily Weigth (g)'!L134-'Daily Weigth (g)'!$D134)/('Daily Weigth (g)'!$E134-'Daily Weigth (g)'!$D134)</f>
        <v>-0.8080808081</v>
      </c>
      <c r="L134" s="97">
        <f> ('Daily Weigth (g)'!M134-'Daily Weigth (g)'!$D134)/('Daily Weigth (g)'!$E134-'Daily Weigth (g)'!$D134)</f>
        <v>-0.8080808081</v>
      </c>
      <c r="M134" s="97">
        <f> ('Daily Weigth (g)'!N134-'Daily Weigth (g)'!$D134)/('Daily Weigth (g)'!$E134-'Daily Weigth (g)'!$D134)</f>
        <v>-0.8080808081</v>
      </c>
      <c r="N134" s="97">
        <f> ('Daily Weigth (g)'!O134-'Daily Weigth (g)'!$D134)/('Daily Weigth (g)'!$E134-'Daily Weigth (g)'!$D134)</f>
        <v>-0.8080808081</v>
      </c>
      <c r="O134" s="97">
        <f> ('Daily Weigth (g)'!P134-'Daily Weigth (g)'!$D134)/('Daily Weigth (g)'!$E134-'Daily Weigth (g)'!$D134)</f>
        <v>-0.8080808081</v>
      </c>
      <c r="P134" s="97">
        <f> ('Daily Weigth (g)'!Q134-'Daily Weigth (g)'!$D134)/('Daily Weigth (g)'!$E134-'Daily Weigth (g)'!$D134)</f>
        <v>-0.8080808081</v>
      </c>
      <c r="Q134" s="97">
        <f> ('Daily Weigth (g)'!R134-'Daily Weigth (g)'!$D134)/('Daily Weigth (g)'!$E134-'Daily Weigth (g)'!$D134)</f>
        <v>-0.8080808081</v>
      </c>
      <c r="R134" s="97">
        <f> ('Daily Weigth (g)'!S134-'Daily Weigth (g)'!$D134)/('Daily Weigth (g)'!$E134-'Daily Weigth (g)'!$D134)</f>
        <v>-0.8080808081</v>
      </c>
      <c r="S134" s="97">
        <f> ('Daily Weigth (g)'!T134-'Daily Weigth (g)'!$D134)/('Daily Weigth (g)'!$E134-'Daily Weigth (g)'!$D134)</f>
        <v>-0.8080808081</v>
      </c>
      <c r="T134" s="97">
        <f> ('Daily Weigth (g)'!U134-'Daily Weigth (g)'!$D134)/('Daily Weigth (g)'!$E134-'Daily Weigth (g)'!$D134)</f>
        <v>-0.8080808081</v>
      </c>
      <c r="U134" s="97">
        <f> ('Daily Weigth (g)'!V134-'Daily Weigth (g)'!$D134)/('Daily Weigth (g)'!$E134-'Daily Weigth (g)'!$D134)</f>
        <v>-0.8080808081</v>
      </c>
      <c r="V134" s="97">
        <f> ('Daily Weigth (g)'!W134-'Daily Weigth (g)'!$D134)/('Daily Weigth (g)'!$E134-'Daily Weigth (g)'!$D134)</f>
        <v>-0.8080808081</v>
      </c>
      <c r="W134" s="97">
        <f> ('Daily Weigth (g)'!X134-'Daily Weigth (g)'!$D134)/('Daily Weigth (g)'!$E134-'Daily Weigth (g)'!$D134)</f>
        <v>-0.8080808081</v>
      </c>
      <c r="X134" s="97">
        <f> ('Daily Weigth (g)'!Y134-'Daily Weigth (g)'!$D134)/('Daily Weigth (g)'!$E134-'Daily Weigth (g)'!$D134)</f>
        <v>-0.8080808081</v>
      </c>
      <c r="Y134" s="97">
        <f> ('Daily Weigth (g)'!Z134-'Daily Weigth (g)'!$D134)/('Daily Weigth (g)'!$E134-'Daily Weigth (g)'!$D134)</f>
        <v>-0.8080808081</v>
      </c>
      <c r="Z134" s="97">
        <f> ('Daily Weigth (g)'!AA134-'Daily Weigth (g)'!$D134)/('Daily Weigth (g)'!$E134-'Daily Weigth (g)'!$D134)</f>
        <v>-0.8080808081</v>
      </c>
      <c r="AA134" s="97">
        <f> ('Daily Weigth (g)'!AB134-'Daily Weigth (g)'!$D134)/('Daily Weigth (g)'!$E134-'Daily Weigth (g)'!$D134)</f>
        <v>-0.8080808081</v>
      </c>
      <c r="AB134" s="97">
        <f> ('Daily Weigth (g)'!AC134-'Daily Weigth (g)'!$D134)/('Daily Weigth (g)'!$E134-'Daily Weigth (g)'!$D134)</f>
        <v>-0.8080808081</v>
      </c>
      <c r="AC134" s="97">
        <f> ('Daily Weigth (g)'!AD134-'Daily Weigth (g)'!$D134)/('Daily Weigth (g)'!$E134-'Daily Weigth (g)'!$D134)</f>
        <v>-0.8080808081</v>
      </c>
      <c r="AD134" s="97">
        <f> ('Daily Weigth (g)'!AE134-'Daily Weigth (g)'!$D134)/('Daily Weigth (g)'!$E134-'Daily Weigth (g)'!$D134)</f>
        <v>-0.8080808081</v>
      </c>
      <c r="AE134" s="97">
        <f> ('Daily Weigth (g)'!AF134-'Daily Weigth (g)'!$D134)/('Daily Weigth (g)'!$E134-'Daily Weigth (g)'!$D134)</f>
        <v>-0.8080808081</v>
      </c>
      <c r="AF134" s="97">
        <f> ('Daily Weigth (g)'!AG134-'Daily Weigth (g)'!$D134)/('Daily Weigth (g)'!$E134-'Daily Weigth (g)'!$D134)</f>
        <v>-0.8080808081</v>
      </c>
    </row>
    <row r="135" ht="12.75" customHeight="1">
      <c r="A135" s="85">
        <v>834.0</v>
      </c>
      <c r="B135" s="87" t="s">
        <v>11</v>
      </c>
      <c r="C135" s="90" t="s">
        <v>12</v>
      </c>
      <c r="D135" s="97">
        <f> ('Daily Weigth (g)'!E135-'Daily Weigth (g)'!$D135)/('Daily Weigth (g)'!$E135-'Daily Weigth (g)'!$D135)</f>
        <v>1</v>
      </c>
      <c r="E135" s="97">
        <f> ('Daily Weigth (g)'!F135-'Daily Weigth (g)'!$D135)/('Daily Weigth (g)'!$E135-'Daily Weigth (g)'!$D135)</f>
        <v>0.9473892405</v>
      </c>
      <c r="F135" s="97">
        <f> ('Daily Weigth (g)'!G135-'Daily Weigth (g)'!$D135)/('Daily Weigth (g)'!$E135-'Daily Weigth (g)'!$D135)</f>
        <v>0.9212816456</v>
      </c>
      <c r="G135" s="97">
        <f> ('Daily Weigth (g)'!H135-'Daily Weigth (g)'!$D135)/('Daily Weigth (g)'!$E135-'Daily Weigth (g)'!$D135)</f>
        <v>0.8441455696</v>
      </c>
      <c r="H135" s="97">
        <f> ('Daily Weigth (g)'!I135-'Daily Weigth (g)'!$D135)/('Daily Weigth (g)'!$E135-'Daily Weigth (g)'!$D135)</f>
        <v>0.878164557</v>
      </c>
      <c r="I135" s="97">
        <f> ('Daily Weigth (g)'!J135-'Daily Weigth (g)'!$D135)/('Daily Weigth (g)'!$E135-'Daily Weigth (g)'!$D135)</f>
        <v>0.878164557</v>
      </c>
      <c r="J135" s="97">
        <f> ('Daily Weigth (g)'!K135-'Daily Weigth (g)'!$D135)/('Daily Weigth (g)'!$E135-'Daily Weigth (g)'!$D135)</f>
        <v>0.8916139241</v>
      </c>
      <c r="K135" s="97">
        <f> ('Daily Weigth (g)'!L135-'Daily Weigth (g)'!$D135)/('Daily Weigth (g)'!$E135-'Daily Weigth (g)'!$D135)</f>
        <v>0.8338607595</v>
      </c>
      <c r="L135" s="97">
        <f> ('Daily Weigth (g)'!M135-'Daily Weigth (g)'!$D135)/('Daily Weigth (g)'!$E135-'Daily Weigth (g)'!$D135)</f>
        <v>0.7772943038</v>
      </c>
      <c r="M135" s="97">
        <f> ('Daily Weigth (g)'!N135-'Daily Weigth (g)'!$D135)/('Daily Weigth (g)'!$E135-'Daily Weigth (g)'!$D135)</f>
        <v>0.7037183544</v>
      </c>
      <c r="N135" s="97">
        <f> ('Daily Weigth (g)'!O135-'Daily Weigth (g)'!$D135)/('Daily Weigth (g)'!$E135-'Daily Weigth (g)'!$D135)</f>
        <v>0.7171677215</v>
      </c>
      <c r="O135" s="97">
        <f> ('Daily Weigth (g)'!P135-'Daily Weigth (g)'!$D135)/('Daily Weigth (g)'!$E135-'Daily Weigth (g)'!$D135)</f>
        <v>0.4912974684</v>
      </c>
      <c r="P135" s="97">
        <f> ('Daily Weigth (g)'!Q135-'Daily Weigth (g)'!$D135)/('Daily Weigth (g)'!$E135-'Daily Weigth (g)'!$D135)</f>
        <v>0.4513449367</v>
      </c>
      <c r="Q135" s="97">
        <f> ('Daily Weigth (g)'!R135-'Daily Weigth (g)'!$D135)/('Daily Weigth (g)'!$E135-'Daily Weigth (g)'!$D135)</f>
        <v>0.5150316456</v>
      </c>
      <c r="R135" s="97">
        <f> ('Daily Weigth (g)'!S135-'Daily Weigth (g)'!$D135)/('Daily Weigth (g)'!$E135-'Daily Weigth (g)'!$D135)</f>
        <v>0.5130537975</v>
      </c>
      <c r="S135" s="97">
        <f> ('Daily Weigth (g)'!T135-'Daily Weigth (g)'!$D135)/('Daily Weigth (g)'!$E135-'Daily Weigth (g)'!$D135)</f>
        <v>0.4829905063</v>
      </c>
      <c r="T135" s="97">
        <f> ('Daily Weigth (g)'!U135-'Daily Weigth (g)'!$D135)/('Daily Weigth (g)'!$E135-'Daily Weigth (g)'!$D135)</f>
        <v>0.3884493671</v>
      </c>
      <c r="U135" s="97">
        <f> ('Daily Weigth (g)'!V135-'Daily Weigth (g)'!$D135)/('Daily Weigth (g)'!$E135-'Daily Weigth (g)'!$D135)</f>
        <v>0.2539556962</v>
      </c>
      <c r="V135" s="97">
        <f> ('Daily Weigth (g)'!W135-'Daily Weigth (g)'!$D135)/('Daily Weigth (g)'!$E135-'Daily Weigth (g)'!$D135)</f>
        <v>0.1784018987</v>
      </c>
      <c r="W135" s="97">
        <f> ('Daily Weigth (g)'!X135-'Daily Weigth (g)'!$D135)/('Daily Weigth (g)'!$E135-'Daily Weigth (g)'!$D135)</f>
        <v>0.2159810127</v>
      </c>
      <c r="X135" s="97">
        <f> ('Daily Weigth (g)'!Y135-'Daily Weigth (g)'!$D135)/('Daily Weigth (g)'!$E135-'Daily Weigth (g)'!$D135)</f>
        <v>0.176028481</v>
      </c>
      <c r="Y135" s="97">
        <f> ('Daily Weigth (g)'!Z135-'Daily Weigth (g)'!$D135)/('Daily Weigth (g)'!$E135-'Daily Weigth (g)'!$D135)</f>
        <v>0.1242088608</v>
      </c>
      <c r="Z135" s="97">
        <f> ('Daily Weigth (g)'!AA135-'Daily Weigth (g)'!$D135)/('Daily Weigth (g)'!$E135-'Daily Weigth (g)'!$D135)</f>
        <v>0.1000791139</v>
      </c>
      <c r="AA135" s="97">
        <f> ('Daily Weigth (g)'!AB135-'Daily Weigth (g)'!$D135)/('Daily Weigth (g)'!$E135-'Daily Weigth (g)'!$D135)</f>
        <v>0.07515822785</v>
      </c>
      <c r="AB135" s="97">
        <f> ('Daily Weigth (g)'!AC135-'Daily Weigth (g)'!$D135)/('Daily Weigth (g)'!$E135-'Daily Weigth (g)'!$D135)</f>
        <v>0.04865506329</v>
      </c>
      <c r="AC135" s="97">
        <f> ('Daily Weigth (g)'!AD135-'Daily Weigth (g)'!$D135)/('Daily Weigth (g)'!$E135-'Daily Weigth (g)'!$D135)</f>
        <v>0.01819620253</v>
      </c>
      <c r="AD135" s="97">
        <f> ('Daily Weigth (g)'!AE135-'Daily Weigth (g)'!$D135)/('Daily Weigth (g)'!$E135-'Daily Weigth (g)'!$D135)</f>
        <v>-0.0007911392405</v>
      </c>
      <c r="AE135" s="97">
        <f> ('Daily Weigth (g)'!AF135-'Daily Weigth (g)'!$D135)/('Daily Weigth (g)'!$E135-'Daily Weigth (g)'!$D135)</f>
        <v>-0.03283227848</v>
      </c>
      <c r="AF135" s="97">
        <f> ('Daily Weigth (g)'!AG135-'Daily Weigth (g)'!$D135)/('Daily Weigth (g)'!$E135-'Daily Weigth (g)'!$D135)</f>
        <v>-0.04905063291</v>
      </c>
    </row>
    <row r="136" ht="12.75" customHeight="1">
      <c r="A136" s="85">
        <v>835.0</v>
      </c>
      <c r="B136" s="87" t="s">
        <v>11</v>
      </c>
      <c r="C136" s="90" t="s">
        <v>12</v>
      </c>
      <c r="D136" s="97">
        <f> ('Daily Weigth (g)'!E136-'Daily Weigth (g)'!$D136)/('Daily Weigth (g)'!$E136-'Daily Weigth (g)'!$D136)</f>
        <v>1</v>
      </c>
      <c r="E136" s="97">
        <f> ('Daily Weigth (g)'!F136-'Daily Weigth (g)'!$D136)/('Daily Weigth (g)'!$E136-'Daily Weigth (g)'!$D136)</f>
        <v>0.946369637</v>
      </c>
      <c r="F136" s="97">
        <f> ('Daily Weigth (g)'!G136-'Daily Weigth (g)'!$D136)/('Daily Weigth (g)'!$E136-'Daily Weigth (g)'!$D136)</f>
        <v>0.902640264</v>
      </c>
      <c r="G136" s="97">
        <f> ('Daily Weigth (g)'!H136-'Daily Weigth (g)'!$D136)/('Daily Weigth (g)'!$E136-'Daily Weigth (g)'!$D136)</f>
        <v>0.8197194719</v>
      </c>
      <c r="H136" s="97">
        <f> ('Daily Weigth (g)'!I136-'Daily Weigth (g)'!$D136)/('Daily Weigth (g)'!$E136-'Daily Weigth (g)'!$D136)</f>
        <v>0.8696369637</v>
      </c>
      <c r="I136" s="97">
        <f> ('Daily Weigth (g)'!J136-'Daily Weigth (g)'!$D136)/('Daily Weigth (g)'!$E136-'Daily Weigth (g)'!$D136)</f>
        <v>0.875</v>
      </c>
      <c r="J136" s="97">
        <f> ('Daily Weigth (g)'!K136-'Daily Weigth (g)'!$D136)/('Daily Weigth (g)'!$E136-'Daily Weigth (g)'!$D136)</f>
        <v>0.8778877888</v>
      </c>
      <c r="K136" s="97">
        <f> ('Daily Weigth (g)'!L136-'Daily Weigth (g)'!$D136)/('Daily Weigth (g)'!$E136-'Daily Weigth (g)'!$D136)</f>
        <v>0.7883663366</v>
      </c>
      <c r="L136" s="97">
        <f> ('Daily Weigth (g)'!M136-'Daily Weigth (g)'!$D136)/('Daily Weigth (g)'!$E136-'Daily Weigth (g)'!$D136)</f>
        <v>0.7417491749</v>
      </c>
      <c r="M136" s="97">
        <f> ('Daily Weigth (g)'!N136-'Daily Weigth (g)'!$D136)/('Daily Weigth (g)'!$E136-'Daily Weigth (g)'!$D136)</f>
        <v>0.6571782178</v>
      </c>
      <c r="N136" s="97">
        <f> ('Daily Weigth (g)'!O136-'Daily Weigth (g)'!$D136)/('Daily Weigth (g)'!$E136-'Daily Weigth (g)'!$D136)</f>
        <v>0.5977722772</v>
      </c>
      <c r="O136" s="97">
        <f> ('Daily Weigth (g)'!P136-'Daily Weigth (g)'!$D136)/('Daily Weigth (g)'!$E136-'Daily Weigth (g)'!$D136)</f>
        <v>0.4888613861</v>
      </c>
      <c r="P136" s="97">
        <f> ('Daily Weigth (g)'!Q136-'Daily Weigth (g)'!$D136)/('Daily Weigth (g)'!$E136-'Daily Weigth (g)'!$D136)</f>
        <v>0.4414191419</v>
      </c>
      <c r="Q136" s="97">
        <f> ('Daily Weigth (g)'!R136-'Daily Weigth (g)'!$D136)/('Daily Weigth (g)'!$E136-'Daily Weigth (g)'!$D136)</f>
        <v>0.4814356436</v>
      </c>
      <c r="R136" s="97">
        <f> ('Daily Weigth (g)'!S136-'Daily Weigth (g)'!$D136)/('Daily Weigth (g)'!$E136-'Daily Weigth (g)'!$D136)</f>
        <v>0.4872112211</v>
      </c>
      <c r="S136" s="97">
        <f> ('Daily Weigth (g)'!T136-'Daily Weigth (g)'!$D136)/('Daily Weigth (g)'!$E136-'Daily Weigth (g)'!$D136)</f>
        <v>0.4331683168</v>
      </c>
      <c r="T136" s="97">
        <f> ('Daily Weigth (g)'!U136-'Daily Weigth (g)'!$D136)/('Daily Weigth (g)'!$E136-'Daily Weigth (g)'!$D136)</f>
        <v>0.3531353135</v>
      </c>
      <c r="U136" s="97">
        <f> ('Daily Weigth (g)'!V136-'Daily Weigth (g)'!$D136)/('Daily Weigth (g)'!$E136-'Daily Weigth (g)'!$D136)</f>
        <v>0.2491749175</v>
      </c>
      <c r="V136" s="97">
        <f> ('Daily Weigth (g)'!W136-'Daily Weigth (g)'!$D136)/('Daily Weigth (g)'!$E136-'Daily Weigth (g)'!$D136)</f>
        <v>0.1802805281</v>
      </c>
      <c r="W136" s="97">
        <f> ('Daily Weigth (g)'!X136-'Daily Weigth (g)'!$D136)/('Daily Weigth (g)'!$E136-'Daily Weigth (g)'!$D136)</f>
        <v>0.1782178218</v>
      </c>
      <c r="X136" s="97">
        <f> ('Daily Weigth (g)'!Y136-'Daily Weigth (g)'!$D136)/('Daily Weigth (g)'!$E136-'Daily Weigth (g)'!$D136)</f>
        <v>0.1534653465</v>
      </c>
      <c r="Y136" s="97">
        <f> ('Daily Weigth (g)'!Z136-'Daily Weigth (g)'!$D136)/('Daily Weigth (g)'!$E136-'Daily Weigth (g)'!$D136)</f>
        <v>0.1084983498</v>
      </c>
      <c r="Z136" s="97">
        <f> ('Daily Weigth (g)'!AA136-'Daily Weigth (g)'!$D136)/('Daily Weigth (g)'!$E136-'Daily Weigth (g)'!$D136)</f>
        <v>0.08787128713</v>
      </c>
      <c r="AA136" s="97">
        <f> ('Daily Weigth (g)'!AB136-'Daily Weigth (g)'!$D136)/('Daily Weigth (g)'!$E136-'Daily Weigth (g)'!$D136)</f>
        <v>0.06229372937</v>
      </c>
      <c r="AB136" s="97">
        <f> ('Daily Weigth (g)'!AC136-'Daily Weigth (g)'!$D136)/('Daily Weigth (g)'!$E136-'Daily Weigth (g)'!$D136)</f>
        <v>0.0396039604</v>
      </c>
      <c r="AC136" s="97">
        <f> ('Daily Weigth (g)'!AD136-'Daily Weigth (g)'!$D136)/('Daily Weigth (g)'!$E136-'Daily Weigth (g)'!$D136)</f>
        <v>0.01361386139</v>
      </c>
      <c r="AD136" s="97">
        <f> ('Daily Weigth (g)'!AE136-'Daily Weigth (g)'!$D136)/('Daily Weigth (g)'!$E136-'Daily Weigth (g)'!$D136)</f>
        <v>-0.005363036304</v>
      </c>
      <c r="AE136" s="97">
        <f> ('Daily Weigth (g)'!AF136-'Daily Weigth (g)'!$D136)/('Daily Weigth (g)'!$E136-'Daily Weigth (g)'!$D136)</f>
        <v>-0.03300330033</v>
      </c>
      <c r="AF136" s="97">
        <f> ('Daily Weigth (g)'!AG136-'Daily Weigth (g)'!$D136)/('Daily Weigth (g)'!$E136-'Daily Weigth (g)'!$D136)</f>
        <v>-0.04909240924</v>
      </c>
    </row>
    <row r="137" ht="12.75" customHeight="1">
      <c r="A137" s="85">
        <v>851.0</v>
      </c>
      <c r="B137" s="87" t="s">
        <v>154</v>
      </c>
      <c r="C137" s="88" t="s">
        <v>241</v>
      </c>
      <c r="D137" s="97">
        <f> ('Daily Weigth (g)'!E137-'Daily Weigth (g)'!$D137)/('Daily Weigth (g)'!$E137-'Daily Weigth (g)'!$D137)</f>
        <v>1</v>
      </c>
      <c r="E137" s="97">
        <f> ('Daily Weigth (g)'!F137-'Daily Weigth (g)'!$D137)/('Daily Weigth (g)'!$E137-'Daily Weigth (g)'!$D137)</f>
        <v>0.9369682908</v>
      </c>
      <c r="F137" s="97">
        <f> ('Daily Weigth (g)'!G137-'Daily Weigth (g)'!$D137)/('Daily Weigth (g)'!$E137-'Daily Weigth (g)'!$D137)</f>
        <v>0.8932714617</v>
      </c>
      <c r="G137" s="97">
        <f> ('Daily Weigth (g)'!H137-'Daily Weigth (g)'!$D137)/('Daily Weigth (g)'!$E137-'Daily Weigth (g)'!$D137)</f>
        <v>0.8252126837</v>
      </c>
      <c r="H137" s="97">
        <f> ('Daily Weigth (g)'!I137-'Daily Weigth (g)'!$D137)/('Daily Weigth (g)'!$E137-'Daily Weigth (g)'!$D137)</f>
        <v>0.87741686</v>
      </c>
      <c r="I137" s="97">
        <f> ('Daily Weigth (g)'!J137-'Daily Weigth (g)'!$D137)/('Daily Weigth (g)'!$E137-'Daily Weigth (g)'!$D137)</f>
        <v>0.87741686</v>
      </c>
      <c r="J137" s="97">
        <f> ('Daily Weigth (g)'!K137-'Daily Weigth (g)'!$D137)/('Daily Weigth (g)'!$E137-'Daily Weigth (g)'!$D137)</f>
        <v>0.8855375097</v>
      </c>
      <c r="K137" s="97">
        <f> ('Daily Weigth (g)'!L137-'Daily Weigth (g)'!$D137)/('Daily Weigth (g)'!$E137-'Daily Weigth (g)'!$D137)</f>
        <v>0.8534416087</v>
      </c>
      <c r="L137" s="97">
        <f> ('Daily Weigth (g)'!M137-'Daily Weigth (g)'!$D137)/('Daily Weigth (g)'!$E137-'Daily Weigth (g)'!$D137)</f>
        <v>0.8325599381</v>
      </c>
      <c r="M137" s="97">
        <f> ('Daily Weigth (g)'!N137-'Daily Weigth (g)'!$D137)/('Daily Weigth (g)'!$E137-'Daily Weigth (g)'!$D137)</f>
        <v>0.7911832947</v>
      </c>
      <c r="N137" s="97">
        <f> ('Daily Weigth (g)'!O137-'Daily Weigth (g)'!$D137)/('Daily Weigth (g)'!$E137-'Daily Weigth (g)'!$D137)</f>
        <v>0.8584686775</v>
      </c>
      <c r="O137" s="97">
        <f> ('Daily Weigth (g)'!P137-'Daily Weigth (g)'!$D137)/('Daily Weigth (g)'!$E137-'Daily Weigth (g)'!$D137)</f>
        <v>0.716937355</v>
      </c>
      <c r="P137" s="97">
        <f> ('Daily Weigth (g)'!Q137-'Daily Weigth (g)'!$D137)/('Daily Weigth (g)'!$E137-'Daily Weigth (g)'!$D137)</f>
        <v>0.7010827533</v>
      </c>
      <c r="Q137" s="97">
        <f> ('Daily Weigth (g)'!R137-'Daily Weigth (g)'!$D137)/('Daily Weigth (g)'!$E137-'Daily Weigth (g)'!$D137)</f>
        <v>0.7973704563</v>
      </c>
      <c r="R137" s="97">
        <f> ('Daily Weigth (g)'!S137-'Daily Weigth (g)'!$D137)/('Daily Weigth (g)'!$E137-'Daily Weigth (g)'!$D137)</f>
        <v>0.8252126837</v>
      </c>
      <c r="S137" s="97">
        <f> ('Daily Weigth (g)'!T137-'Daily Weigth (g)'!$D137)/('Daily Weigth (g)'!$E137-'Daily Weigth (g)'!$D137)</f>
        <v>0.8352668213</v>
      </c>
      <c r="T137" s="97">
        <f> ('Daily Weigth (g)'!U137-'Daily Weigth (g)'!$D137)/('Daily Weigth (g)'!$E137-'Daily Weigth (g)'!$D137)</f>
        <v>0.7861562258</v>
      </c>
      <c r="U137" s="97">
        <f> ('Daily Weigth (g)'!V137-'Daily Weigth (g)'!$D137)/('Daily Weigth (g)'!$E137-'Daily Weigth (g)'!$D137)</f>
        <v>0.7289249807</v>
      </c>
      <c r="V137" s="97">
        <f> ('Daily Weigth (g)'!W137-'Daily Weigth (g)'!$D137)/('Daily Weigth (g)'!$E137-'Daily Weigth (g)'!$D137)</f>
        <v>0.6894818252</v>
      </c>
      <c r="W137" s="97">
        <f> ('Daily Weigth (g)'!X137-'Daily Weigth (g)'!$D137)/('Daily Weigth (g)'!$E137-'Daily Weigth (g)'!$D137)</f>
        <v>0.8201856148</v>
      </c>
      <c r="X137" s="97">
        <f> ('Daily Weigth (g)'!Y137-'Daily Weigth (g)'!$D137)/('Daily Weigth (g)'!$E137-'Daily Weigth (g)'!$D137)</f>
        <v>0.8418406806</v>
      </c>
      <c r="Y137" s="97">
        <f> ('Daily Weigth (g)'!Z137-'Daily Weigth (g)'!$D137)/('Daily Weigth (g)'!$E137-'Daily Weigth (g)'!$D137)</f>
        <v>0.8120649652</v>
      </c>
      <c r="Z137" s="97">
        <f> ('Daily Weigth (g)'!AA137-'Daily Weigth (g)'!$D137)/('Daily Weigth (g)'!$E137-'Daily Weigth (g)'!$D137)</f>
        <v>0.8766434648</v>
      </c>
      <c r="AA137" s="97">
        <f> ('Daily Weigth (g)'!AB137-'Daily Weigth (g)'!$D137)/('Daily Weigth (g)'!$E137-'Daily Weigth (g)'!$D137)</f>
        <v>0.851121423</v>
      </c>
      <c r="AB137" s="97">
        <f> ('Daily Weigth (g)'!AC137-'Daily Weigth (g)'!$D137)/('Daily Weigth (g)'!$E137-'Daily Weigth (g)'!$D137)</f>
        <v>0.8542150039</v>
      </c>
      <c r="AC137" s="97">
        <f> ('Daily Weigth (g)'!AD137-'Daily Weigth (g)'!$D137)/('Daily Weigth (g)'!$E137-'Daily Weigth (g)'!$D137)</f>
        <v>0.8302397525</v>
      </c>
      <c r="AD137" s="97">
        <f> ('Daily Weigth (g)'!AE137-'Daily Weigth (g)'!$D137)/('Daily Weigth (g)'!$E137-'Daily Weigth (g)'!$D137)</f>
        <v>0.8600154679</v>
      </c>
      <c r="AE137" s="97">
        <f> ('Daily Weigth (g)'!AF137-'Daily Weigth (g)'!$D137)/('Daily Weigth (g)'!$E137-'Daily Weigth (g)'!$D137)</f>
        <v>0.7405259087</v>
      </c>
      <c r="AF137" s="97">
        <f> ('Daily Weigth (g)'!AG137-'Daily Weigth (g)'!$D137)/('Daily Weigth (g)'!$E137-'Daily Weigth (g)'!$D137)</f>
        <v>0.8283062645</v>
      </c>
    </row>
    <row r="138" ht="12.75" customHeight="1">
      <c r="A138" s="85">
        <v>852.0</v>
      </c>
      <c r="B138" s="87" t="s">
        <v>154</v>
      </c>
      <c r="C138" s="85" t="s">
        <v>383</v>
      </c>
      <c r="D138" s="97">
        <f> ('Daily Weigth (g)'!E138-'Daily Weigth (g)'!$D138)/('Daily Weigth (g)'!$E138-'Daily Weigth (g)'!$D138)</f>
        <v>1</v>
      </c>
      <c r="E138" s="97">
        <f> ('Daily Weigth (g)'!F138-'Daily Weigth (g)'!$D138)/('Daily Weigth (g)'!$E138-'Daily Weigth (g)'!$D138)</f>
        <v>0.9492979719</v>
      </c>
      <c r="F138" s="97">
        <f> ('Daily Weigth (g)'!G138-'Daily Weigth (g)'!$D138)/('Daily Weigth (g)'!$E138-'Daily Weigth (g)'!$D138)</f>
        <v>0.9161466459</v>
      </c>
      <c r="G138" s="97">
        <f> ('Daily Weigth (g)'!H138-'Daily Weigth (g)'!$D138)/('Daily Weigth (g)'!$E138-'Daily Weigth (g)'!$D138)</f>
        <v>0.8478939158</v>
      </c>
      <c r="H138" s="97">
        <f> ('Daily Weigth (g)'!I138-'Daily Weigth (g)'!$D138)/('Daily Weigth (g)'!$E138-'Daily Weigth (g)'!$D138)</f>
        <v>0.8861154446</v>
      </c>
      <c r="I138" s="97">
        <f> ('Daily Weigth (g)'!J138-'Daily Weigth (g)'!$D138)/('Daily Weigth (g)'!$E138-'Daily Weigth (g)'!$D138)</f>
        <v>0.8904056162</v>
      </c>
      <c r="J138" s="97">
        <f> ('Daily Weigth (g)'!K138-'Daily Weigth (g)'!$D138)/('Daily Weigth (g)'!$E138-'Daily Weigth (g)'!$D138)</f>
        <v>-0.7800312012</v>
      </c>
      <c r="K138" s="97">
        <f> ('Daily Weigth (g)'!L138-'Daily Weigth (g)'!$D138)/('Daily Weigth (g)'!$E138-'Daily Weigth (g)'!$D138)</f>
        <v>-0.7800312012</v>
      </c>
      <c r="L138" s="97">
        <f> ('Daily Weigth (g)'!M138-'Daily Weigth (g)'!$D138)/('Daily Weigth (g)'!$E138-'Daily Weigth (g)'!$D138)</f>
        <v>-0.7800312012</v>
      </c>
      <c r="M138" s="97">
        <f> ('Daily Weigth (g)'!N138-'Daily Weigth (g)'!$D138)/('Daily Weigth (g)'!$E138-'Daily Weigth (g)'!$D138)</f>
        <v>-0.7800312012</v>
      </c>
      <c r="N138" s="97">
        <f> ('Daily Weigth (g)'!O138-'Daily Weigth (g)'!$D138)/('Daily Weigth (g)'!$E138-'Daily Weigth (g)'!$D138)</f>
        <v>-0.7800312012</v>
      </c>
      <c r="O138" s="97">
        <f> ('Daily Weigth (g)'!P138-'Daily Weigth (g)'!$D138)/('Daily Weigth (g)'!$E138-'Daily Weigth (g)'!$D138)</f>
        <v>-0.7800312012</v>
      </c>
      <c r="P138" s="97">
        <f> ('Daily Weigth (g)'!Q138-'Daily Weigth (g)'!$D138)/('Daily Weigth (g)'!$E138-'Daily Weigth (g)'!$D138)</f>
        <v>-0.7800312012</v>
      </c>
      <c r="Q138" s="97">
        <f> ('Daily Weigth (g)'!R138-'Daily Weigth (g)'!$D138)/('Daily Weigth (g)'!$E138-'Daily Weigth (g)'!$D138)</f>
        <v>-0.7800312012</v>
      </c>
      <c r="R138" s="97">
        <f> ('Daily Weigth (g)'!S138-'Daily Weigth (g)'!$D138)/('Daily Weigth (g)'!$E138-'Daily Weigth (g)'!$D138)</f>
        <v>-0.7800312012</v>
      </c>
      <c r="S138" s="97">
        <f> ('Daily Weigth (g)'!T138-'Daily Weigth (g)'!$D138)/('Daily Weigth (g)'!$E138-'Daily Weigth (g)'!$D138)</f>
        <v>-0.7800312012</v>
      </c>
      <c r="T138" s="97">
        <f> ('Daily Weigth (g)'!U138-'Daily Weigth (g)'!$D138)/('Daily Weigth (g)'!$E138-'Daily Weigth (g)'!$D138)</f>
        <v>-0.7800312012</v>
      </c>
      <c r="U138" s="97">
        <f> ('Daily Weigth (g)'!V138-'Daily Weigth (g)'!$D138)/('Daily Weigth (g)'!$E138-'Daily Weigth (g)'!$D138)</f>
        <v>-0.7800312012</v>
      </c>
      <c r="V138" s="97">
        <f> ('Daily Weigth (g)'!W138-'Daily Weigth (g)'!$D138)/('Daily Weigth (g)'!$E138-'Daily Weigth (g)'!$D138)</f>
        <v>-0.7800312012</v>
      </c>
      <c r="W138" s="97">
        <f> ('Daily Weigth (g)'!X138-'Daily Weigth (g)'!$D138)/('Daily Weigth (g)'!$E138-'Daily Weigth (g)'!$D138)</f>
        <v>-0.7800312012</v>
      </c>
      <c r="X138" s="97">
        <f> ('Daily Weigth (g)'!Y138-'Daily Weigth (g)'!$D138)/('Daily Weigth (g)'!$E138-'Daily Weigth (g)'!$D138)</f>
        <v>-0.7800312012</v>
      </c>
      <c r="Y138" s="97">
        <f> ('Daily Weigth (g)'!Z138-'Daily Weigth (g)'!$D138)/('Daily Weigth (g)'!$E138-'Daily Weigth (g)'!$D138)</f>
        <v>-0.7800312012</v>
      </c>
      <c r="Z138" s="97">
        <f> ('Daily Weigth (g)'!AA138-'Daily Weigth (g)'!$D138)/('Daily Weigth (g)'!$E138-'Daily Weigth (g)'!$D138)</f>
        <v>-0.7800312012</v>
      </c>
      <c r="AA138" s="97">
        <f> ('Daily Weigth (g)'!AB138-'Daily Weigth (g)'!$D138)/('Daily Weigth (g)'!$E138-'Daily Weigth (g)'!$D138)</f>
        <v>-0.7800312012</v>
      </c>
      <c r="AB138" s="97">
        <f> ('Daily Weigth (g)'!AC138-'Daily Weigth (g)'!$D138)/('Daily Weigth (g)'!$E138-'Daily Weigth (g)'!$D138)</f>
        <v>-0.7800312012</v>
      </c>
      <c r="AC138" s="97">
        <f> ('Daily Weigth (g)'!AD138-'Daily Weigth (g)'!$D138)/('Daily Weigth (g)'!$E138-'Daily Weigth (g)'!$D138)</f>
        <v>-0.7800312012</v>
      </c>
      <c r="AD138" s="97">
        <f> ('Daily Weigth (g)'!AE138-'Daily Weigth (g)'!$D138)/('Daily Weigth (g)'!$E138-'Daily Weigth (g)'!$D138)</f>
        <v>-0.7800312012</v>
      </c>
      <c r="AE138" s="97">
        <f> ('Daily Weigth (g)'!AF138-'Daily Weigth (g)'!$D138)/('Daily Weigth (g)'!$E138-'Daily Weigth (g)'!$D138)</f>
        <v>-0.7800312012</v>
      </c>
      <c r="AF138" s="97">
        <f> ('Daily Weigth (g)'!AG138-'Daily Weigth (g)'!$D138)/('Daily Weigth (g)'!$E138-'Daily Weigth (g)'!$D138)</f>
        <v>-0.7800312012</v>
      </c>
    </row>
    <row r="139" ht="12.75" customHeight="1">
      <c r="A139" s="85">
        <v>853.0</v>
      </c>
      <c r="B139" s="87" t="s">
        <v>154</v>
      </c>
      <c r="C139" s="90" t="s">
        <v>12</v>
      </c>
      <c r="D139" s="97">
        <f> ('Daily Weigth (g)'!E139-'Daily Weigth (g)'!$D139)/('Daily Weigth (g)'!$E139-'Daily Weigth (g)'!$D139)</f>
        <v>1</v>
      </c>
      <c r="E139" s="97">
        <f> ('Daily Weigth (g)'!F139-'Daily Weigth (g)'!$D139)/('Daily Weigth (g)'!$E139-'Daily Weigth (g)'!$D139)</f>
        <v>0.9711163154</v>
      </c>
      <c r="F139" s="97">
        <f> ('Daily Weigth (g)'!G139-'Daily Weigth (g)'!$D139)/('Daily Weigth (g)'!$E139-'Daily Weigth (g)'!$D139)</f>
        <v>0.9512099922</v>
      </c>
      <c r="G139" s="97">
        <f> ('Daily Weigth (g)'!H139-'Daily Weigth (g)'!$D139)/('Daily Weigth (g)'!$E139-'Daily Weigth (g)'!$D139)</f>
        <v>0.9067135051</v>
      </c>
      <c r="H139" s="97">
        <f> ('Daily Weigth (g)'!I139-'Daily Weigth (g)'!$D139)/('Daily Weigth (g)'!$E139-'Daily Weigth (g)'!$D139)</f>
        <v>0.9078844653</v>
      </c>
      <c r="I139" s="97">
        <f> ('Daily Weigth (g)'!J139-'Daily Weigth (g)'!$D139)/('Daily Weigth (g)'!$E139-'Daily Weigth (g)'!$D139)</f>
        <v>0.9078844653</v>
      </c>
      <c r="J139" s="97">
        <f> ('Daily Weigth (g)'!K139-'Daily Weigth (g)'!$D139)/('Daily Weigth (g)'!$E139-'Daily Weigth (g)'!$D139)</f>
        <v>0.9137392662</v>
      </c>
      <c r="K139" s="97">
        <f> ('Daily Weigth (g)'!L139-'Daily Weigth (g)'!$D139)/('Daily Weigth (g)'!$E139-'Daily Weigth (g)'!$D139)</f>
        <v>0.8883684621</v>
      </c>
      <c r="L139" s="97">
        <f> ('Daily Weigth (g)'!M139-'Daily Weigth (g)'!$D139)/('Daily Weigth (g)'!$E139-'Daily Weigth (g)'!$D139)</f>
        <v>0.8583138173</v>
      </c>
      <c r="M139" s="97">
        <f> ('Daily Weigth (g)'!N139-'Daily Weigth (g)'!$D139)/('Daily Weigth (g)'!$E139-'Daily Weigth (g)'!$D139)</f>
        <v>0.8099141296</v>
      </c>
      <c r="N139" s="97">
        <f> ('Daily Weigth (g)'!O139-'Daily Weigth (g)'!$D139)/('Daily Weigth (g)'!$E139-'Daily Weigth (g)'!$D139)</f>
        <v>0.7927400468</v>
      </c>
      <c r="O139" s="97">
        <f> ('Daily Weigth (g)'!P139-'Daily Weigth (g)'!$D139)/('Daily Weigth (g)'!$E139-'Daily Weigth (g)'!$D139)</f>
        <v>0.7197501952</v>
      </c>
      <c r="P139" s="97">
        <f> ('Daily Weigth (g)'!Q139-'Daily Weigth (g)'!$D139)/('Daily Weigth (g)'!$E139-'Daily Weigth (g)'!$D139)</f>
        <v>0.6807181889</v>
      </c>
      <c r="Q139" s="97">
        <f> ('Daily Weigth (g)'!R139-'Daily Weigth (g)'!$D139)/('Daily Weigth (g)'!$E139-'Daily Weigth (g)'!$D139)</f>
        <v>0.662763466</v>
      </c>
      <c r="R139" s="97">
        <f> ('Daily Weigth (g)'!S139-'Daily Weigth (g)'!$D139)/('Daily Weigth (g)'!$E139-'Daily Weigth (g)'!$D139)</f>
        <v>0.6475409836</v>
      </c>
      <c r="S139" s="97">
        <f> ('Daily Weigth (g)'!T139-'Daily Weigth (g)'!$D139)/('Daily Weigth (g)'!$E139-'Daily Weigth (g)'!$D139)</f>
        <v>0.6182669789</v>
      </c>
      <c r="T139" s="97">
        <f> ('Daily Weigth (g)'!U139-'Daily Weigth (g)'!$D139)/('Daily Weigth (g)'!$E139-'Daily Weigth (g)'!$D139)</f>
        <v>0.5784543326</v>
      </c>
      <c r="U139" s="97">
        <f> ('Daily Weigth (g)'!V139-'Daily Weigth (g)'!$D139)/('Daily Weigth (g)'!$E139-'Daily Weigth (g)'!$D139)</f>
        <v>0.5144418423</v>
      </c>
      <c r="V139" s="97">
        <f> ('Daily Weigth (g)'!W139-'Daily Weigth (g)'!$D139)/('Daily Weigth (g)'!$E139-'Daily Weigth (g)'!$D139)</f>
        <v>0.4465261514</v>
      </c>
      <c r="W139" s="97">
        <f> ('Daily Weigth (g)'!X139-'Daily Weigth (g)'!$D139)/('Daily Weigth (g)'!$E139-'Daily Weigth (g)'!$D139)</f>
        <v>0.4246682279</v>
      </c>
      <c r="X139" s="97">
        <f> ('Daily Weigth (g)'!Y139-'Daily Weigth (g)'!$D139)/('Daily Weigth (g)'!$E139-'Daily Weigth (g)'!$D139)</f>
        <v>0.4039812646</v>
      </c>
      <c r="Y139" s="97">
        <f> ('Daily Weigth (g)'!Z139-'Daily Weigth (g)'!$D139)/('Daily Weigth (g)'!$E139-'Daily Weigth (g)'!$D139)</f>
        <v>0.37509758</v>
      </c>
      <c r="Z139" s="97">
        <f> ('Daily Weigth (g)'!AA139-'Daily Weigth (g)'!$D139)/('Daily Weigth (g)'!$E139-'Daily Weigth (g)'!$D139)</f>
        <v>0.3610460578</v>
      </c>
      <c r="AA139" s="97">
        <f> ('Daily Weigth (g)'!AB139-'Daily Weigth (g)'!$D139)/('Daily Weigth (g)'!$E139-'Daily Weigth (g)'!$D139)</f>
        <v>0.3442622951</v>
      </c>
      <c r="AB139" s="97">
        <f> ('Daily Weigth (g)'!AC139-'Daily Weigth (g)'!$D139)/('Daily Weigth (g)'!$E139-'Daily Weigth (g)'!$D139)</f>
        <v>0.3235753318</v>
      </c>
      <c r="AC139" s="97">
        <f> ('Daily Weigth (g)'!AD139-'Daily Weigth (g)'!$D139)/('Daily Weigth (g)'!$E139-'Daily Weigth (g)'!$D139)</f>
        <v>0.2989851678</v>
      </c>
      <c r="AD139" s="97">
        <f> ('Daily Weigth (g)'!AE139-'Daily Weigth (g)'!$D139)/('Daily Weigth (g)'!$E139-'Daily Weigth (g)'!$D139)</f>
        <v>0.2763466042</v>
      </c>
      <c r="AE139" s="97">
        <f> ('Daily Weigth (g)'!AF139-'Daily Weigth (g)'!$D139)/('Daily Weigth (g)'!$E139-'Daily Weigth (g)'!$D139)</f>
        <v>0.2236533958</v>
      </c>
      <c r="AF139" s="97">
        <f> ('Daily Weigth (g)'!AG139-'Daily Weigth (g)'!$D139)/('Daily Weigth (g)'!$E139-'Daily Weigth (g)'!$D139)</f>
        <v>0.1943793911</v>
      </c>
    </row>
    <row r="140" ht="12.75" customHeight="1">
      <c r="A140" s="85">
        <v>854.0</v>
      </c>
      <c r="B140" s="87" t="s">
        <v>154</v>
      </c>
      <c r="C140" s="90" t="s">
        <v>12</v>
      </c>
      <c r="D140" s="97">
        <f> ('Daily Weigth (g)'!E140-'Daily Weigth (g)'!$D140)/('Daily Weigth (g)'!$E140-'Daily Weigth (g)'!$D140)</f>
        <v>1</v>
      </c>
      <c r="E140" s="97">
        <f> ('Daily Weigth (g)'!F140-'Daily Weigth (g)'!$D140)/('Daily Weigth (g)'!$E140-'Daily Weigth (g)'!$D140)</f>
        <v>0.9490421456</v>
      </c>
      <c r="F140" s="97">
        <f> ('Daily Weigth (g)'!G140-'Daily Weigth (g)'!$D140)/('Daily Weigth (g)'!$E140-'Daily Weigth (g)'!$D140)</f>
        <v>0.9260536398</v>
      </c>
      <c r="G140" s="97">
        <f> ('Daily Weigth (g)'!H140-'Daily Weigth (g)'!$D140)/('Daily Weigth (g)'!$E140-'Daily Weigth (g)'!$D140)</f>
        <v>0.8601532567</v>
      </c>
      <c r="H140" s="97">
        <f> ('Daily Weigth (g)'!I140-'Daily Weigth (g)'!$D140)/('Daily Weigth (g)'!$E140-'Daily Weigth (g)'!$D140)</f>
        <v>0.89348659</v>
      </c>
      <c r="I140" s="97">
        <f> ('Daily Weigth (g)'!J140-'Daily Weigth (g)'!$D140)/('Daily Weigth (g)'!$E140-'Daily Weigth (g)'!$D140)</f>
        <v>0.8923371648</v>
      </c>
      <c r="J140" s="97">
        <f> ('Daily Weigth (g)'!K140-'Daily Weigth (g)'!$D140)/('Daily Weigth (g)'!$E140-'Daily Weigth (g)'!$D140)</f>
        <v>0.9011494253</v>
      </c>
      <c r="K140" s="97">
        <f> ('Daily Weigth (g)'!L140-'Daily Weigth (g)'!$D140)/('Daily Weigth (g)'!$E140-'Daily Weigth (g)'!$D140)</f>
        <v>0.8505747126</v>
      </c>
      <c r="L140" s="97">
        <f> ('Daily Weigth (g)'!M140-'Daily Weigth (g)'!$D140)/('Daily Weigth (g)'!$E140-'Daily Weigth (g)'!$D140)</f>
        <v>0.8049808429</v>
      </c>
      <c r="M140" s="97">
        <f> ('Daily Weigth (g)'!N140-'Daily Weigth (g)'!$D140)/('Daily Weigth (g)'!$E140-'Daily Weigth (g)'!$D140)</f>
        <v>0.7486590038</v>
      </c>
      <c r="N140" s="97">
        <f> ('Daily Weigth (g)'!O140-'Daily Weigth (g)'!$D140)/('Daily Weigth (g)'!$E140-'Daily Weigth (g)'!$D140)</f>
        <v>0.7471264368</v>
      </c>
      <c r="O140" s="97">
        <f> ('Daily Weigth (g)'!P140-'Daily Weigth (g)'!$D140)/('Daily Weigth (g)'!$E140-'Daily Weigth (g)'!$D140)</f>
        <v>0.5793103448</v>
      </c>
      <c r="P140" s="97">
        <f> ('Daily Weigth (g)'!Q140-'Daily Weigth (g)'!$D140)/('Daily Weigth (g)'!$E140-'Daily Weigth (g)'!$D140)</f>
        <v>0.5348659004</v>
      </c>
      <c r="Q140" s="97">
        <f> ('Daily Weigth (g)'!R140-'Daily Weigth (g)'!$D140)/('Daily Weigth (g)'!$E140-'Daily Weigth (g)'!$D140)</f>
        <v>0.5704980843</v>
      </c>
      <c r="R140" s="97">
        <f> ('Daily Weigth (g)'!S140-'Daily Weigth (g)'!$D140)/('Daily Weigth (g)'!$E140-'Daily Weigth (g)'!$D140)</f>
        <v>0.5670498084</v>
      </c>
      <c r="S140" s="97">
        <f> ('Daily Weigth (g)'!T140-'Daily Weigth (g)'!$D140)/('Daily Weigth (g)'!$E140-'Daily Weigth (g)'!$D140)</f>
        <v>0.5340996169</v>
      </c>
      <c r="T140" s="97">
        <f> ('Daily Weigth (g)'!U140-'Daily Weigth (g)'!$D140)/('Daily Weigth (g)'!$E140-'Daily Weigth (g)'!$D140)</f>
        <v>0.4616858238</v>
      </c>
      <c r="U140" s="97">
        <f> ('Daily Weigth (g)'!V140-'Daily Weigth (g)'!$D140)/('Daily Weigth (g)'!$E140-'Daily Weigth (g)'!$D140)</f>
        <v>0.3689655172</v>
      </c>
      <c r="V140" s="97">
        <f> ('Daily Weigth (g)'!W140-'Daily Weigth (g)'!$D140)/('Daily Weigth (g)'!$E140-'Daily Weigth (g)'!$D140)</f>
        <v>0.2896551724</v>
      </c>
      <c r="W140" s="97">
        <f> ('Daily Weigth (g)'!X140-'Daily Weigth (g)'!$D140)/('Daily Weigth (g)'!$E140-'Daily Weigth (g)'!$D140)</f>
        <v>0.283908046</v>
      </c>
      <c r="X140" s="97">
        <f> ('Daily Weigth (g)'!Y140-'Daily Weigth (g)'!$D140)/('Daily Weigth (g)'!$E140-'Daily Weigth (g)'!$D140)</f>
        <v>0.2540229885</v>
      </c>
      <c r="Y140" s="97">
        <f> ('Daily Weigth (g)'!Z140-'Daily Weigth (g)'!$D140)/('Daily Weigth (g)'!$E140-'Daily Weigth (g)'!$D140)</f>
        <v>0.2107279693</v>
      </c>
      <c r="Z140" s="97">
        <f> ('Daily Weigth (g)'!AA140-'Daily Weigth (g)'!$D140)/('Daily Weigth (g)'!$E140-'Daily Weigth (g)'!$D140)</f>
        <v>0.191954023</v>
      </c>
      <c r="AA140" s="97">
        <f> ('Daily Weigth (g)'!AB140-'Daily Weigth (g)'!$D140)/('Daily Weigth (g)'!$E140-'Daily Weigth (g)'!$D140)</f>
        <v>0.169348659</v>
      </c>
      <c r="AB140" s="97">
        <f> ('Daily Weigth (g)'!AC140-'Daily Weigth (g)'!$D140)/('Daily Weigth (g)'!$E140-'Daily Weigth (g)'!$D140)</f>
        <v>0.1394636015</v>
      </c>
      <c r="AC140" s="97">
        <f> ('Daily Weigth (g)'!AD140-'Daily Weigth (g)'!$D140)/('Daily Weigth (g)'!$E140-'Daily Weigth (g)'!$D140)</f>
        <v>0.1126436782</v>
      </c>
      <c r="AD140" s="97">
        <f> ('Daily Weigth (g)'!AE140-'Daily Weigth (g)'!$D140)/('Daily Weigth (g)'!$E140-'Daily Weigth (g)'!$D140)</f>
        <v>0.08888888889</v>
      </c>
      <c r="AE140" s="97">
        <f> ('Daily Weigth (g)'!AF140-'Daily Weigth (g)'!$D140)/('Daily Weigth (g)'!$E140-'Daily Weigth (g)'!$D140)</f>
        <v>0.05670498084</v>
      </c>
      <c r="AF140" s="97">
        <f> ('Daily Weigth (g)'!AG140-'Daily Weigth (g)'!$D140)/('Daily Weigth (g)'!$E140-'Daily Weigth (g)'!$D140)</f>
        <v>0.03563218391</v>
      </c>
    </row>
    <row r="141" ht="12.75" customHeight="1">
      <c r="A141" s="85">
        <v>855.0</v>
      </c>
      <c r="B141" s="87" t="s">
        <v>154</v>
      </c>
      <c r="C141" s="90" t="s">
        <v>12</v>
      </c>
      <c r="D141" s="97">
        <f> ('Daily Weigth (g)'!E141-'Daily Weigth (g)'!$D141)/('Daily Weigth (g)'!$E141-'Daily Weigth (g)'!$D141)</f>
        <v>1</v>
      </c>
      <c r="E141" s="97">
        <f> ('Daily Weigth (g)'!F141-'Daily Weigth (g)'!$D141)/('Daily Weigth (g)'!$E141-'Daily Weigth (g)'!$D141)</f>
        <v>0.9579766537</v>
      </c>
      <c r="F141" s="97">
        <f> ('Daily Weigth (g)'!G141-'Daily Weigth (g)'!$D141)/('Daily Weigth (g)'!$E141-'Daily Weigth (g)'!$D141)</f>
        <v>0.9272373541</v>
      </c>
      <c r="G141" s="97">
        <f> ('Daily Weigth (g)'!H141-'Daily Weigth (g)'!$D141)/('Daily Weigth (g)'!$E141-'Daily Weigth (g)'!$D141)</f>
        <v>0.8428015564</v>
      </c>
      <c r="H141" s="97">
        <f> ('Daily Weigth (g)'!I141-'Daily Weigth (g)'!$D141)/('Daily Weigth (g)'!$E141-'Daily Weigth (g)'!$D141)</f>
        <v>0.9019455253</v>
      </c>
      <c r="I141" s="97">
        <f> ('Daily Weigth (g)'!J141-'Daily Weigth (g)'!$D141)/('Daily Weigth (g)'!$E141-'Daily Weigth (g)'!$D141)</f>
        <v>0.9003891051</v>
      </c>
      <c r="J141" s="97">
        <f> ('Daily Weigth (g)'!K141-'Daily Weigth (g)'!$D141)/('Daily Weigth (g)'!$E141-'Daily Weigth (g)'!$D141)</f>
        <v>0.8992217899</v>
      </c>
      <c r="K141" s="97">
        <f> ('Daily Weigth (g)'!L141-'Daily Weigth (g)'!$D141)/('Daily Weigth (g)'!$E141-'Daily Weigth (g)'!$D141)</f>
        <v>0.853307393</v>
      </c>
      <c r="L141" s="97">
        <f> ('Daily Weigth (g)'!M141-'Daily Weigth (g)'!$D141)/('Daily Weigth (g)'!$E141-'Daily Weigth (g)'!$D141)</f>
        <v>0.8003891051</v>
      </c>
      <c r="M141" s="97">
        <f> ('Daily Weigth (g)'!N141-'Daily Weigth (g)'!$D141)/('Daily Weigth (g)'!$E141-'Daily Weigth (g)'!$D141)</f>
        <v>0.7284046693</v>
      </c>
      <c r="N141" s="97">
        <f> ('Daily Weigth (g)'!O141-'Daily Weigth (g)'!$D141)/('Daily Weigth (g)'!$E141-'Daily Weigth (g)'!$D141)</f>
        <v>0.7544747082</v>
      </c>
      <c r="O141" s="97">
        <f> ('Daily Weigth (g)'!P141-'Daily Weigth (g)'!$D141)/('Daily Weigth (g)'!$E141-'Daily Weigth (g)'!$D141)</f>
        <v>0.5564202335</v>
      </c>
      <c r="P141" s="97">
        <f> ('Daily Weigth (g)'!Q141-'Daily Weigth (g)'!$D141)/('Daily Weigth (g)'!$E141-'Daily Weigth (g)'!$D141)</f>
        <v>0.5182879377</v>
      </c>
      <c r="Q141" s="97">
        <f> ('Daily Weigth (g)'!R141-'Daily Weigth (g)'!$D141)/('Daily Weigth (g)'!$E141-'Daily Weigth (g)'!$D141)</f>
        <v>0.546692607</v>
      </c>
      <c r="R141" s="97">
        <f> ('Daily Weigth (g)'!S141-'Daily Weigth (g)'!$D141)/('Daily Weigth (g)'!$E141-'Daily Weigth (g)'!$D141)</f>
        <v>0.5501945525</v>
      </c>
      <c r="S141" s="97">
        <f> ('Daily Weigth (g)'!T141-'Daily Weigth (g)'!$D141)/('Daily Weigth (g)'!$E141-'Daily Weigth (g)'!$D141)</f>
        <v>0.5105058366</v>
      </c>
      <c r="T141" s="97">
        <f> ('Daily Weigth (g)'!U141-'Daily Weigth (g)'!$D141)/('Daily Weigth (g)'!$E141-'Daily Weigth (g)'!$D141)</f>
        <v>0.4182879377</v>
      </c>
      <c r="U141" s="97">
        <f> ('Daily Weigth (g)'!V141-'Daily Weigth (g)'!$D141)/('Daily Weigth (g)'!$E141-'Daily Weigth (g)'!$D141)</f>
        <v>0.3171206226</v>
      </c>
      <c r="V141" s="97">
        <f> ('Daily Weigth (g)'!W141-'Daily Weigth (g)'!$D141)/('Daily Weigth (g)'!$E141-'Daily Weigth (g)'!$D141)</f>
        <v>0.2459143969</v>
      </c>
      <c r="W141" s="97">
        <f> ('Daily Weigth (g)'!X141-'Daily Weigth (g)'!$D141)/('Daily Weigth (g)'!$E141-'Daily Weigth (g)'!$D141)</f>
        <v>0.2490272374</v>
      </c>
      <c r="X141" s="97">
        <f> ('Daily Weigth (g)'!Y141-'Daily Weigth (g)'!$D141)/('Daily Weigth (g)'!$E141-'Daily Weigth (g)'!$D141)</f>
        <v>0.2214007782</v>
      </c>
      <c r="Y141" s="97">
        <f> ('Daily Weigth (g)'!Z141-'Daily Weigth (g)'!$D141)/('Daily Weigth (g)'!$E141-'Daily Weigth (g)'!$D141)</f>
        <v>0.1754863813</v>
      </c>
      <c r="Z141" s="97">
        <f> ('Daily Weigth (g)'!AA141-'Daily Weigth (g)'!$D141)/('Daily Weigth (g)'!$E141-'Daily Weigth (g)'!$D141)</f>
        <v>0.1556420233</v>
      </c>
      <c r="AA141" s="97">
        <f> ('Daily Weigth (g)'!AB141-'Daily Weigth (g)'!$D141)/('Daily Weigth (g)'!$E141-'Daily Weigth (g)'!$D141)</f>
        <v>0.1319066148</v>
      </c>
      <c r="AB141" s="97">
        <f> ('Daily Weigth (g)'!AC141-'Daily Weigth (g)'!$D141)/('Daily Weigth (g)'!$E141-'Daily Weigth (g)'!$D141)</f>
        <v>0.1089494163</v>
      </c>
      <c r="AC141" s="97">
        <f> ('Daily Weigth (g)'!AD141-'Daily Weigth (g)'!$D141)/('Daily Weigth (g)'!$E141-'Daily Weigth (g)'!$D141)</f>
        <v>0.07704280156</v>
      </c>
      <c r="AD141" s="97">
        <f> ('Daily Weigth (g)'!AE141-'Daily Weigth (g)'!$D141)/('Daily Weigth (g)'!$E141-'Daily Weigth (g)'!$D141)</f>
        <v>0.05836575875</v>
      </c>
      <c r="AE141" s="97">
        <f> ('Daily Weigth (g)'!AF141-'Daily Weigth (g)'!$D141)/('Daily Weigth (g)'!$E141-'Daily Weigth (g)'!$D141)</f>
        <v>0.02568093385</v>
      </c>
      <c r="AF141" s="97">
        <f> ('Daily Weigth (g)'!AG141-'Daily Weigth (g)'!$D141)/('Daily Weigth (g)'!$E141-'Daily Weigth (g)'!$D141)</f>
        <v>0.008171206226</v>
      </c>
    </row>
    <row r="142" ht="12.75" customHeight="1">
      <c r="A142" s="85">
        <v>856.0</v>
      </c>
      <c r="B142" s="87" t="s">
        <v>154</v>
      </c>
      <c r="C142" s="90" t="s">
        <v>12</v>
      </c>
      <c r="D142" s="97">
        <f> ('Daily Weigth (g)'!E142-'Daily Weigth (g)'!$D142)/('Daily Weigth (g)'!$E142-'Daily Weigth (g)'!$D142)</f>
        <v>1</v>
      </c>
      <c r="E142" s="97">
        <f> ('Daily Weigth (g)'!F142-'Daily Weigth (g)'!$D142)/('Daily Weigth (g)'!$E142-'Daily Weigth (g)'!$D142)</f>
        <v>0.9628751975</v>
      </c>
      <c r="F142" s="97">
        <f> ('Daily Weigth (g)'!G142-'Daily Weigth (g)'!$D142)/('Daily Weigth (g)'!$E142-'Daily Weigth (g)'!$D142)</f>
        <v>0.9273301738</v>
      </c>
      <c r="G142" s="97">
        <f> ('Daily Weigth (g)'!H142-'Daily Weigth (g)'!$D142)/('Daily Weigth (g)'!$E142-'Daily Weigth (g)'!$D142)</f>
        <v>0.8590047393</v>
      </c>
      <c r="H142" s="97">
        <f> ('Daily Weigth (g)'!I142-'Daily Weigth (g)'!$D142)/('Daily Weigth (g)'!$E142-'Daily Weigth (g)'!$D142)</f>
        <v>0.8803317536</v>
      </c>
      <c r="I142" s="97">
        <f> ('Daily Weigth (g)'!J142-'Daily Weigth (g)'!$D142)/('Daily Weigth (g)'!$E142-'Daily Weigth (g)'!$D142)</f>
        <v>0.8696682464</v>
      </c>
      <c r="J142" s="97">
        <f> ('Daily Weigth (g)'!K142-'Daily Weigth (g)'!$D142)/('Daily Weigth (g)'!$E142-'Daily Weigth (g)'!$D142)</f>
        <v>0.8823064771</v>
      </c>
      <c r="K142" s="97">
        <f> ('Daily Weigth (g)'!L142-'Daily Weigth (g)'!$D142)/('Daily Weigth (g)'!$E142-'Daily Weigth (g)'!$D142)</f>
        <v>0.8511058452</v>
      </c>
      <c r="L142" s="97">
        <f> ('Daily Weigth (g)'!M142-'Daily Weigth (g)'!$D142)/('Daily Weigth (g)'!$E142-'Daily Weigth (g)'!$D142)</f>
        <v>0.8037124803</v>
      </c>
      <c r="M142" s="97">
        <f> ('Daily Weigth (g)'!N142-'Daily Weigth (g)'!$D142)/('Daily Weigth (g)'!$E142-'Daily Weigth (g)'!$D142)</f>
        <v>0.7503949447</v>
      </c>
      <c r="N142" s="97">
        <f> ('Daily Weigth (g)'!O142-'Daily Weigth (g)'!$D142)/('Daily Weigth (g)'!$E142-'Daily Weigth (g)'!$D142)</f>
        <v>0.7353870458</v>
      </c>
      <c r="O142" s="97">
        <f> ('Daily Weigth (g)'!P142-'Daily Weigth (g)'!$D142)/('Daily Weigth (g)'!$E142-'Daily Weigth (g)'!$D142)</f>
        <v>0.5754344392</v>
      </c>
      <c r="P142" s="97">
        <f> ('Daily Weigth (g)'!Q142-'Daily Weigth (g)'!$D142)/('Daily Weigth (g)'!$E142-'Daily Weigth (g)'!$D142)</f>
        <v>0.5339652449</v>
      </c>
      <c r="Q142" s="97">
        <f> ('Daily Weigth (g)'!R142-'Daily Weigth (g)'!$D142)/('Daily Weigth (g)'!$E142-'Daily Weigth (g)'!$D142)</f>
        <v>0.5485781991</v>
      </c>
      <c r="R142" s="97">
        <f> ('Daily Weigth (g)'!S142-'Daily Weigth (g)'!$D142)/('Daily Weigth (g)'!$E142-'Daily Weigth (g)'!$D142)</f>
        <v>0.5383096367</v>
      </c>
      <c r="S142" s="97">
        <f> ('Daily Weigth (g)'!T142-'Daily Weigth (g)'!$D142)/('Daily Weigth (g)'!$E142-'Daily Weigth (g)'!$D142)</f>
        <v>0.5011848341</v>
      </c>
      <c r="T142" s="97">
        <f> ('Daily Weigth (g)'!U142-'Daily Weigth (g)'!$D142)/('Daily Weigth (g)'!$E142-'Daily Weigth (g)'!$D142)</f>
        <v>0.4154818325</v>
      </c>
      <c r="U142" s="97">
        <f> ('Daily Weigth (g)'!V142-'Daily Weigth (g)'!$D142)/('Daily Weigth (g)'!$E142-'Daily Weigth (g)'!$D142)</f>
        <v>0.2847551343</v>
      </c>
      <c r="V142" s="97">
        <f> ('Daily Weigth (g)'!W142-'Daily Weigth (g)'!$D142)/('Daily Weigth (g)'!$E142-'Daily Weigth (g)'!$D142)</f>
        <v>0.1974723539</v>
      </c>
      <c r="W142" s="97">
        <f> ('Daily Weigth (g)'!X142-'Daily Weigth (g)'!$D142)/('Daily Weigth (g)'!$E142-'Daily Weigth (g)'!$D142)</f>
        <v>0.217614534</v>
      </c>
      <c r="X142" s="97">
        <f> ('Daily Weigth (g)'!Y142-'Daily Weigth (g)'!$D142)/('Daily Weigth (g)'!$E142-'Daily Weigth (g)'!$D142)</f>
        <v>0.1781200632</v>
      </c>
      <c r="Y142" s="97">
        <f> ('Daily Weigth (g)'!Z142-'Daily Weigth (g)'!$D142)/('Daily Weigth (g)'!$E142-'Daily Weigth (g)'!$D142)</f>
        <v>0.1299368088</v>
      </c>
      <c r="Z142" s="97">
        <f> ('Daily Weigth (g)'!AA142-'Daily Weigth (g)'!$D142)/('Daily Weigth (g)'!$E142-'Daily Weigth (g)'!$D142)</f>
        <v>0.1058451817</v>
      </c>
      <c r="AA142" s="97">
        <f> ('Daily Weigth (g)'!AB142-'Daily Weigth (g)'!$D142)/('Daily Weigth (g)'!$E142-'Daily Weigth (g)'!$D142)</f>
        <v>0.08135860979</v>
      </c>
      <c r="AB142" s="97">
        <f> ('Daily Weigth (g)'!AC142-'Daily Weigth (g)'!$D142)/('Daily Weigth (g)'!$E142-'Daily Weigth (g)'!$D142)</f>
        <v>0.05450236967</v>
      </c>
      <c r="AC142" s="97">
        <f> ('Daily Weigth (g)'!AD142-'Daily Weigth (g)'!$D142)/('Daily Weigth (g)'!$E142-'Daily Weigth (g)'!$D142)</f>
        <v>0.0252764613</v>
      </c>
      <c r="AD142" s="97">
        <f> ('Daily Weigth (g)'!AE142-'Daily Weigth (g)'!$D142)/('Daily Weigth (g)'!$E142-'Daily Weigth (g)'!$D142)</f>
        <v>0.007503949447</v>
      </c>
      <c r="AE142" s="97">
        <f> ('Daily Weigth (g)'!AF142-'Daily Weigth (g)'!$D142)/('Daily Weigth (g)'!$E142-'Daily Weigth (g)'!$D142)</f>
        <v>-0.02606635071</v>
      </c>
      <c r="AF142" s="97">
        <f> ('Daily Weigth (g)'!AG142-'Daily Weigth (g)'!$D142)/('Daily Weigth (g)'!$E142-'Daily Weigth (g)'!$D142)</f>
        <v>-0.06872037915</v>
      </c>
    </row>
    <row r="143" ht="12.75" customHeight="1">
      <c r="A143" s="85">
        <v>857.0</v>
      </c>
      <c r="B143" s="87" t="s">
        <v>154</v>
      </c>
      <c r="C143" s="85" t="s">
        <v>383</v>
      </c>
      <c r="D143" s="97">
        <f> ('Daily Weigth (g)'!E143-'Daily Weigth (g)'!$D143)/('Daily Weigth (g)'!$E143-'Daily Weigth (g)'!$D143)</f>
        <v>1</v>
      </c>
      <c r="E143" s="97">
        <f> ('Daily Weigth (g)'!F143-'Daily Weigth (g)'!$D143)/('Daily Weigth (g)'!$E143-'Daily Weigth (g)'!$D143)</f>
        <v>0.9471624266</v>
      </c>
      <c r="F143" s="97">
        <f> ('Daily Weigth (g)'!G143-'Daily Weigth (g)'!$D143)/('Daily Weigth (g)'!$E143-'Daily Weigth (g)'!$D143)</f>
        <v>0.9326810176</v>
      </c>
      <c r="G143" s="97">
        <f> ('Daily Weigth (g)'!H143-'Daily Weigth (g)'!$D143)/('Daily Weigth (g)'!$E143-'Daily Weigth (g)'!$D143)</f>
        <v>0.8782778865</v>
      </c>
      <c r="H143" s="97">
        <f> ('Daily Weigth (g)'!I143-'Daily Weigth (g)'!$D143)/('Daily Weigth (g)'!$E143-'Daily Weigth (g)'!$D143)</f>
        <v>0.8900195695</v>
      </c>
      <c r="I143" s="97">
        <f> ('Daily Weigth (g)'!J143-'Daily Weigth (g)'!$D143)/('Daily Weigth (g)'!$E143-'Daily Weigth (g)'!$D143)</f>
        <v>0.8857142857</v>
      </c>
      <c r="J143" s="97">
        <f> ('Daily Weigth (g)'!K143-'Daily Weigth (g)'!$D143)/('Daily Weigth (g)'!$E143-'Daily Weigth (g)'!$D143)</f>
        <v>-0.782778865</v>
      </c>
      <c r="K143" s="97">
        <f> ('Daily Weigth (g)'!L143-'Daily Weigth (g)'!$D143)/('Daily Weigth (g)'!$E143-'Daily Weigth (g)'!$D143)</f>
        <v>-0.782778865</v>
      </c>
      <c r="L143" s="97">
        <f> ('Daily Weigth (g)'!M143-'Daily Weigth (g)'!$D143)/('Daily Weigth (g)'!$E143-'Daily Weigth (g)'!$D143)</f>
        <v>-0.782778865</v>
      </c>
      <c r="M143" s="97">
        <f> ('Daily Weigth (g)'!N143-'Daily Weigth (g)'!$D143)/('Daily Weigth (g)'!$E143-'Daily Weigth (g)'!$D143)</f>
        <v>-0.782778865</v>
      </c>
      <c r="N143" s="97">
        <f> ('Daily Weigth (g)'!O143-'Daily Weigth (g)'!$D143)/('Daily Weigth (g)'!$E143-'Daily Weigth (g)'!$D143)</f>
        <v>-0.782778865</v>
      </c>
      <c r="O143" s="97">
        <f> ('Daily Weigth (g)'!P143-'Daily Weigth (g)'!$D143)/('Daily Weigth (g)'!$E143-'Daily Weigth (g)'!$D143)</f>
        <v>-0.782778865</v>
      </c>
      <c r="P143" s="97">
        <f> ('Daily Weigth (g)'!Q143-'Daily Weigth (g)'!$D143)/('Daily Weigth (g)'!$E143-'Daily Weigth (g)'!$D143)</f>
        <v>-0.782778865</v>
      </c>
      <c r="Q143" s="97">
        <f> ('Daily Weigth (g)'!R143-'Daily Weigth (g)'!$D143)/('Daily Weigth (g)'!$E143-'Daily Weigth (g)'!$D143)</f>
        <v>-0.782778865</v>
      </c>
      <c r="R143" s="97">
        <f> ('Daily Weigth (g)'!S143-'Daily Weigth (g)'!$D143)/('Daily Weigth (g)'!$E143-'Daily Weigth (g)'!$D143)</f>
        <v>-0.782778865</v>
      </c>
      <c r="S143" s="97">
        <f> ('Daily Weigth (g)'!T143-'Daily Weigth (g)'!$D143)/('Daily Weigth (g)'!$E143-'Daily Weigth (g)'!$D143)</f>
        <v>-0.782778865</v>
      </c>
      <c r="T143" s="97">
        <f> ('Daily Weigth (g)'!U143-'Daily Weigth (g)'!$D143)/('Daily Weigth (g)'!$E143-'Daily Weigth (g)'!$D143)</f>
        <v>-0.782778865</v>
      </c>
      <c r="U143" s="97">
        <f> ('Daily Weigth (g)'!V143-'Daily Weigth (g)'!$D143)/('Daily Weigth (g)'!$E143-'Daily Weigth (g)'!$D143)</f>
        <v>-0.782778865</v>
      </c>
      <c r="V143" s="97">
        <f> ('Daily Weigth (g)'!W143-'Daily Weigth (g)'!$D143)/('Daily Weigth (g)'!$E143-'Daily Weigth (g)'!$D143)</f>
        <v>-0.782778865</v>
      </c>
      <c r="W143" s="97">
        <f> ('Daily Weigth (g)'!X143-'Daily Weigth (g)'!$D143)/('Daily Weigth (g)'!$E143-'Daily Weigth (g)'!$D143)</f>
        <v>-0.782778865</v>
      </c>
      <c r="X143" s="97">
        <f> ('Daily Weigth (g)'!Y143-'Daily Weigth (g)'!$D143)/('Daily Weigth (g)'!$E143-'Daily Weigth (g)'!$D143)</f>
        <v>-0.782778865</v>
      </c>
      <c r="Y143" s="97">
        <f> ('Daily Weigth (g)'!Z143-'Daily Weigth (g)'!$D143)/('Daily Weigth (g)'!$E143-'Daily Weigth (g)'!$D143)</f>
        <v>-0.782778865</v>
      </c>
      <c r="Z143" s="97">
        <f> ('Daily Weigth (g)'!AA143-'Daily Weigth (g)'!$D143)/('Daily Weigth (g)'!$E143-'Daily Weigth (g)'!$D143)</f>
        <v>-0.782778865</v>
      </c>
      <c r="AA143" s="97">
        <f> ('Daily Weigth (g)'!AB143-'Daily Weigth (g)'!$D143)/('Daily Weigth (g)'!$E143-'Daily Weigth (g)'!$D143)</f>
        <v>-0.782778865</v>
      </c>
      <c r="AB143" s="97">
        <f> ('Daily Weigth (g)'!AC143-'Daily Weigth (g)'!$D143)/('Daily Weigth (g)'!$E143-'Daily Weigth (g)'!$D143)</f>
        <v>-0.782778865</v>
      </c>
      <c r="AC143" s="97">
        <f> ('Daily Weigth (g)'!AD143-'Daily Weigth (g)'!$D143)/('Daily Weigth (g)'!$E143-'Daily Weigth (g)'!$D143)</f>
        <v>-0.782778865</v>
      </c>
      <c r="AD143" s="97">
        <f> ('Daily Weigth (g)'!AE143-'Daily Weigth (g)'!$D143)/('Daily Weigth (g)'!$E143-'Daily Weigth (g)'!$D143)</f>
        <v>-0.782778865</v>
      </c>
      <c r="AE143" s="97">
        <f> ('Daily Weigth (g)'!AF143-'Daily Weigth (g)'!$D143)/('Daily Weigth (g)'!$E143-'Daily Weigth (g)'!$D143)</f>
        <v>-0.782778865</v>
      </c>
      <c r="AF143" s="97">
        <f> ('Daily Weigth (g)'!AG143-'Daily Weigth (g)'!$D143)/('Daily Weigth (g)'!$E143-'Daily Weigth (g)'!$D143)</f>
        <v>-0.782778865</v>
      </c>
    </row>
    <row r="144" ht="12.75" customHeight="1">
      <c r="A144" s="85">
        <v>858.0</v>
      </c>
      <c r="B144" s="87" t="s">
        <v>154</v>
      </c>
      <c r="C144" s="85" t="s">
        <v>383</v>
      </c>
      <c r="D144" s="97">
        <f> ('Daily Weigth (g)'!E144-'Daily Weigth (g)'!$D144)/('Daily Weigth (g)'!$E144-'Daily Weigth (g)'!$D144)</f>
        <v>1</v>
      </c>
      <c r="E144" s="97">
        <f> ('Daily Weigth (g)'!F144-'Daily Weigth (g)'!$D144)/('Daily Weigth (g)'!$E144-'Daily Weigth (g)'!$D144)</f>
        <v>0.9613259669</v>
      </c>
      <c r="F144" s="97">
        <f> ('Daily Weigth (g)'!G144-'Daily Weigth (g)'!$D144)/('Daily Weigth (g)'!$E144-'Daily Weigth (g)'!$D144)</f>
        <v>0.9348855564</v>
      </c>
      <c r="G144" s="97">
        <f> ('Daily Weigth (g)'!H144-'Daily Weigth (g)'!$D144)/('Daily Weigth (g)'!$E144-'Daily Weigth (g)'!$D144)</f>
        <v>0.8796369376</v>
      </c>
      <c r="H144" s="97">
        <f> ('Daily Weigth (g)'!I144-'Daily Weigth (g)'!$D144)/('Daily Weigth (g)'!$E144-'Daily Weigth (g)'!$D144)</f>
        <v>0.8800315706</v>
      </c>
      <c r="I144" s="97">
        <f> ('Daily Weigth (g)'!J144-'Daily Weigth (g)'!$D144)/('Daily Weigth (g)'!$E144-'Daily Weigth (g)'!$D144)</f>
        <v>0.909629045</v>
      </c>
      <c r="J144" s="97">
        <f> ('Daily Weigth (g)'!K144-'Daily Weigth (g)'!$D144)/('Daily Weigth (g)'!$E144-'Daily Weigth (g)'!$D144)</f>
        <v>-0.7892659826</v>
      </c>
      <c r="K144" s="97">
        <f> ('Daily Weigth (g)'!L144-'Daily Weigth (g)'!$D144)/('Daily Weigth (g)'!$E144-'Daily Weigth (g)'!$D144)</f>
        <v>-0.7892659826</v>
      </c>
      <c r="L144" s="97">
        <f> ('Daily Weigth (g)'!M144-'Daily Weigth (g)'!$D144)/('Daily Weigth (g)'!$E144-'Daily Weigth (g)'!$D144)</f>
        <v>-0.7892659826</v>
      </c>
      <c r="M144" s="97">
        <f> ('Daily Weigth (g)'!N144-'Daily Weigth (g)'!$D144)/('Daily Weigth (g)'!$E144-'Daily Weigth (g)'!$D144)</f>
        <v>-0.7892659826</v>
      </c>
      <c r="N144" s="97">
        <f> ('Daily Weigth (g)'!O144-'Daily Weigth (g)'!$D144)/('Daily Weigth (g)'!$E144-'Daily Weigth (g)'!$D144)</f>
        <v>-0.7892659826</v>
      </c>
      <c r="O144" s="97">
        <f> ('Daily Weigth (g)'!P144-'Daily Weigth (g)'!$D144)/('Daily Weigth (g)'!$E144-'Daily Weigth (g)'!$D144)</f>
        <v>-0.7892659826</v>
      </c>
      <c r="P144" s="97">
        <f> ('Daily Weigth (g)'!Q144-'Daily Weigth (g)'!$D144)/('Daily Weigth (g)'!$E144-'Daily Weigth (g)'!$D144)</f>
        <v>-0.7892659826</v>
      </c>
      <c r="Q144" s="97">
        <f> ('Daily Weigth (g)'!R144-'Daily Weigth (g)'!$D144)/('Daily Weigth (g)'!$E144-'Daily Weigth (g)'!$D144)</f>
        <v>-0.7892659826</v>
      </c>
      <c r="R144" s="97">
        <f> ('Daily Weigth (g)'!S144-'Daily Weigth (g)'!$D144)/('Daily Weigth (g)'!$E144-'Daily Weigth (g)'!$D144)</f>
        <v>-0.7892659826</v>
      </c>
      <c r="S144" s="97">
        <f> ('Daily Weigth (g)'!T144-'Daily Weigth (g)'!$D144)/('Daily Weigth (g)'!$E144-'Daily Weigth (g)'!$D144)</f>
        <v>-0.7892659826</v>
      </c>
      <c r="T144" s="97">
        <f> ('Daily Weigth (g)'!U144-'Daily Weigth (g)'!$D144)/('Daily Weigth (g)'!$E144-'Daily Weigth (g)'!$D144)</f>
        <v>-0.7892659826</v>
      </c>
      <c r="U144" s="97">
        <f> ('Daily Weigth (g)'!V144-'Daily Weigth (g)'!$D144)/('Daily Weigth (g)'!$E144-'Daily Weigth (g)'!$D144)</f>
        <v>-0.7892659826</v>
      </c>
      <c r="V144" s="97">
        <f> ('Daily Weigth (g)'!W144-'Daily Weigth (g)'!$D144)/('Daily Weigth (g)'!$E144-'Daily Weigth (g)'!$D144)</f>
        <v>-0.7892659826</v>
      </c>
      <c r="W144" s="97">
        <f> ('Daily Weigth (g)'!X144-'Daily Weigth (g)'!$D144)/('Daily Weigth (g)'!$E144-'Daily Weigth (g)'!$D144)</f>
        <v>-0.7892659826</v>
      </c>
      <c r="X144" s="97">
        <f> ('Daily Weigth (g)'!Y144-'Daily Weigth (g)'!$D144)/('Daily Weigth (g)'!$E144-'Daily Weigth (g)'!$D144)</f>
        <v>-0.7892659826</v>
      </c>
      <c r="Y144" s="97">
        <f> ('Daily Weigth (g)'!Z144-'Daily Weigth (g)'!$D144)/('Daily Weigth (g)'!$E144-'Daily Weigth (g)'!$D144)</f>
        <v>-0.7892659826</v>
      </c>
      <c r="Z144" s="97">
        <f> ('Daily Weigth (g)'!AA144-'Daily Weigth (g)'!$D144)/('Daily Weigth (g)'!$E144-'Daily Weigth (g)'!$D144)</f>
        <v>-0.7892659826</v>
      </c>
      <c r="AA144" s="97">
        <f> ('Daily Weigth (g)'!AB144-'Daily Weigth (g)'!$D144)/('Daily Weigth (g)'!$E144-'Daily Weigth (g)'!$D144)</f>
        <v>-0.7892659826</v>
      </c>
      <c r="AB144" s="97">
        <f> ('Daily Weigth (g)'!AC144-'Daily Weigth (g)'!$D144)/('Daily Weigth (g)'!$E144-'Daily Weigth (g)'!$D144)</f>
        <v>-0.7892659826</v>
      </c>
      <c r="AC144" s="97">
        <f> ('Daily Weigth (g)'!AD144-'Daily Weigth (g)'!$D144)/('Daily Weigth (g)'!$E144-'Daily Weigth (g)'!$D144)</f>
        <v>-0.7892659826</v>
      </c>
      <c r="AD144" s="97">
        <f> ('Daily Weigth (g)'!AE144-'Daily Weigth (g)'!$D144)/('Daily Weigth (g)'!$E144-'Daily Weigth (g)'!$D144)</f>
        <v>-0.7892659826</v>
      </c>
      <c r="AE144" s="97">
        <f> ('Daily Weigth (g)'!AF144-'Daily Weigth (g)'!$D144)/('Daily Weigth (g)'!$E144-'Daily Weigth (g)'!$D144)</f>
        <v>-0.7892659826</v>
      </c>
      <c r="AF144" s="97">
        <f> ('Daily Weigth (g)'!AG144-'Daily Weigth (g)'!$D144)/('Daily Weigth (g)'!$E144-'Daily Weigth (g)'!$D144)</f>
        <v>-0.7892659826</v>
      </c>
    </row>
    <row r="145" ht="12.75" customHeight="1">
      <c r="A145" s="85">
        <v>859.0</v>
      </c>
      <c r="B145" s="87" t="s">
        <v>154</v>
      </c>
      <c r="C145" s="90" t="s">
        <v>12</v>
      </c>
      <c r="D145" s="97">
        <f> ('Daily Weigth (g)'!E145-'Daily Weigth (g)'!$D145)/('Daily Weigth (g)'!$E145-'Daily Weigth (g)'!$D145)</f>
        <v>1</v>
      </c>
      <c r="E145" s="97">
        <f> ('Daily Weigth (g)'!F145-'Daily Weigth (g)'!$D145)/('Daily Weigth (g)'!$E145-'Daily Weigth (g)'!$D145)</f>
        <v>0.9569680221</v>
      </c>
      <c r="F145" s="97">
        <f> ('Daily Weigth (g)'!G145-'Daily Weigth (g)'!$D145)/('Daily Weigth (g)'!$E145-'Daily Weigth (g)'!$D145)</f>
        <v>0.9297275957</v>
      </c>
      <c r="G145" s="97">
        <f> ('Daily Weigth (g)'!H145-'Daily Weigth (g)'!$D145)/('Daily Weigth (g)'!$E145-'Daily Weigth (g)'!$D145)</f>
        <v>0.8720884327</v>
      </c>
      <c r="H145" s="97">
        <f> ('Daily Weigth (g)'!I145-'Daily Weigth (g)'!$D145)/('Daily Weigth (g)'!$E145-'Daily Weigth (g)'!$D145)</f>
        <v>0.8886695618</v>
      </c>
      <c r="I145" s="97">
        <f> ('Daily Weigth (g)'!J145-'Daily Weigth (g)'!$D145)/('Daily Weigth (g)'!$E145-'Daily Weigth (g)'!$D145)</f>
        <v>0.8898539281</v>
      </c>
      <c r="J145" s="97">
        <f> ('Daily Weigth (g)'!K145-'Daily Weigth (g)'!$D145)/('Daily Weigth (g)'!$E145-'Daily Weigth (g)'!$D145)</f>
        <v>0.8981444927</v>
      </c>
      <c r="K145" s="97">
        <f> ('Daily Weigth (g)'!L145-'Daily Weigth (g)'!$D145)/('Daily Weigth (g)'!$E145-'Daily Weigth (g)'!$D145)</f>
        <v>0.8634030794</v>
      </c>
      <c r="L145" s="97">
        <f> ('Daily Weigth (g)'!M145-'Daily Weigth (g)'!$D145)/('Daily Weigth (g)'!$E145-'Daily Weigth (g)'!$D145)</f>
        <v>0.8191867351</v>
      </c>
      <c r="M145" s="97">
        <f> ('Daily Weigth (g)'!N145-'Daily Weigth (g)'!$D145)/('Daily Weigth (g)'!$E145-'Daily Weigth (g)'!$D145)</f>
        <v>0.7603632057</v>
      </c>
      <c r="N145" s="97">
        <f> ('Daily Weigth (g)'!O145-'Daily Weigth (g)'!$D145)/('Daily Weigth (g)'!$E145-'Daily Weigth (g)'!$D145)</f>
        <v>0.7473351757</v>
      </c>
      <c r="O145" s="97">
        <f> ('Daily Weigth (g)'!P145-'Daily Weigth (g)'!$D145)/('Daily Weigth (g)'!$E145-'Daily Weigth (g)'!$D145)</f>
        <v>0.6206079747</v>
      </c>
      <c r="P145" s="97">
        <f> ('Daily Weigth (g)'!Q145-'Daily Weigth (g)'!$D145)/('Daily Weigth (g)'!$E145-'Daily Weigth (g)'!$D145)</f>
        <v>0.5775759968</v>
      </c>
      <c r="Q145" s="97">
        <f> ('Daily Weigth (g)'!R145-'Daily Weigth (g)'!$D145)/('Daily Weigth (g)'!$E145-'Daily Weigth (g)'!$D145)</f>
        <v>0.5771812081</v>
      </c>
      <c r="R145" s="97">
        <f> ('Daily Weigth (g)'!S145-'Daily Weigth (g)'!$D145)/('Daily Weigth (g)'!$E145-'Daily Weigth (g)'!$D145)</f>
        <v>0.566127122</v>
      </c>
      <c r="S145" s="97">
        <f> ('Daily Weigth (g)'!T145-'Daily Weigth (g)'!$D145)/('Daily Weigth (g)'!$E145-'Daily Weigth (g)'!$D145)</f>
        <v>0.5207264114</v>
      </c>
      <c r="T145" s="97">
        <f> ('Daily Weigth (g)'!U145-'Daily Weigth (g)'!$D145)/('Daily Weigth (g)'!$E145-'Daily Weigth (g)'!$D145)</f>
        <v>0.4378207659</v>
      </c>
      <c r="U145" s="97">
        <f> ('Daily Weigth (g)'!V145-'Daily Weigth (g)'!$D145)/('Daily Weigth (g)'!$E145-'Daily Weigth (g)'!$D145)</f>
        <v>0.3478089222</v>
      </c>
      <c r="V145" s="97">
        <f> ('Daily Weigth (g)'!W145-'Daily Weigth (g)'!$D145)/('Daily Weigth (g)'!$E145-'Daily Weigth (g)'!$D145)</f>
        <v>0.2581918674</v>
      </c>
      <c r="W145" s="97">
        <f> ('Daily Weigth (g)'!X145-'Daily Weigth (g)'!$D145)/('Daily Weigth (g)'!$E145-'Daily Weigth (g)'!$D145)</f>
        <v>0.2609553889</v>
      </c>
      <c r="X145" s="97">
        <f> ('Daily Weigth (g)'!Y145-'Daily Weigth (g)'!$D145)/('Daily Weigth (g)'!$E145-'Daily Weigth (g)'!$D145)</f>
        <v>0.2329253849</v>
      </c>
      <c r="Y145" s="97">
        <f> ('Daily Weigth (g)'!Z145-'Daily Weigth (g)'!$D145)/('Daily Weigth (g)'!$E145-'Daily Weigth (g)'!$D145)</f>
        <v>0.1804184761</v>
      </c>
      <c r="Z145" s="97">
        <f> ('Daily Weigth (g)'!AA145-'Daily Weigth (g)'!$D145)/('Daily Weigth (g)'!$E145-'Daily Weigth (g)'!$D145)</f>
        <v>0.1567311488</v>
      </c>
      <c r="AA145" s="97">
        <f> ('Daily Weigth (g)'!AB145-'Daily Weigth (g)'!$D145)/('Daily Weigth (g)'!$E145-'Daily Weigth (g)'!$D145)</f>
        <v>0.1290959337</v>
      </c>
      <c r="AB145" s="97">
        <f> ('Daily Weigth (g)'!AC145-'Daily Weigth (g)'!$D145)/('Daily Weigth (g)'!$E145-'Daily Weigth (g)'!$D145)</f>
        <v>0.10422424</v>
      </c>
      <c r="AC145" s="97">
        <f> ('Daily Weigth (g)'!AD145-'Daily Weigth (g)'!$D145)/('Daily Weigth (g)'!$E145-'Daily Weigth (g)'!$D145)</f>
        <v>0.07303592578</v>
      </c>
      <c r="AD145" s="97">
        <f> ('Daily Weigth (g)'!AE145-'Daily Weigth (g)'!$D145)/('Daily Weigth (g)'!$E145-'Daily Weigth (g)'!$D145)</f>
        <v>0.05290169759</v>
      </c>
      <c r="AE145" s="97">
        <f> ('Daily Weigth (g)'!AF145-'Daily Weigth (g)'!$D145)/('Daily Weigth (g)'!$E145-'Daily Weigth (g)'!$D145)</f>
        <v>0.01816028425</v>
      </c>
      <c r="AF145" s="97">
        <f> ('Daily Weigth (g)'!AG145-'Daily Weigth (g)'!$D145)/('Daily Weigth (g)'!$E145-'Daily Weigth (g)'!$D145)</f>
        <v>-0.002763521516</v>
      </c>
    </row>
    <row r="146" ht="12.75" customHeight="1">
      <c r="A146" s="85">
        <v>860.0</v>
      </c>
      <c r="B146" s="87" t="s">
        <v>154</v>
      </c>
      <c r="C146" s="85" t="s">
        <v>383</v>
      </c>
      <c r="D146" s="97">
        <f> ('Daily Weigth (g)'!E146-'Daily Weigth (g)'!$D146)/('Daily Weigth (g)'!$E146-'Daily Weigth (g)'!$D146)</f>
        <v>1</v>
      </c>
      <c r="E146" s="97">
        <f> ('Daily Weigth (g)'!F146-'Daily Weigth (g)'!$D146)/('Daily Weigth (g)'!$E146-'Daily Weigth (g)'!$D146)</f>
        <v>0.9568234387</v>
      </c>
      <c r="F146" s="97">
        <f> ('Daily Weigth (g)'!G146-'Daily Weigth (g)'!$D146)/('Daily Weigth (g)'!$E146-'Daily Weigth (g)'!$D146)</f>
        <v>0.8982266769</v>
      </c>
      <c r="G146" s="97">
        <f> ('Daily Weigth (g)'!H146-'Daily Weigth (g)'!$D146)/('Daily Weigth (g)'!$E146-'Daily Weigth (g)'!$D146)</f>
        <v>0.8750963763</v>
      </c>
      <c r="H146" s="97">
        <f> ('Daily Weigth (g)'!I146-'Daily Weigth (g)'!$D146)/('Daily Weigth (g)'!$E146-'Daily Weigth (g)'!$D146)</f>
        <v>0.8901310717</v>
      </c>
      <c r="I146" s="97">
        <f> ('Daily Weigth (g)'!J146-'Daily Weigth (g)'!$D146)/('Daily Weigth (g)'!$E146-'Daily Weigth (g)'!$D146)</f>
        <v>0.9028527371</v>
      </c>
      <c r="J146" s="97">
        <f> ('Daily Weigth (g)'!K146-'Daily Weigth (g)'!$D146)/('Daily Weigth (g)'!$E146-'Daily Weigth (g)'!$D146)</f>
        <v>-0.7710100231</v>
      </c>
      <c r="K146" s="97">
        <f> ('Daily Weigth (g)'!L146-'Daily Weigth (g)'!$D146)/('Daily Weigth (g)'!$E146-'Daily Weigth (g)'!$D146)</f>
        <v>-0.7710100231</v>
      </c>
      <c r="L146" s="97">
        <f> ('Daily Weigth (g)'!M146-'Daily Weigth (g)'!$D146)/('Daily Weigth (g)'!$E146-'Daily Weigth (g)'!$D146)</f>
        <v>-0.7710100231</v>
      </c>
      <c r="M146" s="97">
        <f> ('Daily Weigth (g)'!N146-'Daily Weigth (g)'!$D146)/('Daily Weigth (g)'!$E146-'Daily Weigth (g)'!$D146)</f>
        <v>-0.7710100231</v>
      </c>
      <c r="N146" s="97">
        <f> ('Daily Weigth (g)'!O146-'Daily Weigth (g)'!$D146)/('Daily Weigth (g)'!$E146-'Daily Weigth (g)'!$D146)</f>
        <v>-0.7710100231</v>
      </c>
      <c r="O146" s="97">
        <f> ('Daily Weigth (g)'!P146-'Daily Weigth (g)'!$D146)/('Daily Weigth (g)'!$E146-'Daily Weigth (g)'!$D146)</f>
        <v>-0.7710100231</v>
      </c>
      <c r="P146" s="97">
        <f> ('Daily Weigth (g)'!Q146-'Daily Weigth (g)'!$D146)/('Daily Weigth (g)'!$E146-'Daily Weigth (g)'!$D146)</f>
        <v>-0.7710100231</v>
      </c>
      <c r="Q146" s="97">
        <f> ('Daily Weigth (g)'!R146-'Daily Weigth (g)'!$D146)/('Daily Weigth (g)'!$E146-'Daily Weigth (g)'!$D146)</f>
        <v>-0.7710100231</v>
      </c>
      <c r="R146" s="97">
        <f> ('Daily Weigth (g)'!S146-'Daily Weigth (g)'!$D146)/('Daily Weigth (g)'!$E146-'Daily Weigth (g)'!$D146)</f>
        <v>-0.7710100231</v>
      </c>
      <c r="S146" s="97">
        <f> ('Daily Weigth (g)'!T146-'Daily Weigth (g)'!$D146)/('Daily Weigth (g)'!$E146-'Daily Weigth (g)'!$D146)</f>
        <v>-0.7710100231</v>
      </c>
      <c r="T146" s="97">
        <f> ('Daily Weigth (g)'!U146-'Daily Weigth (g)'!$D146)/('Daily Weigth (g)'!$E146-'Daily Weigth (g)'!$D146)</f>
        <v>-0.7710100231</v>
      </c>
      <c r="U146" s="97">
        <f> ('Daily Weigth (g)'!V146-'Daily Weigth (g)'!$D146)/('Daily Weigth (g)'!$E146-'Daily Weigth (g)'!$D146)</f>
        <v>-0.7710100231</v>
      </c>
      <c r="V146" s="97">
        <f> ('Daily Weigth (g)'!W146-'Daily Weigth (g)'!$D146)/('Daily Weigth (g)'!$E146-'Daily Weigth (g)'!$D146)</f>
        <v>-0.7710100231</v>
      </c>
      <c r="W146" s="97">
        <f> ('Daily Weigth (g)'!X146-'Daily Weigth (g)'!$D146)/('Daily Weigth (g)'!$E146-'Daily Weigth (g)'!$D146)</f>
        <v>-0.7710100231</v>
      </c>
      <c r="X146" s="97">
        <f> ('Daily Weigth (g)'!Y146-'Daily Weigth (g)'!$D146)/('Daily Weigth (g)'!$E146-'Daily Weigth (g)'!$D146)</f>
        <v>-0.7710100231</v>
      </c>
      <c r="Y146" s="97">
        <f> ('Daily Weigth (g)'!Z146-'Daily Weigth (g)'!$D146)/('Daily Weigth (g)'!$E146-'Daily Weigth (g)'!$D146)</f>
        <v>-0.7710100231</v>
      </c>
      <c r="Z146" s="97">
        <f> ('Daily Weigth (g)'!AA146-'Daily Weigth (g)'!$D146)/('Daily Weigth (g)'!$E146-'Daily Weigth (g)'!$D146)</f>
        <v>-0.7710100231</v>
      </c>
      <c r="AA146" s="97">
        <f> ('Daily Weigth (g)'!AB146-'Daily Weigth (g)'!$D146)/('Daily Weigth (g)'!$E146-'Daily Weigth (g)'!$D146)</f>
        <v>-0.7710100231</v>
      </c>
      <c r="AB146" s="97">
        <f> ('Daily Weigth (g)'!AC146-'Daily Weigth (g)'!$D146)/('Daily Weigth (g)'!$E146-'Daily Weigth (g)'!$D146)</f>
        <v>-0.7710100231</v>
      </c>
      <c r="AC146" s="97">
        <f> ('Daily Weigth (g)'!AD146-'Daily Weigth (g)'!$D146)/('Daily Weigth (g)'!$E146-'Daily Weigth (g)'!$D146)</f>
        <v>-0.7710100231</v>
      </c>
      <c r="AD146" s="97">
        <f> ('Daily Weigth (g)'!AE146-'Daily Weigth (g)'!$D146)/('Daily Weigth (g)'!$E146-'Daily Weigth (g)'!$D146)</f>
        <v>-0.7710100231</v>
      </c>
      <c r="AE146" s="97">
        <f> ('Daily Weigth (g)'!AF146-'Daily Weigth (g)'!$D146)/('Daily Weigth (g)'!$E146-'Daily Weigth (g)'!$D146)</f>
        <v>-0.7710100231</v>
      </c>
      <c r="AF146" s="97">
        <f> ('Daily Weigth (g)'!AG146-'Daily Weigth (g)'!$D146)/('Daily Weigth (g)'!$E146-'Daily Weigth (g)'!$D146)</f>
        <v>-0.7710100231</v>
      </c>
    </row>
    <row r="147" ht="12.75" customHeight="1">
      <c r="A147" s="85">
        <v>861.0</v>
      </c>
      <c r="B147" s="87" t="s">
        <v>154</v>
      </c>
      <c r="C147" s="88" t="s">
        <v>241</v>
      </c>
      <c r="D147" s="97">
        <f> ('Daily Weigth (g)'!E147-'Daily Weigth (g)'!$D147)/('Daily Weigth (g)'!$E147-'Daily Weigth (g)'!$D147)</f>
        <v>1</v>
      </c>
      <c r="E147" s="97">
        <f> ('Daily Weigth (g)'!F147-'Daily Weigth (g)'!$D147)/('Daily Weigth (g)'!$E147-'Daily Weigth (g)'!$D147)</f>
        <v>0.973196689</v>
      </c>
      <c r="F147" s="97">
        <f> ('Daily Weigth (g)'!G147-'Daily Weigth (g)'!$D147)/('Daily Weigth (g)'!$E147-'Daily Weigth (g)'!$D147)</f>
        <v>0.9404808829</v>
      </c>
      <c r="G147" s="97">
        <f> ('Daily Weigth (g)'!H147-'Daily Weigth (g)'!$D147)/('Daily Weigth (g)'!$E147-'Daily Weigth (g)'!$D147)</f>
        <v>0.8789909342</v>
      </c>
      <c r="H147" s="97">
        <f> ('Daily Weigth (g)'!I147-'Daily Weigth (g)'!$D147)/('Daily Weigth (g)'!$E147-'Daily Weigth (g)'!$D147)</f>
        <v>0.8868742609</v>
      </c>
      <c r="I147" s="97">
        <f> ('Daily Weigth (g)'!J147-'Daily Weigth (g)'!$D147)/('Daily Weigth (g)'!$E147-'Daily Weigth (g)'!$D147)</f>
        <v>0.889239259</v>
      </c>
      <c r="J147" s="97">
        <f> ('Daily Weigth (g)'!K147-'Daily Weigth (g)'!$D147)/('Daily Weigth (g)'!$E147-'Daily Weigth (g)'!$D147)</f>
        <v>0.9050059125</v>
      </c>
      <c r="K147" s="97">
        <f> ('Daily Weigth (g)'!L147-'Daily Weigth (g)'!$D147)/('Daily Weigth (g)'!$E147-'Daily Weigth (g)'!$D147)</f>
        <v>0.8797792669</v>
      </c>
      <c r="L147" s="97">
        <f> ('Daily Weigth (g)'!M147-'Daily Weigth (g)'!$D147)/('Daily Weigth (g)'!$E147-'Daily Weigth (g)'!$D147)</f>
        <v>0.8738667718</v>
      </c>
      <c r="M147" s="97">
        <f> ('Daily Weigth (g)'!N147-'Daily Weigth (g)'!$D147)/('Daily Weigth (g)'!$E147-'Daily Weigth (g)'!$D147)</f>
        <v>0.8588884509</v>
      </c>
      <c r="N147" s="97">
        <f> ('Daily Weigth (g)'!O147-'Daily Weigth (g)'!$D147)/('Daily Weigth (g)'!$E147-'Daily Weigth (g)'!$D147)</f>
        <v>0.8813559322</v>
      </c>
      <c r="O147" s="97">
        <f> ('Daily Weigth (g)'!P147-'Daily Weigth (g)'!$D147)/('Daily Weigth (g)'!$E147-'Daily Weigth (g)'!$D147)</f>
        <v>0.7299960583</v>
      </c>
      <c r="P147" s="97">
        <f> ('Daily Weigth (g)'!Q147-'Daily Weigth (g)'!$D147)/('Daily Weigth (g)'!$E147-'Daily Weigth (g)'!$D147)</f>
        <v>0.7311785574</v>
      </c>
      <c r="Q147" s="97">
        <f> ('Daily Weigth (g)'!R147-'Daily Weigth (g)'!$D147)/('Daily Weigth (g)'!$E147-'Daily Weigth (g)'!$D147)</f>
        <v>0.8119826567</v>
      </c>
      <c r="R147" s="97">
        <f> ('Daily Weigth (g)'!S147-'Daily Weigth (g)'!$D147)/('Daily Weigth (g)'!$E147-'Daily Weigth (g)'!$D147)</f>
        <v>0.8490342925</v>
      </c>
      <c r="S147" s="97">
        <f> ('Daily Weigth (g)'!T147-'Daily Weigth (g)'!$D147)/('Daily Weigth (g)'!$E147-'Daily Weigth (g)'!$D147)</f>
        <v>0.8352384706</v>
      </c>
      <c r="T147" s="97">
        <f> ('Daily Weigth (g)'!U147-'Daily Weigth (g)'!$D147)/('Daily Weigth (g)'!$E147-'Daily Weigth (g)'!$D147)</f>
        <v>0.8352384706</v>
      </c>
      <c r="U147" s="97">
        <f> ('Daily Weigth (g)'!V147-'Daily Weigth (g)'!$D147)/('Daily Weigth (g)'!$E147-'Daily Weigth (g)'!$D147)</f>
        <v>0.7481277099</v>
      </c>
      <c r="V147" s="97">
        <f> ('Daily Weigth (g)'!W147-'Daily Weigth (g)'!$D147)/('Daily Weigth (g)'!$E147-'Daily Weigth (g)'!$D147)</f>
        <v>0.6921560899</v>
      </c>
      <c r="W147" s="97">
        <f> ('Daily Weigth (g)'!X147-'Daily Weigth (g)'!$D147)/('Daily Weigth (g)'!$E147-'Daily Weigth (g)'!$D147)</f>
        <v>0.8249901458</v>
      </c>
      <c r="X147" s="97">
        <f> ('Daily Weigth (g)'!Y147-'Daily Weigth (g)'!$D147)/('Daily Weigth (g)'!$E147-'Daily Weigth (g)'!$D147)</f>
        <v>0.8431217974</v>
      </c>
      <c r="Y147" s="97">
        <f> ('Daily Weigth (g)'!Z147-'Daily Weigth (g)'!$D147)/('Daily Weigth (g)'!$E147-'Daily Weigth (g)'!$D147)</f>
        <v>0.7910918408</v>
      </c>
      <c r="Z147" s="97">
        <f> ('Daily Weigth (g)'!AA147-'Daily Weigth (g)'!$D147)/('Daily Weigth (g)'!$E147-'Daily Weigth (g)'!$D147)</f>
        <v>0.867165944</v>
      </c>
      <c r="AA147" s="97">
        <f> ('Daily Weigth (g)'!AB147-'Daily Weigth (g)'!$D147)/('Daily Weigth (g)'!$E147-'Daily Weigth (g)'!$D147)</f>
        <v>0.840362633</v>
      </c>
      <c r="AB147" s="97">
        <f> ('Daily Weigth (g)'!AC147-'Daily Weigth (g)'!$D147)/('Daily Weigth (g)'!$E147-'Daily Weigth (g)'!$D147)</f>
        <v>0.8324793063</v>
      </c>
      <c r="AC147" s="97">
        <f> ('Daily Weigth (g)'!AD147-'Daily Weigth (g)'!$D147)/('Daily Weigth (g)'!$E147-'Daily Weigth (g)'!$D147)</f>
        <v>0.807646827</v>
      </c>
      <c r="AD147" s="97">
        <f> ('Daily Weigth (g)'!AE147-'Daily Weigth (g)'!$D147)/('Daily Weigth (g)'!$E147-'Daily Weigth (g)'!$D147)</f>
        <v>0.8261726449</v>
      </c>
      <c r="AE147" s="97">
        <f> ('Daily Weigth (g)'!AF147-'Daily Weigth (g)'!$D147)/('Daily Weigth (g)'!$E147-'Daily Weigth (g)'!$D147)</f>
        <v>0.6949152542</v>
      </c>
      <c r="AF147" s="97">
        <f> ('Daily Weigth (g)'!AG147-'Daily Weigth (g)'!$D147)/('Daily Weigth (g)'!$E147-'Daily Weigth (g)'!$D147)</f>
        <v>0.7646826961</v>
      </c>
    </row>
    <row r="148" ht="12.75" customHeight="1">
      <c r="A148" s="85">
        <v>862.0</v>
      </c>
      <c r="B148" s="87" t="s">
        <v>154</v>
      </c>
      <c r="C148" s="88" t="s">
        <v>241</v>
      </c>
      <c r="D148" s="97">
        <f> ('Daily Weigth (g)'!E148-'Daily Weigth (g)'!$D148)/('Daily Weigth (g)'!$E148-'Daily Weigth (g)'!$D148)</f>
        <v>1</v>
      </c>
      <c r="E148" s="97">
        <f> ('Daily Weigth (g)'!F148-'Daily Weigth (g)'!$D148)/('Daily Weigth (g)'!$E148-'Daily Weigth (g)'!$D148)</f>
        <v>0.9585338763</v>
      </c>
      <c r="F148" s="97">
        <f> ('Daily Weigth (g)'!G148-'Daily Weigth (g)'!$D148)/('Daily Weigth (g)'!$E148-'Daily Weigth (g)'!$D148)</f>
        <v>0.9200296187</v>
      </c>
      <c r="G148" s="97">
        <f> ('Daily Weigth (g)'!H148-'Daily Weigth (g)'!$D148)/('Daily Weigth (g)'!$E148-'Daily Weigth (g)'!$D148)</f>
        <v>0.8667160311</v>
      </c>
      <c r="H148" s="97">
        <f> ('Daily Weigth (g)'!I148-'Daily Weigth (g)'!$D148)/('Daily Weigth (g)'!$E148-'Daily Weigth (g)'!$D148)</f>
        <v>0.8896704924</v>
      </c>
      <c r="I148" s="97">
        <f> ('Daily Weigth (g)'!J148-'Daily Weigth (g)'!$D148)/('Daily Weigth (g)'!$E148-'Daily Weigth (g)'!$D148)</f>
        <v>0.9011477231</v>
      </c>
      <c r="J148" s="97">
        <f> ('Daily Weigth (g)'!K148-'Daily Weigth (g)'!$D148)/('Daily Weigth (g)'!$E148-'Daily Weigth (g)'!$D148)</f>
        <v>0.8989263236</v>
      </c>
      <c r="K148" s="97">
        <f> ('Daily Weigth (g)'!L148-'Daily Weigth (g)'!$D148)/('Daily Weigth (g)'!$E148-'Daily Weigth (g)'!$D148)</f>
        <v>0.8793039615</v>
      </c>
      <c r="L148" s="97">
        <f> ('Daily Weigth (g)'!M148-'Daily Weigth (g)'!$D148)/('Daily Weigth (g)'!$E148-'Daily Weigth (g)'!$D148)</f>
        <v>0.8681969641</v>
      </c>
      <c r="M148" s="97">
        <f> ('Daily Weigth (g)'!N148-'Daily Weigth (g)'!$D148)/('Daily Weigth (g)'!$E148-'Daily Weigth (g)'!$D148)</f>
        <v>0.854498334</v>
      </c>
      <c r="N148" s="97">
        <f> ('Daily Weigth (g)'!O148-'Daily Weigth (g)'!$D148)/('Daily Weigth (g)'!$E148-'Daily Weigth (g)'!$D148)</f>
        <v>0.8737504628</v>
      </c>
      <c r="O148" s="97">
        <f> ('Daily Weigth (g)'!P148-'Daily Weigth (g)'!$D148)/('Daily Weigth (g)'!$E148-'Daily Weigth (g)'!$D148)</f>
        <v>0.6886338393</v>
      </c>
      <c r="P148" s="97">
        <f> ('Daily Weigth (g)'!Q148-'Daily Weigth (g)'!$D148)/('Daily Weigth (g)'!$E148-'Daily Weigth (g)'!$D148)</f>
        <v>0.661236579</v>
      </c>
      <c r="Q148" s="97">
        <f> ('Daily Weigth (g)'!R148-'Daily Weigth (g)'!$D148)/('Daily Weigth (g)'!$E148-'Daily Weigth (g)'!$D148)</f>
        <v>0.7578674565</v>
      </c>
      <c r="R148" s="97">
        <f> ('Daily Weigth (g)'!S148-'Daily Weigth (g)'!$D148)/('Daily Weigth (g)'!$E148-'Daily Weigth (g)'!$D148)</f>
        <v>0.8004442799</v>
      </c>
      <c r="S148" s="97">
        <f> ('Daily Weigth (g)'!T148-'Daily Weigth (g)'!$D148)/('Daily Weigth (g)'!$E148-'Daily Weigth (g)'!$D148)</f>
        <v>0.7985931137</v>
      </c>
      <c r="T148" s="97">
        <f> ('Daily Weigth (g)'!U148-'Daily Weigth (g)'!$D148)/('Daily Weigth (g)'!$E148-'Daily Weigth (g)'!$D148)</f>
        <v>0.7578674565</v>
      </c>
      <c r="U148" s="97">
        <f> ('Daily Weigth (g)'!V148-'Daily Weigth (g)'!$D148)/('Daily Weigth (g)'!$E148-'Daily Weigth (g)'!$D148)</f>
        <v>0.6893743058</v>
      </c>
      <c r="V148" s="97">
        <f> ('Daily Weigth (g)'!W148-'Daily Weigth (g)'!$D148)/('Daily Weigth (g)'!$E148-'Daily Weigth (g)'!$D148)</f>
        <v>0.6471677157</v>
      </c>
      <c r="W148" s="97">
        <f> ('Daily Weigth (g)'!X148-'Daily Weigth (g)'!$D148)/('Daily Weigth (g)'!$E148-'Daily Weigth (g)'!$D148)</f>
        <v>0.8148833765</v>
      </c>
      <c r="X148" s="97">
        <f> ('Daily Weigth (g)'!Y148-'Daily Weigth (g)'!$D148)/('Daily Weigth (g)'!$E148-'Daily Weigth (g)'!$D148)</f>
        <v>0.8363569049</v>
      </c>
      <c r="Y148" s="97">
        <f> ('Daily Weigth (g)'!Z148-'Daily Weigth (g)'!$D148)/('Daily Weigth (g)'!$E148-'Daily Weigth (g)'!$D148)</f>
        <v>0.7678637542</v>
      </c>
      <c r="Z148" s="97">
        <f> ('Daily Weigth (g)'!AA148-'Daily Weigth (g)'!$D148)/('Daily Weigth (g)'!$E148-'Daily Weigth (g)'!$D148)</f>
        <v>0.8567197334</v>
      </c>
      <c r="AA148" s="97">
        <f> ('Daily Weigth (g)'!AB148-'Daily Weigth (g)'!$D148)/('Daily Weigth (g)'!$E148-'Daily Weigth (g)'!$D148)</f>
        <v>0.8478341355</v>
      </c>
      <c r="AB148" s="97">
        <f> ('Daily Weigth (g)'!AC148-'Daily Weigth (g)'!$D148)/('Daily Weigth (g)'!$E148-'Daily Weigth (g)'!$D148)</f>
        <v>0.820066642</v>
      </c>
      <c r="AC148" s="97">
        <f> ('Daily Weigth (g)'!AD148-'Daily Weigth (g)'!$D148)/('Daily Weigth (g)'!$E148-'Daily Weigth (g)'!$D148)</f>
        <v>0.7982228804</v>
      </c>
      <c r="AD148" s="97">
        <f> ('Daily Weigth (g)'!AE148-'Daily Weigth (g)'!$D148)/('Daily Weigth (g)'!$E148-'Daily Weigth (g)'!$D148)</f>
        <v>0.8322843391</v>
      </c>
      <c r="AE148" s="97">
        <f> ('Daily Weigth (g)'!AF148-'Daily Weigth (g)'!$D148)/('Daily Weigth (g)'!$E148-'Daily Weigth (g)'!$D148)</f>
        <v>0.6967789708</v>
      </c>
      <c r="AF148" s="97">
        <f> ('Daily Weigth (g)'!AG148-'Daily Weigth (g)'!$D148)/('Daily Weigth (g)'!$E148-'Daily Weigth (g)'!$D148)</f>
        <v>0.7793409848</v>
      </c>
    </row>
    <row r="149" ht="12.75" customHeight="1">
      <c r="A149" s="85">
        <v>863.0</v>
      </c>
      <c r="B149" s="87" t="s">
        <v>154</v>
      </c>
      <c r="C149" s="85" t="s">
        <v>383</v>
      </c>
      <c r="D149" s="97">
        <f> ('Daily Weigth (g)'!E149-'Daily Weigth (g)'!$D149)/('Daily Weigth (g)'!$E149-'Daily Weigth (g)'!$D149)</f>
        <v>1</v>
      </c>
      <c r="E149" s="97">
        <f> ('Daily Weigth (g)'!F149-'Daily Weigth (g)'!$D149)/('Daily Weigth (g)'!$E149-'Daily Weigth (g)'!$D149)</f>
        <v>0.9796839729</v>
      </c>
      <c r="F149" s="97">
        <f> ('Daily Weigth (g)'!G149-'Daily Weigth (g)'!$D149)/('Daily Weigth (g)'!$E149-'Daily Weigth (g)'!$D149)</f>
        <v>0.9668924003</v>
      </c>
      <c r="G149" s="97">
        <f> ('Daily Weigth (g)'!H149-'Daily Weigth (g)'!$D149)/('Daily Weigth (g)'!$E149-'Daily Weigth (g)'!$D149)</f>
        <v>0.9450714823</v>
      </c>
      <c r="H149" s="97">
        <f> ('Daily Weigth (g)'!I149-'Daily Weigth (g)'!$D149)/('Daily Weigth (g)'!$E149-'Daily Weigth (g)'!$D149)</f>
        <v>0.9262603461</v>
      </c>
      <c r="I149" s="97">
        <f> ('Daily Weigth (g)'!J149-'Daily Weigth (g)'!$D149)/('Daily Weigth (g)'!$E149-'Daily Weigth (g)'!$D149)</f>
        <v>0.9243792325</v>
      </c>
      <c r="J149" s="97">
        <f> ('Daily Weigth (g)'!K149-'Daily Weigth (g)'!$D149)/('Daily Weigth (g)'!$E149-'Daily Weigth (g)'!$D149)</f>
        <v>-0.7524454477</v>
      </c>
      <c r="K149" s="97">
        <f> ('Daily Weigth (g)'!L149-'Daily Weigth (g)'!$D149)/('Daily Weigth (g)'!$E149-'Daily Weigth (g)'!$D149)</f>
        <v>-0.7524454477</v>
      </c>
      <c r="L149" s="97">
        <f> ('Daily Weigth (g)'!M149-'Daily Weigth (g)'!$D149)/('Daily Weigth (g)'!$E149-'Daily Weigth (g)'!$D149)</f>
        <v>-0.7524454477</v>
      </c>
      <c r="M149" s="97">
        <f> ('Daily Weigth (g)'!N149-'Daily Weigth (g)'!$D149)/('Daily Weigth (g)'!$E149-'Daily Weigth (g)'!$D149)</f>
        <v>-0.7524454477</v>
      </c>
      <c r="N149" s="97">
        <f> ('Daily Weigth (g)'!O149-'Daily Weigth (g)'!$D149)/('Daily Weigth (g)'!$E149-'Daily Weigth (g)'!$D149)</f>
        <v>-0.7524454477</v>
      </c>
      <c r="O149" s="97">
        <f> ('Daily Weigth (g)'!P149-'Daily Weigth (g)'!$D149)/('Daily Weigth (g)'!$E149-'Daily Weigth (g)'!$D149)</f>
        <v>-0.7524454477</v>
      </c>
      <c r="P149" s="97">
        <f> ('Daily Weigth (g)'!Q149-'Daily Weigth (g)'!$D149)/('Daily Weigth (g)'!$E149-'Daily Weigth (g)'!$D149)</f>
        <v>-0.7524454477</v>
      </c>
      <c r="Q149" s="97">
        <f> ('Daily Weigth (g)'!R149-'Daily Weigth (g)'!$D149)/('Daily Weigth (g)'!$E149-'Daily Weigth (g)'!$D149)</f>
        <v>-0.7524454477</v>
      </c>
      <c r="R149" s="97">
        <f> ('Daily Weigth (g)'!S149-'Daily Weigth (g)'!$D149)/('Daily Weigth (g)'!$E149-'Daily Weigth (g)'!$D149)</f>
        <v>-0.7524454477</v>
      </c>
      <c r="S149" s="97">
        <f> ('Daily Weigth (g)'!T149-'Daily Weigth (g)'!$D149)/('Daily Weigth (g)'!$E149-'Daily Weigth (g)'!$D149)</f>
        <v>-0.7524454477</v>
      </c>
      <c r="T149" s="97">
        <f> ('Daily Weigth (g)'!U149-'Daily Weigth (g)'!$D149)/('Daily Weigth (g)'!$E149-'Daily Weigth (g)'!$D149)</f>
        <v>-0.7524454477</v>
      </c>
      <c r="U149" s="97">
        <f> ('Daily Weigth (g)'!V149-'Daily Weigth (g)'!$D149)/('Daily Weigth (g)'!$E149-'Daily Weigth (g)'!$D149)</f>
        <v>-0.7524454477</v>
      </c>
      <c r="V149" s="97">
        <f> ('Daily Weigth (g)'!W149-'Daily Weigth (g)'!$D149)/('Daily Weigth (g)'!$E149-'Daily Weigth (g)'!$D149)</f>
        <v>-0.7524454477</v>
      </c>
      <c r="W149" s="97">
        <f> ('Daily Weigth (g)'!X149-'Daily Weigth (g)'!$D149)/('Daily Weigth (g)'!$E149-'Daily Weigth (g)'!$D149)</f>
        <v>-0.7524454477</v>
      </c>
      <c r="X149" s="97">
        <f> ('Daily Weigth (g)'!Y149-'Daily Weigth (g)'!$D149)/('Daily Weigth (g)'!$E149-'Daily Weigth (g)'!$D149)</f>
        <v>-0.7524454477</v>
      </c>
      <c r="Y149" s="97">
        <f> ('Daily Weigth (g)'!Z149-'Daily Weigth (g)'!$D149)/('Daily Weigth (g)'!$E149-'Daily Weigth (g)'!$D149)</f>
        <v>-0.7524454477</v>
      </c>
      <c r="Z149" s="97">
        <f> ('Daily Weigth (g)'!AA149-'Daily Weigth (g)'!$D149)/('Daily Weigth (g)'!$E149-'Daily Weigth (g)'!$D149)</f>
        <v>-0.7524454477</v>
      </c>
      <c r="AA149" s="97">
        <f> ('Daily Weigth (g)'!AB149-'Daily Weigth (g)'!$D149)/('Daily Weigth (g)'!$E149-'Daily Weigth (g)'!$D149)</f>
        <v>-0.7524454477</v>
      </c>
      <c r="AB149" s="97">
        <f> ('Daily Weigth (g)'!AC149-'Daily Weigth (g)'!$D149)/('Daily Weigth (g)'!$E149-'Daily Weigth (g)'!$D149)</f>
        <v>-0.7524454477</v>
      </c>
      <c r="AC149" s="97">
        <f> ('Daily Weigth (g)'!AD149-'Daily Weigth (g)'!$D149)/('Daily Weigth (g)'!$E149-'Daily Weigth (g)'!$D149)</f>
        <v>-0.7524454477</v>
      </c>
      <c r="AD149" s="97">
        <f> ('Daily Weigth (g)'!AE149-'Daily Weigth (g)'!$D149)/('Daily Weigth (g)'!$E149-'Daily Weigth (g)'!$D149)</f>
        <v>-0.7524454477</v>
      </c>
      <c r="AE149" s="97">
        <f> ('Daily Weigth (g)'!AF149-'Daily Weigth (g)'!$D149)/('Daily Weigth (g)'!$E149-'Daily Weigth (g)'!$D149)</f>
        <v>-0.7524454477</v>
      </c>
      <c r="AF149" s="97">
        <f> ('Daily Weigth (g)'!AG149-'Daily Weigth (g)'!$D149)/('Daily Weigth (g)'!$E149-'Daily Weigth (g)'!$D149)</f>
        <v>-0.7524454477</v>
      </c>
    </row>
    <row r="150" ht="12.75" customHeight="1">
      <c r="A150" s="85">
        <v>864.0</v>
      </c>
      <c r="B150" s="87" t="s">
        <v>154</v>
      </c>
      <c r="C150" s="88" t="s">
        <v>241</v>
      </c>
      <c r="D150" s="97">
        <f> ('Daily Weigth (g)'!E150-'Daily Weigth (g)'!$D150)/('Daily Weigth (g)'!$E150-'Daily Weigth (g)'!$D150)</f>
        <v>1</v>
      </c>
      <c r="E150" s="97">
        <f> ('Daily Weigth (g)'!F150-'Daily Weigth (g)'!$D150)/('Daily Weigth (g)'!$E150-'Daily Weigth (g)'!$D150)</f>
        <v>0.9550517104</v>
      </c>
      <c r="F150" s="97">
        <f> ('Daily Weigth (g)'!G150-'Daily Weigth (g)'!$D150)/('Daily Weigth (g)'!$E150-'Daily Weigth (g)'!$D150)</f>
        <v>0.923627685</v>
      </c>
      <c r="G150" s="97">
        <f> ('Daily Weigth (g)'!H150-'Daily Weigth (g)'!$D150)/('Daily Weigth (g)'!$E150-'Daily Weigth (g)'!$D150)</f>
        <v>0.8675417661</v>
      </c>
      <c r="H150" s="97">
        <f> ('Daily Weigth (g)'!I150-'Daily Weigth (g)'!$D150)/('Daily Weigth (g)'!$E150-'Daily Weigth (g)'!$D150)</f>
        <v>0.8858392999</v>
      </c>
      <c r="I150" s="97">
        <f> ('Daily Weigth (g)'!J150-'Daily Weigth (g)'!$D150)/('Daily Weigth (g)'!$E150-'Daily Weigth (g)'!$D150)</f>
        <v>0.8854415274</v>
      </c>
      <c r="J150" s="97">
        <f> ('Daily Weigth (g)'!K150-'Daily Weigth (g)'!$D150)/('Daily Weigth (g)'!$E150-'Daily Weigth (g)'!$D150)</f>
        <v>0.8989657916</v>
      </c>
      <c r="K150" s="97">
        <f> ('Daily Weigth (g)'!L150-'Daily Weigth (g)'!$D150)/('Daily Weigth (g)'!$E150-'Daily Weigth (g)'!$D150)</f>
        <v>0.8878281623</v>
      </c>
      <c r="L150" s="97">
        <f> ('Daily Weigth (g)'!M150-'Daily Weigth (g)'!$D150)/('Daily Weigth (g)'!$E150-'Daily Weigth (g)'!$D150)</f>
        <v>0.8758949881</v>
      </c>
      <c r="M150" s="97">
        <f> ('Daily Weigth (g)'!N150-'Daily Weigth (g)'!$D150)/('Daily Weigth (g)'!$E150-'Daily Weigth (g)'!$D150)</f>
        <v>0.8587907717</v>
      </c>
      <c r="N150" s="97">
        <f> ('Daily Weigth (g)'!O150-'Daily Weigth (g)'!$D150)/('Daily Weigth (g)'!$E150-'Daily Weigth (g)'!$D150)</f>
        <v>0.8798727128</v>
      </c>
      <c r="O150" s="97">
        <f> ('Daily Weigth (g)'!P150-'Daily Weigth (g)'!$D150)/('Daily Weigth (g)'!$E150-'Daily Weigth (g)'!$D150)</f>
        <v>0.7748607796</v>
      </c>
      <c r="P150" s="97">
        <f> ('Daily Weigth (g)'!Q150-'Daily Weigth (g)'!$D150)/('Daily Weigth (g)'!$E150-'Daily Weigth (g)'!$D150)</f>
        <v>0.7649164678</v>
      </c>
      <c r="Q150" s="97">
        <f> ('Daily Weigth (g)'!R150-'Daily Weigth (g)'!$D150)/('Daily Weigth (g)'!$E150-'Daily Weigth (g)'!$D150)</f>
        <v>0.8106603023</v>
      </c>
      <c r="R150" s="97">
        <f> ('Daily Weigth (g)'!S150-'Daily Weigth (g)'!$D150)/('Daily Weigth (g)'!$E150-'Daily Weigth (g)'!$D150)</f>
        <v>0.8277645187</v>
      </c>
      <c r="S150" s="97">
        <f> ('Daily Weigth (g)'!T150-'Daily Weigth (g)'!$D150)/('Daily Weigth (g)'!$E150-'Daily Weigth (g)'!$D150)</f>
        <v>0.8261734288</v>
      </c>
      <c r="T150" s="97">
        <f> ('Daily Weigth (g)'!U150-'Daily Weigth (g)'!$D150)/('Daily Weigth (g)'!$E150-'Daily Weigth (g)'!$D150)</f>
        <v>0.7971360382</v>
      </c>
      <c r="U150" s="97">
        <f> ('Daily Weigth (g)'!V150-'Daily Weigth (g)'!$D150)/('Daily Weigth (g)'!$E150-'Daily Weigth (g)'!$D150)</f>
        <v>0.7020684169</v>
      </c>
      <c r="V150" s="97">
        <f> ('Daily Weigth (g)'!W150-'Daily Weigth (g)'!$D150)/('Daily Weigth (g)'!$E150-'Daily Weigth (g)'!$D150)</f>
        <v>0.6980906921</v>
      </c>
      <c r="W150" s="97">
        <f> ('Daily Weigth (g)'!X150-'Daily Weigth (g)'!$D150)/('Daily Weigth (g)'!$E150-'Daily Weigth (g)'!$D150)</f>
        <v>0.823786794</v>
      </c>
      <c r="X150" s="97">
        <f> ('Daily Weigth (g)'!Y150-'Daily Weigth (g)'!$D150)/('Daily Weigth (g)'!$E150-'Daily Weigth (g)'!$D150)</f>
        <v>0.8536197295</v>
      </c>
      <c r="Y150" s="97">
        <f> ('Daily Weigth (g)'!Z150-'Daily Weigth (g)'!$D150)/('Daily Weigth (g)'!$E150-'Daily Weigth (g)'!$D150)</f>
        <v>0.7867939539</v>
      </c>
      <c r="Z150" s="97">
        <f> ('Daily Weigth (g)'!AA150-'Daily Weigth (g)'!$D150)/('Daily Weigth (g)'!$E150-'Daily Weigth (g)'!$D150)</f>
        <v>0.8516308671</v>
      </c>
      <c r="AA150" s="97">
        <f> ('Daily Weigth (g)'!AB150-'Daily Weigth (g)'!$D150)/('Daily Weigth (g)'!$E150-'Daily Weigth (g)'!$D150)</f>
        <v>0.8221957041</v>
      </c>
      <c r="AB150" s="97">
        <f> ('Daily Weigth (g)'!AC150-'Daily Weigth (g)'!$D150)/('Daily Weigth (g)'!$E150-'Daily Weigth (g)'!$D150)</f>
        <v>0.8170246619</v>
      </c>
      <c r="AC150" s="97">
        <f> ('Daily Weigth (g)'!AD150-'Daily Weigth (g)'!$D150)/('Daily Weigth (g)'!$E150-'Daily Weigth (g)'!$D150)</f>
        <v>0.7863961814</v>
      </c>
      <c r="AD150" s="97">
        <f> ('Daily Weigth (g)'!AE150-'Daily Weigth (g)'!$D150)/('Daily Weigth (g)'!$E150-'Daily Weigth (g)'!$D150)</f>
        <v>0.8198090692</v>
      </c>
      <c r="AE150" s="97">
        <f> ('Daily Weigth (g)'!AF150-'Daily Weigth (g)'!$D150)/('Daily Weigth (g)'!$E150-'Daily Weigth (g)'!$D150)</f>
        <v>0.6400159109</v>
      </c>
      <c r="AF150" s="97">
        <f> ('Daily Weigth (g)'!AG150-'Daily Weigth (g)'!$D150)/('Daily Weigth (g)'!$E150-'Daily Weigth (g)'!$D150)</f>
        <v>0.7438345267</v>
      </c>
    </row>
    <row r="151" ht="12.75" customHeight="1">
      <c r="A151" s="85">
        <v>865.0</v>
      </c>
      <c r="B151" s="87" t="s">
        <v>154</v>
      </c>
      <c r="C151" s="88" t="s">
        <v>241</v>
      </c>
      <c r="D151" s="97">
        <f> ('Daily Weigth (g)'!E151-'Daily Weigth (g)'!$D151)/('Daily Weigth (g)'!$E151-'Daily Weigth (g)'!$D151)</f>
        <v>1</v>
      </c>
      <c r="E151" s="97">
        <f> ('Daily Weigth (g)'!F151-'Daily Weigth (g)'!$D151)/('Daily Weigth (g)'!$E151-'Daily Weigth (g)'!$D151)</f>
        <v>0.9605314576</v>
      </c>
      <c r="F151" s="97">
        <f> ('Daily Weigth (g)'!G151-'Daily Weigth (g)'!$D151)/('Daily Weigth (g)'!$E151-'Daily Weigth (g)'!$D151)</f>
        <v>0.9363032435</v>
      </c>
      <c r="G151" s="97">
        <f> ('Daily Weigth (g)'!H151-'Daily Weigth (g)'!$D151)/('Daily Weigth (g)'!$E151-'Daily Weigth (g)'!$D151)</f>
        <v>0.8823759281</v>
      </c>
      <c r="H151" s="97">
        <f> ('Daily Weigth (g)'!I151-'Daily Weigth (g)'!$D151)/('Daily Weigth (g)'!$E151-'Daily Weigth (g)'!$D151)</f>
        <v>0.8995701446</v>
      </c>
      <c r="I151" s="97">
        <f> ('Daily Weigth (g)'!J151-'Daily Weigth (g)'!$D151)/('Daily Weigth (g)'!$E151-'Daily Weigth (g)'!$D151)</f>
        <v>0.9007424775</v>
      </c>
      <c r="J151" s="97">
        <f> ('Daily Weigth (g)'!K151-'Daily Weigth (g)'!$D151)/('Daily Weigth (g)'!$E151-'Daily Weigth (g)'!$D151)</f>
        <v>0.8995701446</v>
      </c>
      <c r="K151" s="97">
        <f> ('Daily Weigth (g)'!L151-'Daily Weigth (g)'!$D151)/('Daily Weigth (g)'!$E151-'Daily Weigth (g)'!$D151)</f>
        <v>0.8812035952</v>
      </c>
      <c r="L151" s="97">
        <f> ('Daily Weigth (g)'!M151-'Daily Weigth (g)'!$D151)/('Daily Weigth (g)'!$E151-'Daily Weigth (g)'!$D151)</f>
        <v>0.8929269246</v>
      </c>
      <c r="M151" s="97">
        <f> ('Daily Weigth (g)'!N151-'Daily Weigth (g)'!$D151)/('Daily Weigth (g)'!$E151-'Daily Weigth (g)'!$D151)</f>
        <v>0.8683079328</v>
      </c>
      <c r="N151" s="97">
        <f> ('Daily Weigth (g)'!O151-'Daily Weigth (g)'!$D151)/('Daily Weigth (g)'!$E151-'Daily Weigth (g)'!$D151)</f>
        <v>0.8620554904</v>
      </c>
      <c r="O151" s="97">
        <f> ('Daily Weigth (g)'!P151-'Daily Weigth (g)'!$D151)/('Daily Weigth (g)'!$E151-'Daily Weigth (g)'!$D151)</f>
        <v>0.8194607268</v>
      </c>
      <c r="P151" s="97">
        <f> ('Daily Weigth (g)'!Q151-'Daily Weigth (g)'!$D151)/('Daily Weigth (g)'!$E151-'Daily Weigth (g)'!$D151)</f>
        <v>0.7667057444</v>
      </c>
      <c r="Q151" s="97">
        <f> ('Daily Weigth (g)'!R151-'Daily Weigth (g)'!$D151)/('Daily Weigth (g)'!$E151-'Daily Weigth (g)'!$D151)</f>
        <v>0.8472059398</v>
      </c>
      <c r="R151" s="97">
        <f> ('Daily Weigth (g)'!S151-'Daily Weigth (g)'!$D151)/('Daily Weigth (g)'!$E151-'Daily Weigth (g)'!$D151)</f>
        <v>0.8468151622</v>
      </c>
      <c r="S151" s="97">
        <f> ('Daily Weigth (g)'!T151-'Daily Weigth (g)'!$D151)/('Daily Weigth (g)'!$E151-'Daily Weigth (g)'!$D151)</f>
        <v>0.8311840563</v>
      </c>
      <c r="T151" s="97">
        <f> ('Daily Weigth (g)'!U151-'Daily Weigth (g)'!$D151)/('Daily Weigth (g)'!$E151-'Daily Weigth (g)'!$D151)</f>
        <v>0.8135990621</v>
      </c>
      <c r="U151" s="97">
        <f> ('Daily Weigth (g)'!V151-'Daily Weigth (g)'!$D151)/('Daily Weigth (g)'!$E151-'Daily Weigth (g)'!$D151)</f>
        <v>0.7514654162</v>
      </c>
      <c r="V151" s="97">
        <f> ('Daily Weigth (g)'!W151-'Daily Weigth (g)'!$D151)/('Daily Weigth (g)'!$E151-'Daily Weigth (g)'!$D151)</f>
        <v>0.7026182102</v>
      </c>
      <c r="W151" s="97">
        <f> ('Daily Weigth (g)'!X151-'Daily Weigth (g)'!$D151)/('Daily Weigth (g)'!$E151-'Daily Weigth (g)'!$D151)</f>
        <v>0.817116061</v>
      </c>
      <c r="X151" s="97">
        <f> ('Daily Weigth (g)'!Y151-'Daily Weigth (g)'!$D151)/('Daily Weigth (g)'!$E151-'Daily Weigth (g)'!$D151)</f>
        <v>0.8448612739</v>
      </c>
      <c r="Y151" s="97">
        <f> ('Daily Weigth (g)'!Z151-'Daily Weigth (g)'!$D151)/('Daily Weigth (g)'!$E151-'Daily Weigth (g)'!$D151)</f>
        <v>0.776084408</v>
      </c>
      <c r="Z151" s="97">
        <f> ('Daily Weigth (g)'!AA151-'Daily Weigth (g)'!$D151)/('Daily Weigth (g)'!$E151-'Daily Weigth (g)'!$D151)</f>
        <v>0.8288393904</v>
      </c>
      <c r="AA151" s="97">
        <f> ('Daily Weigth (g)'!AB151-'Daily Weigth (g)'!$D151)/('Daily Weigth (g)'!$E151-'Daily Weigth (g)'!$D151)</f>
        <v>0.8108636186</v>
      </c>
      <c r="AB151" s="97">
        <f> ('Daily Weigth (g)'!AC151-'Daily Weigth (g)'!$D151)/('Daily Weigth (g)'!$E151-'Daily Weigth (g)'!$D151)</f>
        <v>0.8065650645</v>
      </c>
      <c r="AC151" s="97">
        <f> ('Daily Weigth (g)'!AD151-'Daily Weigth (g)'!$D151)/('Daily Weigth (g)'!$E151-'Daily Weigth (g)'!$D151)</f>
        <v>0.7561547479</v>
      </c>
      <c r="AD151" s="97">
        <f> ('Daily Weigth (g)'!AE151-'Daily Weigth (g)'!$D151)/('Daily Weigth (g)'!$E151-'Daily Weigth (g)'!$D151)</f>
        <v>0.8132082845</v>
      </c>
      <c r="AE151" s="97">
        <f> ('Daily Weigth (g)'!AF151-'Daily Weigth (g)'!$D151)/('Daily Weigth (g)'!$E151-'Daily Weigth (g)'!$D151)</f>
        <v>0.6271981243</v>
      </c>
      <c r="AF151" s="97">
        <f> ('Daily Weigth (g)'!AG151-'Daily Weigth (g)'!$D151)/('Daily Weigth (g)'!$E151-'Daily Weigth (g)'!$D151)</f>
        <v>0.7330988667</v>
      </c>
    </row>
    <row r="152" ht="12.75" customHeight="1">
      <c r="A152" s="85">
        <v>866.0</v>
      </c>
      <c r="B152" s="87" t="s">
        <v>17</v>
      </c>
      <c r="C152" s="88" t="s">
        <v>241</v>
      </c>
      <c r="D152" s="97">
        <f> ('Daily Weigth (g)'!E152-'Daily Weigth (g)'!$D152)/('Daily Weigth (g)'!$E152-'Daily Weigth (g)'!$D152)</f>
        <v>1</v>
      </c>
      <c r="E152" s="97">
        <f> ('Daily Weigth (g)'!F152-'Daily Weigth (g)'!$D152)/('Daily Weigth (g)'!$E152-'Daily Weigth (g)'!$D152)</f>
        <v>0.9534090909</v>
      </c>
      <c r="F152" s="97">
        <f> ('Daily Weigth (g)'!G152-'Daily Weigth (g)'!$D152)/('Daily Weigth (g)'!$E152-'Daily Weigth (g)'!$D152)</f>
        <v>0.915530303</v>
      </c>
      <c r="G152" s="97">
        <f> ('Daily Weigth (g)'!H152-'Daily Weigth (g)'!$D152)/('Daily Weigth (g)'!$E152-'Daily Weigth (g)'!$D152)</f>
        <v>0.8458333333</v>
      </c>
      <c r="H152" s="97">
        <f> ('Daily Weigth (g)'!I152-'Daily Weigth (g)'!$D152)/('Daily Weigth (g)'!$E152-'Daily Weigth (g)'!$D152)</f>
        <v>0.8863636364</v>
      </c>
      <c r="I152" s="97">
        <f> ('Daily Weigth (g)'!J152-'Daily Weigth (g)'!$D152)/('Daily Weigth (g)'!$E152-'Daily Weigth (g)'!$D152)</f>
        <v>0.8890151515</v>
      </c>
      <c r="J152" s="97">
        <f> ('Daily Weigth (g)'!K152-'Daily Weigth (g)'!$D152)/('Daily Weigth (g)'!$E152-'Daily Weigth (g)'!$D152)</f>
        <v>0.8954545455</v>
      </c>
      <c r="K152" s="97">
        <f> ('Daily Weigth (g)'!L152-'Daily Weigth (g)'!$D152)/('Daily Weigth (g)'!$E152-'Daily Weigth (g)'!$D152)</f>
        <v>0.8791666667</v>
      </c>
      <c r="L152" s="97">
        <f> ('Daily Weigth (g)'!M152-'Daily Weigth (g)'!$D152)/('Daily Weigth (g)'!$E152-'Daily Weigth (g)'!$D152)</f>
        <v>0.8632575758</v>
      </c>
      <c r="M152" s="97">
        <f> ('Daily Weigth (g)'!N152-'Daily Weigth (g)'!$D152)/('Daily Weigth (g)'!$E152-'Daily Weigth (g)'!$D152)</f>
        <v>0.8450757576</v>
      </c>
      <c r="N152" s="97">
        <f> ('Daily Weigth (g)'!O152-'Daily Weigth (g)'!$D152)/('Daily Weigth (g)'!$E152-'Daily Weigth (g)'!$D152)</f>
        <v>0.871969697</v>
      </c>
      <c r="O152" s="97">
        <f> ('Daily Weigth (g)'!P152-'Daily Weigth (g)'!$D152)/('Daily Weigth (g)'!$E152-'Daily Weigth (g)'!$D152)</f>
        <v>0.7371212121</v>
      </c>
      <c r="P152" s="97">
        <f> ('Daily Weigth (g)'!Q152-'Daily Weigth (g)'!$D152)/('Daily Weigth (g)'!$E152-'Daily Weigth (g)'!$D152)</f>
        <v>0.7181818182</v>
      </c>
      <c r="Q152" s="97">
        <f> ('Daily Weigth (g)'!R152-'Daily Weigth (g)'!$D152)/('Daily Weigth (g)'!$E152-'Daily Weigth (g)'!$D152)</f>
        <v>0.790530303</v>
      </c>
      <c r="R152" s="97">
        <f> ('Daily Weigth (g)'!S152-'Daily Weigth (g)'!$D152)/('Daily Weigth (g)'!$E152-'Daily Weigth (g)'!$D152)</f>
        <v>0.8253787879</v>
      </c>
      <c r="S152" s="97">
        <f> ('Daily Weigth (g)'!T152-'Daily Weigth (g)'!$D152)/('Daily Weigth (g)'!$E152-'Daily Weigth (g)'!$D152)</f>
        <v>0.8136363636</v>
      </c>
      <c r="T152" s="97">
        <f> ('Daily Weigth (g)'!U152-'Daily Weigth (g)'!$D152)/('Daily Weigth (g)'!$E152-'Daily Weigth (g)'!$D152)</f>
        <v>0.7723484848</v>
      </c>
      <c r="U152" s="97">
        <f> ('Daily Weigth (g)'!V152-'Daily Weigth (g)'!$D152)/('Daily Weigth (g)'!$E152-'Daily Weigth (g)'!$D152)</f>
        <v>0.7</v>
      </c>
      <c r="V152" s="97">
        <f> ('Daily Weigth (g)'!W152-'Daily Weigth (g)'!$D152)/('Daily Weigth (g)'!$E152-'Daily Weigth (g)'!$D152)</f>
        <v>0.6583333333</v>
      </c>
      <c r="W152" s="97">
        <f> ('Daily Weigth (g)'!X152-'Daily Weigth (g)'!$D152)/('Daily Weigth (g)'!$E152-'Daily Weigth (g)'!$D152)</f>
        <v>0.8231060606</v>
      </c>
      <c r="X152" s="97">
        <f> ('Daily Weigth (g)'!Y152-'Daily Weigth (g)'!$D152)/('Daily Weigth (g)'!$E152-'Daily Weigth (g)'!$D152)</f>
        <v>0.8401515152</v>
      </c>
      <c r="Y152" s="97">
        <f> ('Daily Weigth (g)'!Z152-'Daily Weigth (g)'!$D152)/('Daily Weigth (g)'!$E152-'Daily Weigth (g)'!$D152)</f>
        <v>0.828030303</v>
      </c>
      <c r="Z152" s="97">
        <f> ('Daily Weigth (g)'!AA152-'Daily Weigth (g)'!$D152)/('Daily Weigth (g)'!$E152-'Daily Weigth (g)'!$D152)</f>
        <v>0.8545454545</v>
      </c>
      <c r="AA152" s="97">
        <f> ('Daily Weigth (g)'!AB152-'Daily Weigth (g)'!$D152)/('Daily Weigth (g)'!$E152-'Daily Weigth (g)'!$D152)</f>
        <v>0.8416666667</v>
      </c>
      <c r="AB152" s="97">
        <f> ('Daily Weigth (g)'!AC152-'Daily Weigth (g)'!$D152)/('Daily Weigth (g)'!$E152-'Daily Weigth (g)'!$D152)</f>
        <v>0.8348484848</v>
      </c>
      <c r="AC152" s="97">
        <f> ('Daily Weigth (g)'!AD152-'Daily Weigth (g)'!$D152)/('Daily Weigth (g)'!$E152-'Daily Weigth (g)'!$D152)</f>
        <v>0.8291666667</v>
      </c>
      <c r="AD152" s="97">
        <f> ('Daily Weigth (g)'!AE152-'Daily Weigth (g)'!$D152)/('Daily Weigth (g)'!$E152-'Daily Weigth (g)'!$D152)</f>
        <v>0.8545454545</v>
      </c>
      <c r="AE152" s="97">
        <f> ('Daily Weigth (g)'!AF152-'Daily Weigth (g)'!$D152)/('Daily Weigth (g)'!$E152-'Daily Weigth (g)'!$D152)</f>
        <v>0.7685606061</v>
      </c>
      <c r="AF152" s="97">
        <f> ('Daily Weigth (g)'!AG152-'Daily Weigth (g)'!$D152)/('Daily Weigth (g)'!$E152-'Daily Weigth (g)'!$D152)</f>
        <v>0.8314393939</v>
      </c>
    </row>
    <row r="153" ht="12.75" customHeight="1">
      <c r="A153" s="85">
        <v>867.0</v>
      </c>
      <c r="B153" s="87" t="s">
        <v>17</v>
      </c>
      <c r="C153" s="88" t="s">
        <v>241</v>
      </c>
      <c r="D153" s="97">
        <f> ('Daily Weigth (g)'!E153-'Daily Weigth (g)'!$D153)/('Daily Weigth (g)'!$E153-'Daily Weigth (g)'!$D153)</f>
        <v>1</v>
      </c>
      <c r="E153" s="97">
        <f> ('Daily Weigth (g)'!F153-'Daily Weigth (g)'!$D153)/('Daily Weigth (g)'!$E153-'Daily Weigth (g)'!$D153)</f>
        <v>0.9640522876</v>
      </c>
      <c r="F153" s="97">
        <f> ('Daily Weigth (g)'!G153-'Daily Weigth (g)'!$D153)/('Daily Weigth (g)'!$E153-'Daily Weigth (g)'!$D153)</f>
        <v>0.9338235294</v>
      </c>
      <c r="G153" s="97">
        <f> ('Daily Weigth (g)'!H153-'Daily Weigth (g)'!$D153)/('Daily Weigth (g)'!$E153-'Daily Weigth (g)'!$D153)</f>
        <v>0.8721405229</v>
      </c>
      <c r="H153" s="97">
        <f> ('Daily Weigth (g)'!I153-'Daily Weigth (g)'!$D153)/('Daily Weigth (g)'!$E153-'Daily Weigth (g)'!$D153)</f>
        <v>0.8819444444</v>
      </c>
      <c r="I153" s="97">
        <f> ('Daily Weigth (g)'!J153-'Daily Weigth (g)'!$D153)/('Daily Weigth (g)'!$E153-'Daily Weigth (g)'!$D153)</f>
        <v>0.8950163399</v>
      </c>
      <c r="J153" s="97">
        <f> ('Daily Weigth (g)'!K153-'Daily Weigth (g)'!$D153)/('Daily Weigth (g)'!$E153-'Daily Weigth (g)'!$D153)</f>
        <v>0.8950163399</v>
      </c>
      <c r="K153" s="97">
        <f> ('Daily Weigth (g)'!L153-'Daily Weigth (g)'!$D153)/('Daily Weigth (g)'!$E153-'Daily Weigth (g)'!$D153)</f>
        <v>0.8754084967</v>
      </c>
      <c r="L153" s="97">
        <f> ('Daily Weigth (g)'!M153-'Daily Weigth (g)'!$D153)/('Daily Weigth (g)'!$E153-'Daily Weigth (g)'!$D153)</f>
        <v>0.8745915033</v>
      </c>
      <c r="M153" s="97">
        <f> ('Daily Weigth (g)'!N153-'Daily Weigth (g)'!$D153)/('Daily Weigth (g)'!$E153-'Daily Weigth (g)'!$D153)</f>
        <v>0.841503268</v>
      </c>
      <c r="N153" s="97">
        <f> ('Daily Weigth (g)'!O153-'Daily Weigth (g)'!$D153)/('Daily Weigth (g)'!$E153-'Daily Weigth (g)'!$D153)</f>
        <v>0.8770424837</v>
      </c>
      <c r="O153" s="97">
        <f> ('Daily Weigth (g)'!P153-'Daily Weigth (g)'!$D153)/('Daily Weigth (g)'!$E153-'Daily Weigth (g)'!$D153)</f>
        <v>0.7426470588</v>
      </c>
      <c r="P153" s="97">
        <f> ('Daily Weigth (g)'!Q153-'Daily Weigth (g)'!$D153)/('Daily Weigth (g)'!$E153-'Daily Weigth (g)'!$D153)</f>
        <v>0.7316176471</v>
      </c>
      <c r="Q153" s="97">
        <f> ('Daily Weigth (g)'!R153-'Daily Weigth (g)'!$D153)/('Daily Weigth (g)'!$E153-'Daily Weigth (g)'!$D153)</f>
        <v>0.7867647059</v>
      </c>
      <c r="R153" s="97">
        <f> ('Daily Weigth (g)'!S153-'Daily Weigth (g)'!$D153)/('Daily Weigth (g)'!$E153-'Daily Weigth (g)'!$D153)</f>
        <v>0.8174019608</v>
      </c>
      <c r="S153" s="97">
        <f> ('Daily Weigth (g)'!T153-'Daily Weigth (g)'!$D153)/('Daily Weigth (g)'!$E153-'Daily Weigth (g)'!$D153)</f>
        <v>0.8092320261</v>
      </c>
      <c r="T153" s="97">
        <f> ('Daily Weigth (g)'!U153-'Daily Weigth (g)'!$D153)/('Daily Weigth (g)'!$E153-'Daily Weigth (g)'!$D153)</f>
        <v>0.8043300654</v>
      </c>
      <c r="U153" s="97">
        <f> ('Daily Weigth (g)'!V153-'Daily Weigth (g)'!$D153)/('Daily Weigth (g)'!$E153-'Daily Weigth (g)'!$D153)</f>
        <v>0.7128267974</v>
      </c>
      <c r="V153" s="97">
        <f> ('Daily Weigth (g)'!W153-'Daily Weigth (g)'!$D153)/('Daily Weigth (g)'!$E153-'Daily Weigth (g)'!$D153)</f>
        <v>0.7022058824</v>
      </c>
      <c r="W153" s="97">
        <f> ('Daily Weigth (g)'!X153-'Daily Weigth (g)'!$D153)/('Daily Weigth (g)'!$E153-'Daily Weigth (g)'!$D153)</f>
        <v>0.8267973856</v>
      </c>
      <c r="X153" s="97">
        <f> ('Daily Weigth (g)'!Y153-'Daily Weigth (g)'!$D153)/('Daily Weigth (g)'!$E153-'Daily Weigth (g)'!$D153)</f>
        <v>0.8406862745</v>
      </c>
      <c r="Y153" s="97">
        <f> ('Daily Weigth (g)'!Z153-'Daily Weigth (g)'!$D153)/('Daily Weigth (g)'!$E153-'Daily Weigth (g)'!$D153)</f>
        <v>0.7994281046</v>
      </c>
      <c r="Z153" s="97">
        <f> ('Daily Weigth (g)'!AA153-'Daily Weigth (g)'!$D153)/('Daily Weigth (g)'!$E153-'Daily Weigth (g)'!$D153)</f>
        <v>0.8611111111</v>
      </c>
      <c r="AA153" s="97">
        <f> ('Daily Weigth (g)'!AB153-'Daily Weigth (g)'!$D153)/('Daily Weigth (g)'!$E153-'Daily Weigth (g)'!$D153)</f>
        <v>0.8492647059</v>
      </c>
      <c r="AB153" s="97">
        <f> ('Daily Weigth (g)'!AC153-'Daily Weigth (g)'!$D153)/('Daily Weigth (g)'!$E153-'Daily Weigth (g)'!$D153)</f>
        <v>0.8304738562</v>
      </c>
      <c r="AC153" s="97">
        <f> ('Daily Weigth (g)'!AD153-'Daily Weigth (g)'!$D153)/('Daily Weigth (g)'!$E153-'Daily Weigth (g)'!$D153)</f>
        <v>0.8402777778</v>
      </c>
      <c r="AD153" s="97">
        <f> ('Daily Weigth (g)'!AE153-'Daily Weigth (g)'!$D153)/('Daily Weigth (g)'!$E153-'Daily Weigth (g)'!$D153)</f>
        <v>0.8439542484</v>
      </c>
      <c r="AE153" s="97">
        <f> ('Daily Weigth (g)'!AF153-'Daily Weigth (g)'!$D153)/('Daily Weigth (g)'!$E153-'Daily Weigth (g)'!$D153)</f>
        <v>0.7577614379</v>
      </c>
      <c r="AF153" s="97">
        <f> ('Daily Weigth (g)'!AG153-'Daily Weigth (g)'!$D153)/('Daily Weigth (g)'!$E153-'Daily Weigth (g)'!$D153)</f>
        <v>0.8092320261</v>
      </c>
    </row>
    <row r="154" ht="12.75" customHeight="1">
      <c r="A154" s="85">
        <v>868.0</v>
      </c>
      <c r="B154" s="87" t="s">
        <v>17</v>
      </c>
      <c r="C154" s="88" t="s">
        <v>241</v>
      </c>
      <c r="D154" s="97">
        <f> ('Daily Weigth (g)'!E154-'Daily Weigth (g)'!$D154)/('Daily Weigth (g)'!$E154-'Daily Weigth (g)'!$D154)</f>
        <v>1</v>
      </c>
      <c r="E154" s="97">
        <f> ('Daily Weigth (g)'!F154-'Daily Weigth (g)'!$D154)/('Daily Weigth (g)'!$E154-'Daily Weigth (g)'!$D154)</f>
        <v>0.9492264974</v>
      </c>
      <c r="F154" s="97">
        <f> ('Daily Weigth (g)'!G154-'Daily Weigth (g)'!$D154)/('Daily Weigth (g)'!$E154-'Daily Weigth (g)'!$D154)</f>
        <v>0.9182863943</v>
      </c>
      <c r="G154" s="97">
        <f> ('Daily Weigth (g)'!H154-'Daily Weigth (g)'!$D154)/('Daily Weigth (g)'!$E154-'Daily Weigth (g)'!$D154)</f>
        <v>0.8663228877</v>
      </c>
      <c r="H154" s="97">
        <f> ('Daily Weigth (g)'!I154-'Daily Weigth (g)'!$D154)/('Daily Weigth (g)'!$E154-'Daily Weigth (g)'!$D154)</f>
        <v>0.893692979</v>
      </c>
      <c r="I154" s="97">
        <f> ('Daily Weigth (g)'!J154-'Daily Weigth (g)'!$D154)/('Daily Weigth (g)'!$E154-'Daily Weigth (g)'!$D154)</f>
        <v>0.8956763189</v>
      </c>
      <c r="J154" s="97">
        <f> ('Daily Weigth (g)'!K154-'Daily Weigth (g)'!$D154)/('Daily Weigth (g)'!$E154-'Daily Weigth (g)'!$D154)</f>
        <v>0.894089647</v>
      </c>
      <c r="K154" s="97">
        <f> ('Daily Weigth (g)'!L154-'Daily Weigth (g)'!$D154)/('Daily Weigth (g)'!$E154-'Daily Weigth (g)'!$D154)</f>
        <v>0.8897262991</v>
      </c>
      <c r="L154" s="97">
        <f> ('Daily Weigth (g)'!M154-'Daily Weigth (g)'!$D154)/('Daily Weigth (g)'!$E154-'Daily Weigth (g)'!$D154)</f>
        <v>0.8786195954</v>
      </c>
      <c r="M154" s="97">
        <f> ('Daily Weigth (g)'!N154-'Daily Weigth (g)'!$D154)/('Daily Weigth (g)'!$E154-'Daily Weigth (g)'!$D154)</f>
        <v>0.8544228481</v>
      </c>
      <c r="N154" s="97">
        <f> ('Daily Weigth (g)'!O154-'Daily Weigth (g)'!$D154)/('Daily Weigth (g)'!$E154-'Daily Weigth (g)'!$D154)</f>
        <v>0.8778262594</v>
      </c>
      <c r="O154" s="97">
        <f> ('Daily Weigth (g)'!P154-'Daily Weigth (g)'!$D154)/('Daily Weigth (g)'!$E154-'Daily Weigth (g)'!$D154)</f>
        <v>0.7350257834</v>
      </c>
      <c r="P154" s="97">
        <f> ('Daily Weigth (g)'!Q154-'Daily Weigth (g)'!$D154)/('Daily Weigth (g)'!$E154-'Daily Weigth (g)'!$D154)</f>
        <v>0.7259024197</v>
      </c>
      <c r="Q154" s="97">
        <f> ('Daily Weigth (g)'!R154-'Daily Weigth (g)'!$D154)/('Daily Weigth (g)'!$E154-'Daily Weigth (g)'!$D154)</f>
        <v>0.7838159461</v>
      </c>
      <c r="R154" s="97">
        <f> ('Daily Weigth (g)'!S154-'Daily Weigth (g)'!$D154)/('Daily Weigth (g)'!$E154-'Daily Weigth (g)'!$D154)</f>
        <v>0.8171360571</v>
      </c>
      <c r="S154" s="97">
        <f> ('Daily Weigth (g)'!T154-'Daily Weigth (g)'!$D154)/('Daily Weigth (g)'!$E154-'Daily Weigth (g)'!$D154)</f>
        <v>0.8095993653</v>
      </c>
      <c r="T154" s="97">
        <f> ('Daily Weigth (g)'!U154-'Daily Weigth (g)'!$D154)/('Daily Weigth (g)'!$E154-'Daily Weigth (g)'!$D154)</f>
        <v>0.7671558905</v>
      </c>
      <c r="U154" s="97">
        <f> ('Daily Weigth (g)'!V154-'Daily Weigth (g)'!$D154)/('Daily Weigth (g)'!$E154-'Daily Weigth (g)'!$D154)</f>
        <v>0.6985323284</v>
      </c>
      <c r="V154" s="97">
        <f> ('Daily Weigth (g)'!W154-'Daily Weigth (g)'!$D154)/('Daily Weigth (g)'!$E154-'Daily Weigth (g)'!$D154)</f>
        <v>0.6465688219</v>
      </c>
      <c r="W154" s="97">
        <f> ('Daily Weigth (g)'!X154-'Daily Weigth (g)'!$D154)/('Daily Weigth (g)'!$E154-'Daily Weigth (g)'!$D154)</f>
        <v>0.821896073</v>
      </c>
      <c r="X154" s="97">
        <f> ('Daily Weigth (g)'!Y154-'Daily Weigth (g)'!$D154)/('Daily Weigth (g)'!$E154-'Daily Weigth (g)'!$D154)</f>
        <v>0.8282427608</v>
      </c>
      <c r="Y154" s="97">
        <f> ('Daily Weigth (g)'!Z154-'Daily Weigth (g)'!$D154)/('Daily Weigth (g)'!$E154-'Daily Weigth (g)'!$D154)</f>
        <v>0.8004760016</v>
      </c>
      <c r="Z154" s="97">
        <f> ('Daily Weigth (g)'!AA154-'Daily Weigth (g)'!$D154)/('Daily Weigth (g)'!$E154-'Daily Weigth (g)'!$D154)</f>
        <v>0.8532328441</v>
      </c>
      <c r="AA154" s="97">
        <f> ('Daily Weigth (g)'!AB154-'Daily Weigth (g)'!$D154)/('Daily Weigth (g)'!$E154-'Daily Weigth (g)'!$D154)</f>
        <v>0.8310194367</v>
      </c>
      <c r="AB154" s="97">
        <f> ('Daily Weigth (g)'!AC154-'Daily Weigth (g)'!$D154)/('Daily Weigth (g)'!$E154-'Daily Weigth (g)'!$D154)</f>
        <v>0.8171360571</v>
      </c>
      <c r="AC154" s="97">
        <f> ('Daily Weigth (g)'!AD154-'Daily Weigth (g)'!$D154)/('Daily Weigth (g)'!$E154-'Daily Weigth (g)'!$D154)</f>
        <v>0.785799286</v>
      </c>
      <c r="AD154" s="97">
        <f> ('Daily Weigth (g)'!AE154-'Daily Weigth (g)'!$D154)/('Daily Weigth (g)'!$E154-'Daily Weigth (g)'!$D154)</f>
        <v>0.8195160651</v>
      </c>
      <c r="AE154" s="97">
        <f> ('Daily Weigth (g)'!AF154-'Daily Weigth (g)'!$D154)/('Daily Weigth (g)'!$E154-'Daily Weigth (g)'!$D154)</f>
        <v>0.6866322888</v>
      </c>
      <c r="AF154" s="97">
        <f> ('Daily Weigth (g)'!AG154-'Daily Weigth (g)'!$D154)/('Daily Weigth (g)'!$E154-'Daily Weigth (g)'!$D154)</f>
        <v>0.7691392305</v>
      </c>
    </row>
    <row r="155" ht="12.75" customHeight="1">
      <c r="A155" s="85">
        <v>869.0</v>
      </c>
      <c r="B155" s="87" t="s">
        <v>17</v>
      </c>
      <c r="C155" s="90" t="s">
        <v>12</v>
      </c>
      <c r="D155" s="97">
        <f> ('Daily Weigth (g)'!E155-'Daily Weigth (g)'!$D155)/('Daily Weigth (g)'!$E155-'Daily Weigth (g)'!$D155)</f>
        <v>1</v>
      </c>
      <c r="E155" s="97">
        <f> ('Daily Weigth (g)'!F155-'Daily Weigth (g)'!$D155)/('Daily Weigth (g)'!$E155-'Daily Weigth (g)'!$D155)</f>
        <v>0.9565560821</v>
      </c>
      <c r="F155" s="97">
        <f> ('Daily Weigth (g)'!G155-'Daily Weigth (g)'!$D155)/('Daily Weigth (g)'!$E155-'Daily Weigth (g)'!$D155)</f>
        <v>0.9139020537</v>
      </c>
      <c r="G155" s="97">
        <f> ('Daily Weigth (g)'!H155-'Daily Weigth (g)'!$D155)/('Daily Weigth (g)'!$E155-'Daily Weigth (g)'!$D155)</f>
        <v>0.8491311216</v>
      </c>
      <c r="H155" s="97">
        <f> ('Daily Weigth (g)'!I155-'Daily Weigth (g)'!$D155)/('Daily Weigth (g)'!$E155-'Daily Weigth (g)'!$D155)</f>
        <v>0.8637440758</v>
      </c>
      <c r="I155" s="97">
        <f> ('Daily Weigth (g)'!J155-'Daily Weigth (g)'!$D155)/('Daily Weigth (g)'!$E155-'Daily Weigth (g)'!$D155)</f>
        <v>0.8981042654</v>
      </c>
      <c r="J155" s="97">
        <f> ('Daily Weigth (g)'!K155-'Daily Weigth (g)'!$D155)/('Daily Weigth (g)'!$E155-'Daily Weigth (g)'!$D155)</f>
        <v>0.8937598736</v>
      </c>
      <c r="K155" s="97">
        <f> ('Daily Weigth (g)'!L155-'Daily Weigth (g)'!$D155)/('Daily Weigth (g)'!$E155-'Daily Weigth (g)'!$D155)</f>
        <v>0.8408372828</v>
      </c>
      <c r="L155" s="97">
        <f> ('Daily Weigth (g)'!M155-'Daily Weigth (g)'!$D155)/('Daily Weigth (g)'!$E155-'Daily Weigth (g)'!$D155)</f>
        <v>0.7898894155</v>
      </c>
      <c r="M155" s="97">
        <f> ('Daily Weigth (g)'!N155-'Daily Weigth (g)'!$D155)/('Daily Weigth (g)'!$E155-'Daily Weigth (g)'!$D155)</f>
        <v>0.7345971564</v>
      </c>
      <c r="N155" s="97">
        <f> ('Daily Weigth (g)'!O155-'Daily Weigth (g)'!$D155)/('Daily Weigth (g)'!$E155-'Daily Weigth (g)'!$D155)</f>
        <v>0.7314375987</v>
      </c>
      <c r="O155" s="97">
        <f> ('Daily Weigth (g)'!P155-'Daily Weigth (g)'!$D155)/('Daily Weigth (g)'!$E155-'Daily Weigth (g)'!$D155)</f>
        <v>0.5683254344</v>
      </c>
      <c r="P155" s="97">
        <f> ('Daily Weigth (g)'!Q155-'Daily Weigth (g)'!$D155)/('Daily Weigth (g)'!$E155-'Daily Weigth (g)'!$D155)</f>
        <v>0.5296208531</v>
      </c>
      <c r="Q155" s="97">
        <f> ('Daily Weigth (g)'!R155-'Daily Weigth (g)'!$D155)/('Daily Weigth (g)'!$E155-'Daily Weigth (g)'!$D155)</f>
        <v>0.5450236967</v>
      </c>
      <c r="R155" s="97">
        <f> ('Daily Weigth (g)'!S155-'Daily Weigth (g)'!$D155)/('Daily Weigth (g)'!$E155-'Daily Weigth (g)'!$D155)</f>
        <v>0.5426540284</v>
      </c>
      <c r="S155" s="97">
        <f> ('Daily Weigth (g)'!T155-'Daily Weigth (g)'!$D155)/('Daily Weigth (g)'!$E155-'Daily Weigth (g)'!$D155)</f>
        <v>0.5019747235</v>
      </c>
      <c r="T155" s="97">
        <f> ('Daily Weigth (g)'!U155-'Daily Weigth (g)'!$D155)/('Daily Weigth (g)'!$E155-'Daily Weigth (g)'!$D155)</f>
        <v>0.4218009479</v>
      </c>
      <c r="U155" s="97">
        <f> ('Daily Weigth (g)'!V155-'Daily Weigth (g)'!$D155)/('Daily Weigth (g)'!$E155-'Daily Weigth (g)'!$D155)</f>
        <v>0.3357030016</v>
      </c>
      <c r="V155" s="97">
        <f> ('Daily Weigth (g)'!W155-'Daily Weigth (g)'!$D155)/('Daily Weigth (g)'!$E155-'Daily Weigth (g)'!$D155)</f>
        <v>0.2531595577</v>
      </c>
      <c r="W155" s="97">
        <f> ('Daily Weigth (g)'!X155-'Daily Weigth (g)'!$D155)/('Daily Weigth (g)'!$E155-'Daily Weigth (g)'!$D155)</f>
        <v>0.2381516588</v>
      </c>
      <c r="X155" s="97">
        <f> ('Daily Weigth (g)'!Y155-'Daily Weigth (g)'!$D155)/('Daily Weigth (g)'!$E155-'Daily Weigth (g)'!$D155)</f>
        <v>0.2097156398</v>
      </c>
      <c r="Y155" s="97">
        <f> ('Daily Weigth (g)'!Z155-'Daily Weigth (g)'!$D155)/('Daily Weigth (g)'!$E155-'Daily Weigth (g)'!$D155)</f>
        <v>0.1745655608</v>
      </c>
      <c r="Z155" s="97">
        <f> ('Daily Weigth (g)'!AA155-'Daily Weigth (g)'!$D155)/('Daily Weigth (g)'!$E155-'Daily Weigth (g)'!$D155)</f>
        <v>0.1536334913</v>
      </c>
      <c r="AA155" s="97">
        <f> ('Daily Weigth (g)'!AB155-'Daily Weigth (g)'!$D155)/('Daily Weigth (g)'!$E155-'Daily Weigth (g)'!$D155)</f>
        <v>0.1291469194</v>
      </c>
      <c r="AB155" s="97">
        <f> ('Daily Weigth (g)'!AC155-'Daily Weigth (g)'!$D155)/('Daily Weigth (g)'!$E155-'Daily Weigth (g)'!$D155)</f>
        <v>0.1042654028</v>
      </c>
      <c r="AC155" s="97">
        <f> ('Daily Weigth (g)'!AD155-'Daily Weigth (g)'!$D155)/('Daily Weigth (g)'!$E155-'Daily Weigth (g)'!$D155)</f>
        <v>0.07780410742</v>
      </c>
      <c r="AD155" s="97">
        <f> ('Daily Weigth (g)'!AE155-'Daily Weigth (g)'!$D155)/('Daily Weigth (g)'!$E155-'Daily Weigth (g)'!$D155)</f>
        <v>0.05766192733</v>
      </c>
      <c r="AE155" s="97">
        <f> ('Daily Weigth (g)'!AF155-'Daily Weigth (g)'!$D155)/('Daily Weigth (g)'!$E155-'Daily Weigth (g)'!$D155)</f>
        <v>0.02409162717</v>
      </c>
      <c r="AF155" s="97">
        <f> ('Daily Weigth (g)'!AG155-'Daily Weigth (g)'!$D155)/('Daily Weigth (g)'!$E155-'Daily Weigth (g)'!$D155)</f>
        <v>0.001184834123</v>
      </c>
    </row>
    <row r="156" ht="12.75" customHeight="1">
      <c r="A156" s="85">
        <v>870.0</v>
      </c>
      <c r="B156" s="87" t="s">
        <v>17</v>
      </c>
      <c r="C156" s="90" t="s">
        <v>12</v>
      </c>
      <c r="D156" s="97">
        <f> ('Daily Weigth (g)'!E156-'Daily Weigth (g)'!$D156)/('Daily Weigth (g)'!$E156-'Daily Weigth (g)'!$D156)</f>
        <v>1</v>
      </c>
      <c r="E156" s="97">
        <f> ('Daily Weigth (g)'!F156-'Daily Weigth (g)'!$D156)/('Daily Weigth (g)'!$E156-'Daily Weigth (g)'!$D156)</f>
        <v>0.9552</v>
      </c>
      <c r="F156" s="97">
        <f> ('Daily Weigth (g)'!G156-'Daily Weigth (g)'!$D156)/('Daily Weigth (g)'!$E156-'Daily Weigth (g)'!$D156)</f>
        <v>0.9048</v>
      </c>
      <c r="G156" s="97">
        <f> ('Daily Weigth (g)'!H156-'Daily Weigth (g)'!$D156)/('Daily Weigth (g)'!$E156-'Daily Weigth (g)'!$D156)</f>
        <v>0.8336</v>
      </c>
      <c r="H156" s="97">
        <f> ('Daily Weigth (g)'!I156-'Daily Weigth (g)'!$D156)/('Daily Weigth (g)'!$E156-'Daily Weigth (g)'!$D156)</f>
        <v>0.8688</v>
      </c>
      <c r="I156" s="97">
        <f> ('Daily Weigth (g)'!J156-'Daily Weigth (g)'!$D156)/('Daily Weigth (g)'!$E156-'Daily Weigth (g)'!$D156)</f>
        <v>0.884</v>
      </c>
      <c r="J156" s="97">
        <f> ('Daily Weigth (g)'!K156-'Daily Weigth (g)'!$D156)/('Daily Weigth (g)'!$E156-'Daily Weigth (g)'!$D156)</f>
        <v>0.886</v>
      </c>
      <c r="K156" s="97">
        <f> ('Daily Weigth (g)'!L156-'Daily Weigth (g)'!$D156)/('Daily Weigth (g)'!$E156-'Daily Weigth (g)'!$D156)</f>
        <v>0.8272</v>
      </c>
      <c r="L156" s="97">
        <f> ('Daily Weigth (g)'!M156-'Daily Weigth (g)'!$D156)/('Daily Weigth (g)'!$E156-'Daily Weigth (g)'!$D156)</f>
        <v>0.7776</v>
      </c>
      <c r="M156" s="97">
        <f> ('Daily Weigth (g)'!N156-'Daily Weigth (g)'!$D156)/('Daily Weigth (g)'!$E156-'Daily Weigth (g)'!$D156)</f>
        <v>0.7112</v>
      </c>
      <c r="N156" s="97">
        <f> ('Daily Weigth (g)'!O156-'Daily Weigth (g)'!$D156)/('Daily Weigth (g)'!$E156-'Daily Weigth (g)'!$D156)</f>
        <v>0.7148</v>
      </c>
      <c r="O156" s="97">
        <f> ('Daily Weigth (g)'!P156-'Daily Weigth (g)'!$D156)/('Daily Weigth (g)'!$E156-'Daily Weigth (g)'!$D156)</f>
        <v>0.5576</v>
      </c>
      <c r="P156" s="97">
        <f> ('Daily Weigth (g)'!Q156-'Daily Weigth (g)'!$D156)/('Daily Weigth (g)'!$E156-'Daily Weigth (g)'!$D156)</f>
        <v>0.5116</v>
      </c>
      <c r="Q156" s="97">
        <f> ('Daily Weigth (g)'!R156-'Daily Weigth (g)'!$D156)/('Daily Weigth (g)'!$E156-'Daily Weigth (g)'!$D156)</f>
        <v>0.536</v>
      </c>
      <c r="R156" s="97">
        <f> ('Daily Weigth (g)'!S156-'Daily Weigth (g)'!$D156)/('Daily Weigth (g)'!$E156-'Daily Weigth (g)'!$D156)</f>
        <v>0.5268</v>
      </c>
      <c r="S156" s="97">
        <f> ('Daily Weigth (g)'!T156-'Daily Weigth (g)'!$D156)/('Daily Weigth (g)'!$E156-'Daily Weigth (g)'!$D156)</f>
        <v>0.4792</v>
      </c>
      <c r="T156" s="97">
        <f> ('Daily Weigth (g)'!U156-'Daily Weigth (g)'!$D156)/('Daily Weigth (g)'!$E156-'Daily Weigth (g)'!$D156)</f>
        <v>0.4</v>
      </c>
      <c r="U156" s="97">
        <f> ('Daily Weigth (g)'!V156-'Daily Weigth (g)'!$D156)/('Daily Weigth (g)'!$E156-'Daily Weigth (g)'!$D156)</f>
        <v>0.3064</v>
      </c>
      <c r="V156" s="97">
        <f> ('Daily Weigth (g)'!W156-'Daily Weigth (g)'!$D156)/('Daily Weigth (g)'!$E156-'Daily Weigth (g)'!$D156)</f>
        <v>0.2244</v>
      </c>
      <c r="W156" s="97">
        <f> ('Daily Weigth (g)'!X156-'Daily Weigth (g)'!$D156)/('Daily Weigth (g)'!$E156-'Daily Weigth (g)'!$D156)</f>
        <v>0.2188</v>
      </c>
      <c r="X156" s="97">
        <f> ('Daily Weigth (g)'!Y156-'Daily Weigth (g)'!$D156)/('Daily Weigth (g)'!$E156-'Daily Weigth (g)'!$D156)</f>
        <v>0.1888</v>
      </c>
      <c r="Y156" s="97">
        <f> ('Daily Weigth (g)'!Z156-'Daily Weigth (g)'!$D156)/('Daily Weigth (g)'!$E156-'Daily Weigth (g)'!$D156)</f>
        <v>0.1508</v>
      </c>
      <c r="Z156" s="97">
        <f> ('Daily Weigth (g)'!AA156-'Daily Weigth (g)'!$D156)/('Daily Weigth (g)'!$E156-'Daily Weigth (g)'!$D156)</f>
        <v>0.132</v>
      </c>
      <c r="AA156" s="97">
        <f> ('Daily Weigth (g)'!AB156-'Daily Weigth (g)'!$D156)/('Daily Weigth (g)'!$E156-'Daily Weigth (g)'!$D156)</f>
        <v>0.1096</v>
      </c>
      <c r="AB156" s="97">
        <f> ('Daily Weigth (g)'!AC156-'Daily Weigth (g)'!$D156)/('Daily Weigth (g)'!$E156-'Daily Weigth (g)'!$D156)</f>
        <v>0.0836</v>
      </c>
      <c r="AC156" s="97">
        <f> ('Daily Weigth (g)'!AD156-'Daily Weigth (g)'!$D156)/('Daily Weigth (g)'!$E156-'Daily Weigth (g)'!$D156)</f>
        <v>0.0608</v>
      </c>
      <c r="AD156" s="97">
        <f> ('Daily Weigth (g)'!AE156-'Daily Weigth (g)'!$D156)/('Daily Weigth (g)'!$E156-'Daily Weigth (g)'!$D156)</f>
        <v>0.0424</v>
      </c>
      <c r="AE156" s="97">
        <f> ('Daily Weigth (g)'!AF156-'Daily Weigth (g)'!$D156)/('Daily Weigth (g)'!$E156-'Daily Weigth (g)'!$D156)</f>
        <v>0.0168</v>
      </c>
      <c r="AF156" s="97">
        <f> ('Daily Weigth (g)'!AG156-'Daily Weigth (g)'!$D156)/('Daily Weigth (g)'!$E156-'Daily Weigth (g)'!$D156)</f>
        <v>-0.0016</v>
      </c>
    </row>
    <row r="157" ht="12.75" customHeight="1">
      <c r="A157" s="85">
        <v>871.0</v>
      </c>
      <c r="B157" s="87" t="s">
        <v>17</v>
      </c>
      <c r="C157" s="85" t="s">
        <v>383</v>
      </c>
      <c r="D157" s="97">
        <f> ('Daily Weigth (g)'!E157-'Daily Weigth (g)'!$D157)/('Daily Weigth (g)'!$E157-'Daily Weigth (g)'!$D157)</f>
        <v>1</v>
      </c>
      <c r="E157" s="97">
        <f> ('Daily Weigth (g)'!F157-'Daily Weigth (g)'!$D157)/('Daily Weigth (g)'!$E157-'Daily Weigth (g)'!$D157)</f>
        <v>0.9640397858</v>
      </c>
      <c r="F157" s="97">
        <f> ('Daily Weigth (g)'!G157-'Daily Weigth (g)'!$D157)/('Daily Weigth (g)'!$E157-'Daily Weigth (g)'!$D157)</f>
        <v>0.9246365723</v>
      </c>
      <c r="G157" s="97">
        <f> ('Daily Weigth (g)'!H157-'Daily Weigth (g)'!$D157)/('Daily Weigth (g)'!$E157-'Daily Weigth (g)'!$D157)</f>
        <v>0.877199694</v>
      </c>
      <c r="H157" s="97">
        <f> ('Daily Weigth (g)'!I157-'Daily Weigth (g)'!$D157)/('Daily Weigth (g)'!$E157-'Daily Weigth (g)'!$D157)</f>
        <v>0.8940321347</v>
      </c>
      <c r="I157" s="97">
        <f> ('Daily Weigth (g)'!J157-'Daily Weigth (g)'!$D157)/('Daily Weigth (g)'!$E157-'Daily Weigth (g)'!$D157)</f>
        <v>0.8947972456</v>
      </c>
      <c r="J157" s="97">
        <f> ('Daily Weigth (g)'!K157-'Daily Weigth (g)'!$D157)/('Daily Weigth (g)'!$E157-'Daily Weigth (g)'!$D157)</f>
        <v>-0.7651109411</v>
      </c>
      <c r="K157" s="97">
        <f> ('Daily Weigth (g)'!L157-'Daily Weigth (g)'!$D157)/('Daily Weigth (g)'!$E157-'Daily Weigth (g)'!$D157)</f>
        <v>-0.7651109411</v>
      </c>
      <c r="L157" s="97">
        <f> ('Daily Weigth (g)'!M157-'Daily Weigth (g)'!$D157)/('Daily Weigth (g)'!$E157-'Daily Weigth (g)'!$D157)</f>
        <v>-0.7651109411</v>
      </c>
      <c r="M157" s="97">
        <f> ('Daily Weigth (g)'!N157-'Daily Weigth (g)'!$D157)/('Daily Weigth (g)'!$E157-'Daily Weigth (g)'!$D157)</f>
        <v>-0.7651109411</v>
      </c>
      <c r="N157" s="97">
        <f> ('Daily Weigth (g)'!O157-'Daily Weigth (g)'!$D157)/('Daily Weigth (g)'!$E157-'Daily Weigth (g)'!$D157)</f>
        <v>-0.7651109411</v>
      </c>
      <c r="O157" s="97">
        <f> ('Daily Weigth (g)'!P157-'Daily Weigth (g)'!$D157)/('Daily Weigth (g)'!$E157-'Daily Weigth (g)'!$D157)</f>
        <v>-0.7651109411</v>
      </c>
      <c r="P157" s="97">
        <f> ('Daily Weigth (g)'!Q157-'Daily Weigth (g)'!$D157)/('Daily Weigth (g)'!$E157-'Daily Weigth (g)'!$D157)</f>
        <v>-0.7651109411</v>
      </c>
      <c r="Q157" s="97">
        <f> ('Daily Weigth (g)'!R157-'Daily Weigth (g)'!$D157)/('Daily Weigth (g)'!$E157-'Daily Weigth (g)'!$D157)</f>
        <v>-0.7651109411</v>
      </c>
      <c r="R157" s="97">
        <f> ('Daily Weigth (g)'!S157-'Daily Weigth (g)'!$D157)/('Daily Weigth (g)'!$E157-'Daily Weigth (g)'!$D157)</f>
        <v>-0.7651109411</v>
      </c>
      <c r="S157" s="97">
        <f> ('Daily Weigth (g)'!T157-'Daily Weigth (g)'!$D157)/('Daily Weigth (g)'!$E157-'Daily Weigth (g)'!$D157)</f>
        <v>-0.7651109411</v>
      </c>
      <c r="T157" s="97">
        <f> ('Daily Weigth (g)'!U157-'Daily Weigth (g)'!$D157)/('Daily Weigth (g)'!$E157-'Daily Weigth (g)'!$D157)</f>
        <v>-0.7651109411</v>
      </c>
      <c r="U157" s="97">
        <f> ('Daily Weigth (g)'!V157-'Daily Weigth (g)'!$D157)/('Daily Weigth (g)'!$E157-'Daily Weigth (g)'!$D157)</f>
        <v>-0.7651109411</v>
      </c>
      <c r="V157" s="97">
        <f> ('Daily Weigth (g)'!W157-'Daily Weigth (g)'!$D157)/('Daily Weigth (g)'!$E157-'Daily Weigth (g)'!$D157)</f>
        <v>-0.7651109411</v>
      </c>
      <c r="W157" s="97">
        <f> ('Daily Weigth (g)'!X157-'Daily Weigth (g)'!$D157)/('Daily Weigth (g)'!$E157-'Daily Weigth (g)'!$D157)</f>
        <v>-0.7651109411</v>
      </c>
      <c r="X157" s="97">
        <f> ('Daily Weigth (g)'!Y157-'Daily Weigth (g)'!$D157)/('Daily Weigth (g)'!$E157-'Daily Weigth (g)'!$D157)</f>
        <v>-0.7651109411</v>
      </c>
      <c r="Y157" s="97">
        <f> ('Daily Weigth (g)'!Z157-'Daily Weigth (g)'!$D157)/('Daily Weigth (g)'!$E157-'Daily Weigth (g)'!$D157)</f>
        <v>-0.7651109411</v>
      </c>
      <c r="Z157" s="97">
        <f> ('Daily Weigth (g)'!AA157-'Daily Weigth (g)'!$D157)/('Daily Weigth (g)'!$E157-'Daily Weigth (g)'!$D157)</f>
        <v>-0.7651109411</v>
      </c>
      <c r="AA157" s="97">
        <f> ('Daily Weigth (g)'!AB157-'Daily Weigth (g)'!$D157)/('Daily Weigth (g)'!$E157-'Daily Weigth (g)'!$D157)</f>
        <v>-0.7651109411</v>
      </c>
      <c r="AB157" s="97">
        <f> ('Daily Weigth (g)'!AC157-'Daily Weigth (g)'!$D157)/('Daily Weigth (g)'!$E157-'Daily Weigth (g)'!$D157)</f>
        <v>-0.7651109411</v>
      </c>
      <c r="AC157" s="97">
        <f> ('Daily Weigth (g)'!AD157-'Daily Weigth (g)'!$D157)/('Daily Weigth (g)'!$E157-'Daily Weigth (g)'!$D157)</f>
        <v>-0.7651109411</v>
      </c>
      <c r="AD157" s="97">
        <f> ('Daily Weigth (g)'!AE157-'Daily Weigth (g)'!$D157)/('Daily Weigth (g)'!$E157-'Daily Weigth (g)'!$D157)</f>
        <v>-0.7651109411</v>
      </c>
      <c r="AE157" s="97">
        <f> ('Daily Weigth (g)'!AF157-'Daily Weigth (g)'!$D157)/('Daily Weigth (g)'!$E157-'Daily Weigth (g)'!$D157)</f>
        <v>-0.7651109411</v>
      </c>
      <c r="AF157" s="97">
        <f> ('Daily Weigth (g)'!AG157-'Daily Weigth (g)'!$D157)/('Daily Weigth (g)'!$E157-'Daily Weigth (g)'!$D157)</f>
        <v>-0.7651109411</v>
      </c>
    </row>
    <row r="158" ht="12.75" customHeight="1">
      <c r="A158" s="85">
        <v>872.0</v>
      </c>
      <c r="B158" s="87" t="s">
        <v>17</v>
      </c>
      <c r="C158" s="85" t="s">
        <v>383</v>
      </c>
      <c r="D158" s="97">
        <f> ('Daily Weigth (g)'!E158-'Daily Weigth (g)'!$D158)/('Daily Weigth (g)'!$E158-'Daily Weigth (g)'!$D158)</f>
        <v>1</v>
      </c>
      <c r="E158" s="97">
        <f> ('Daily Weigth (g)'!F158-'Daily Weigth (g)'!$D158)/('Daily Weigth (g)'!$E158-'Daily Weigth (g)'!$D158)</f>
        <v>0.9640967498</v>
      </c>
      <c r="F158" s="97">
        <f> ('Daily Weigth (g)'!G158-'Daily Weigth (g)'!$D158)/('Daily Weigth (g)'!$E158-'Daily Weigth (g)'!$D158)</f>
        <v>0.9221466364</v>
      </c>
      <c r="G158" s="97">
        <f> ('Daily Weigth (g)'!H158-'Daily Weigth (g)'!$D158)/('Daily Weigth (g)'!$E158-'Daily Weigth (g)'!$D158)</f>
        <v>0.865835223</v>
      </c>
      <c r="H158" s="97">
        <f> ('Daily Weigth (g)'!I158-'Daily Weigth (g)'!$D158)/('Daily Weigth (g)'!$E158-'Daily Weigth (g)'!$D158)</f>
        <v>0.8934240363</v>
      </c>
      <c r="I158" s="97">
        <f> ('Daily Weigth (g)'!J158-'Daily Weigth (g)'!$D158)/('Daily Weigth (g)'!$E158-'Daily Weigth (g)'!$D158)</f>
        <v>0.9021164021</v>
      </c>
      <c r="J158" s="97">
        <f> ('Daily Weigth (g)'!K158-'Daily Weigth (g)'!$D158)/('Daily Weigth (g)'!$E158-'Daily Weigth (g)'!$D158)</f>
        <v>-0.7558578987</v>
      </c>
      <c r="K158" s="97">
        <f> ('Daily Weigth (g)'!L158-'Daily Weigth (g)'!$D158)/('Daily Weigth (g)'!$E158-'Daily Weigth (g)'!$D158)</f>
        <v>-0.7558578987</v>
      </c>
      <c r="L158" s="97">
        <f> ('Daily Weigth (g)'!M158-'Daily Weigth (g)'!$D158)/('Daily Weigth (g)'!$E158-'Daily Weigth (g)'!$D158)</f>
        <v>-0.7558578987</v>
      </c>
      <c r="M158" s="97">
        <f> ('Daily Weigth (g)'!N158-'Daily Weigth (g)'!$D158)/('Daily Weigth (g)'!$E158-'Daily Weigth (g)'!$D158)</f>
        <v>-0.7558578987</v>
      </c>
      <c r="N158" s="97">
        <f> ('Daily Weigth (g)'!O158-'Daily Weigth (g)'!$D158)/('Daily Weigth (g)'!$E158-'Daily Weigth (g)'!$D158)</f>
        <v>-0.7558578987</v>
      </c>
      <c r="O158" s="97">
        <f> ('Daily Weigth (g)'!P158-'Daily Weigth (g)'!$D158)/('Daily Weigth (g)'!$E158-'Daily Weigth (g)'!$D158)</f>
        <v>-0.7558578987</v>
      </c>
      <c r="P158" s="97">
        <f> ('Daily Weigth (g)'!Q158-'Daily Weigth (g)'!$D158)/('Daily Weigth (g)'!$E158-'Daily Weigth (g)'!$D158)</f>
        <v>-0.7558578987</v>
      </c>
      <c r="Q158" s="97">
        <f> ('Daily Weigth (g)'!R158-'Daily Weigth (g)'!$D158)/('Daily Weigth (g)'!$E158-'Daily Weigth (g)'!$D158)</f>
        <v>-0.7558578987</v>
      </c>
      <c r="R158" s="97">
        <f> ('Daily Weigth (g)'!S158-'Daily Weigth (g)'!$D158)/('Daily Weigth (g)'!$E158-'Daily Weigth (g)'!$D158)</f>
        <v>-0.7558578987</v>
      </c>
      <c r="S158" s="97">
        <f> ('Daily Weigth (g)'!T158-'Daily Weigth (g)'!$D158)/('Daily Weigth (g)'!$E158-'Daily Weigth (g)'!$D158)</f>
        <v>-0.7558578987</v>
      </c>
      <c r="T158" s="97">
        <f> ('Daily Weigth (g)'!U158-'Daily Weigth (g)'!$D158)/('Daily Weigth (g)'!$E158-'Daily Weigth (g)'!$D158)</f>
        <v>-0.7558578987</v>
      </c>
      <c r="U158" s="97">
        <f> ('Daily Weigth (g)'!V158-'Daily Weigth (g)'!$D158)/('Daily Weigth (g)'!$E158-'Daily Weigth (g)'!$D158)</f>
        <v>-0.7558578987</v>
      </c>
      <c r="V158" s="97">
        <f> ('Daily Weigth (g)'!W158-'Daily Weigth (g)'!$D158)/('Daily Weigth (g)'!$E158-'Daily Weigth (g)'!$D158)</f>
        <v>-0.7558578987</v>
      </c>
      <c r="W158" s="97">
        <f> ('Daily Weigth (g)'!X158-'Daily Weigth (g)'!$D158)/('Daily Weigth (g)'!$E158-'Daily Weigth (g)'!$D158)</f>
        <v>-0.7558578987</v>
      </c>
      <c r="X158" s="97">
        <f> ('Daily Weigth (g)'!Y158-'Daily Weigth (g)'!$D158)/('Daily Weigth (g)'!$E158-'Daily Weigth (g)'!$D158)</f>
        <v>-0.7558578987</v>
      </c>
      <c r="Y158" s="97">
        <f> ('Daily Weigth (g)'!Z158-'Daily Weigth (g)'!$D158)/('Daily Weigth (g)'!$E158-'Daily Weigth (g)'!$D158)</f>
        <v>-0.7558578987</v>
      </c>
      <c r="Z158" s="97">
        <f> ('Daily Weigth (g)'!AA158-'Daily Weigth (g)'!$D158)/('Daily Weigth (g)'!$E158-'Daily Weigth (g)'!$D158)</f>
        <v>-0.7558578987</v>
      </c>
      <c r="AA158" s="97">
        <f> ('Daily Weigth (g)'!AB158-'Daily Weigth (g)'!$D158)/('Daily Weigth (g)'!$E158-'Daily Weigth (g)'!$D158)</f>
        <v>-0.7558578987</v>
      </c>
      <c r="AB158" s="97">
        <f> ('Daily Weigth (g)'!AC158-'Daily Weigth (g)'!$D158)/('Daily Weigth (g)'!$E158-'Daily Weigth (g)'!$D158)</f>
        <v>-0.7558578987</v>
      </c>
      <c r="AC158" s="97">
        <f> ('Daily Weigth (g)'!AD158-'Daily Weigth (g)'!$D158)/('Daily Weigth (g)'!$E158-'Daily Weigth (g)'!$D158)</f>
        <v>-0.7558578987</v>
      </c>
      <c r="AD158" s="97">
        <f> ('Daily Weigth (g)'!AE158-'Daily Weigth (g)'!$D158)/('Daily Weigth (g)'!$E158-'Daily Weigth (g)'!$D158)</f>
        <v>-0.7558578987</v>
      </c>
      <c r="AE158" s="97">
        <f> ('Daily Weigth (g)'!AF158-'Daily Weigth (g)'!$D158)/('Daily Weigth (g)'!$E158-'Daily Weigth (g)'!$D158)</f>
        <v>-0.7558578987</v>
      </c>
      <c r="AF158" s="97">
        <f> ('Daily Weigth (g)'!AG158-'Daily Weigth (g)'!$D158)/('Daily Weigth (g)'!$E158-'Daily Weigth (g)'!$D158)</f>
        <v>-0.7558578987</v>
      </c>
    </row>
    <row r="159" ht="12.75" customHeight="1">
      <c r="A159" s="85">
        <v>873.0</v>
      </c>
      <c r="B159" s="87" t="s">
        <v>17</v>
      </c>
      <c r="C159" s="90" t="s">
        <v>12</v>
      </c>
      <c r="D159" s="97">
        <f> ('Daily Weigth (g)'!E159-'Daily Weigth (g)'!$D159)/('Daily Weigth (g)'!$E159-'Daily Weigth (g)'!$D159)</f>
        <v>1</v>
      </c>
      <c r="E159" s="97">
        <f> ('Daily Weigth (g)'!F159-'Daily Weigth (g)'!$D159)/('Daily Weigth (g)'!$E159-'Daily Weigth (g)'!$D159)</f>
        <v>0.9670287044</v>
      </c>
      <c r="F159" s="97">
        <f> ('Daily Weigth (g)'!G159-'Daily Weigth (g)'!$D159)/('Daily Weigth (g)'!$E159-'Daily Weigth (g)'!$D159)</f>
        <v>0.9309542281</v>
      </c>
      <c r="G159" s="97">
        <f> ('Daily Weigth (g)'!H159-'Daily Weigth (g)'!$D159)/('Daily Weigth (g)'!$E159-'Daily Weigth (g)'!$D159)</f>
        <v>0.8824670287</v>
      </c>
      <c r="H159" s="97">
        <f> ('Daily Weigth (g)'!I159-'Daily Weigth (g)'!$D159)/('Daily Weigth (g)'!$E159-'Daily Weigth (g)'!$D159)</f>
        <v>0.8929402638</v>
      </c>
      <c r="I159" s="97">
        <f> ('Daily Weigth (g)'!J159-'Daily Weigth (g)'!$D159)/('Daily Weigth (g)'!$E159-'Daily Weigth (g)'!$D159)</f>
        <v>0.8972071373</v>
      </c>
      <c r="J159" s="97">
        <f> ('Daily Weigth (g)'!K159-'Daily Weigth (g)'!$D159)/('Daily Weigth (g)'!$E159-'Daily Weigth (g)'!$D159)</f>
        <v>0.910007758</v>
      </c>
      <c r="K159" s="97">
        <f> ('Daily Weigth (g)'!L159-'Daily Weigth (g)'!$D159)/('Daily Weigth (g)'!$E159-'Daily Weigth (g)'!$D159)</f>
        <v>0.8782001552</v>
      </c>
      <c r="L159" s="97">
        <f> ('Daily Weigth (g)'!M159-'Daily Weigth (g)'!$D159)/('Daily Weigth (g)'!$E159-'Daily Weigth (g)'!$D159)</f>
        <v>0.8417377812</v>
      </c>
      <c r="M159" s="97">
        <f> ('Daily Weigth (g)'!N159-'Daily Weigth (g)'!$D159)/('Daily Weigth (g)'!$E159-'Daily Weigth (g)'!$D159)</f>
        <v>0.7862684251</v>
      </c>
      <c r="N159" s="97">
        <f> ('Daily Weigth (g)'!O159-'Daily Weigth (g)'!$D159)/('Daily Weigth (g)'!$E159-'Daily Weigth (g)'!$D159)</f>
        <v>0.767261443</v>
      </c>
      <c r="O159" s="97">
        <f> ('Daily Weigth (g)'!P159-'Daily Weigth (g)'!$D159)/('Daily Weigth (g)'!$E159-'Daily Weigth (g)'!$D159)</f>
        <v>0.6361520559</v>
      </c>
      <c r="P159" s="97">
        <f> ('Daily Weigth (g)'!Q159-'Daily Weigth (g)'!$D159)/('Daily Weigth (g)'!$E159-'Daily Weigth (g)'!$D159)</f>
        <v>0.5861132661</v>
      </c>
      <c r="Q159" s="97">
        <f> ('Daily Weigth (g)'!R159-'Daily Weigth (g)'!$D159)/('Daily Weigth (g)'!$E159-'Daily Weigth (g)'!$D159)</f>
        <v>0.595810706</v>
      </c>
      <c r="R159" s="97">
        <f> ('Daily Weigth (g)'!S159-'Daily Weigth (g)'!$D159)/('Daily Weigth (g)'!$E159-'Daily Weigth (g)'!$D159)</f>
        <v>0.5865011637</v>
      </c>
      <c r="S159" s="97">
        <f> ('Daily Weigth (g)'!T159-'Daily Weigth (g)'!$D159)/('Daily Weigth (g)'!$E159-'Daily Weigth (g)'!$D159)</f>
        <v>0.5391776571</v>
      </c>
      <c r="T159" s="97">
        <f> ('Daily Weigth (g)'!U159-'Daily Weigth (g)'!$D159)/('Daily Weigth (g)'!$E159-'Daily Weigth (g)'!$D159)</f>
        <v>0.4398758728</v>
      </c>
      <c r="U159" s="97">
        <f> ('Daily Weigth (g)'!V159-'Daily Weigth (g)'!$D159)/('Daily Weigth (g)'!$E159-'Daily Weigth (g)'!$D159)</f>
        <v>0.3460046548</v>
      </c>
      <c r="V159" s="97">
        <f> ('Daily Weigth (g)'!W159-'Daily Weigth (g)'!$D159)/('Daily Weigth (g)'!$E159-'Daily Weigth (g)'!$D159)</f>
        <v>0.2676493406</v>
      </c>
      <c r="W159" s="97">
        <f> ('Daily Weigth (g)'!X159-'Daily Weigth (g)'!$D159)/('Daily Weigth (g)'!$E159-'Daily Weigth (g)'!$D159)</f>
        <v>0.265321955</v>
      </c>
      <c r="X159" s="97">
        <f> ('Daily Weigth (g)'!Y159-'Daily Weigth (g)'!$D159)/('Daily Weigth (g)'!$E159-'Daily Weigth (g)'!$D159)</f>
        <v>0.2280837859</v>
      </c>
      <c r="Y159" s="97">
        <f> ('Daily Weigth (g)'!Z159-'Daily Weigth (g)'!$D159)/('Daily Weigth (g)'!$E159-'Daily Weigth (g)'!$D159)</f>
        <v>0.175329713</v>
      </c>
      <c r="Z159" s="97">
        <f> ('Daily Weigth (g)'!AA159-'Daily Weigth (g)'!$D159)/('Daily Weigth (g)'!$E159-'Daily Weigth (g)'!$D159)</f>
        <v>0.1512800621</v>
      </c>
      <c r="AA159" s="97">
        <f> ('Daily Weigth (g)'!AB159-'Daily Weigth (g)'!$D159)/('Daily Weigth (g)'!$E159-'Daily Weigth (g)'!$D159)</f>
        <v>0.12257564</v>
      </c>
      <c r="AB159" s="97">
        <f> ('Daily Weigth (g)'!AC159-'Daily Weigth (g)'!$D159)/('Daily Weigth (g)'!$E159-'Daily Weigth (g)'!$D159)</f>
        <v>0.09309542281</v>
      </c>
      <c r="AC159" s="97">
        <f> ('Daily Weigth (g)'!AD159-'Daily Weigth (g)'!$D159)/('Daily Weigth (g)'!$E159-'Daily Weigth (g)'!$D159)</f>
        <v>0.05197827773</v>
      </c>
      <c r="AD159" s="97">
        <f> ('Daily Weigth (g)'!AE159-'Daily Weigth (g)'!$D159)/('Daily Weigth (g)'!$E159-'Daily Weigth (g)'!$D159)</f>
        <v>0.02560124127</v>
      </c>
      <c r="AE159" s="97">
        <f> ('Daily Weigth (g)'!AF159-'Daily Weigth (g)'!$D159)/('Daily Weigth (g)'!$E159-'Daily Weigth (g)'!$D159)</f>
        <v>-0.008921644686</v>
      </c>
      <c r="AF159" s="97">
        <f> ('Daily Weigth (g)'!AG159-'Daily Weigth (g)'!$D159)/('Daily Weigth (g)'!$E159-'Daily Weigth (g)'!$D159)</f>
        <v>-0.03335919317</v>
      </c>
    </row>
    <row r="160" ht="12.75" customHeight="1">
      <c r="A160" s="85">
        <v>874.0</v>
      </c>
      <c r="B160" s="87" t="s">
        <v>17</v>
      </c>
      <c r="C160" s="90" t="s">
        <v>12</v>
      </c>
      <c r="D160" s="97">
        <f> ('Daily Weigth (g)'!E160-'Daily Weigth (g)'!$D160)/('Daily Weigth (g)'!$E160-'Daily Weigth (g)'!$D160)</f>
        <v>1</v>
      </c>
      <c r="E160" s="97">
        <f> ('Daily Weigth (g)'!F160-'Daily Weigth (g)'!$D160)/('Daily Weigth (g)'!$E160-'Daily Weigth (g)'!$D160)</f>
        <v>0.9678294574</v>
      </c>
      <c r="F160" s="97">
        <f> ('Daily Weigth (g)'!G160-'Daily Weigth (g)'!$D160)/('Daily Weigth (g)'!$E160-'Daily Weigth (g)'!$D160)</f>
        <v>0.9294573643</v>
      </c>
      <c r="G160" s="97">
        <f> ('Daily Weigth (g)'!H160-'Daily Weigth (g)'!$D160)/('Daily Weigth (g)'!$E160-'Daily Weigth (g)'!$D160)</f>
        <v>0.8682170543</v>
      </c>
      <c r="H160" s="97">
        <f> ('Daily Weigth (g)'!I160-'Daily Weigth (g)'!$D160)/('Daily Weigth (g)'!$E160-'Daily Weigth (g)'!$D160)</f>
        <v>0.8794573643</v>
      </c>
      <c r="I160" s="97">
        <f> ('Daily Weigth (g)'!J160-'Daily Weigth (g)'!$D160)/('Daily Weigth (g)'!$E160-'Daily Weigth (g)'!$D160)</f>
        <v>0.8937984496</v>
      </c>
      <c r="J160" s="97">
        <f> ('Daily Weigth (g)'!K160-'Daily Weigth (g)'!$D160)/('Daily Weigth (g)'!$E160-'Daily Weigth (g)'!$D160)</f>
        <v>0.8937984496</v>
      </c>
      <c r="K160" s="97">
        <f> ('Daily Weigth (g)'!L160-'Daily Weigth (g)'!$D160)/('Daily Weigth (g)'!$E160-'Daily Weigth (g)'!$D160)</f>
        <v>0.8430232558</v>
      </c>
      <c r="L160" s="97">
        <f> ('Daily Weigth (g)'!M160-'Daily Weigth (g)'!$D160)/('Daily Weigth (g)'!$E160-'Daily Weigth (g)'!$D160)</f>
        <v>0.7980620155</v>
      </c>
      <c r="M160" s="97">
        <f> ('Daily Weigth (g)'!N160-'Daily Weigth (g)'!$D160)/('Daily Weigth (g)'!$E160-'Daily Weigth (g)'!$D160)</f>
        <v>0.7228682171</v>
      </c>
      <c r="N160" s="97">
        <f> ('Daily Weigth (g)'!O160-'Daily Weigth (g)'!$D160)/('Daily Weigth (g)'!$E160-'Daily Weigth (g)'!$D160)</f>
        <v>0.7158914729</v>
      </c>
      <c r="O160" s="97">
        <f> ('Daily Weigth (g)'!P160-'Daily Weigth (g)'!$D160)/('Daily Weigth (g)'!$E160-'Daily Weigth (g)'!$D160)</f>
        <v>0.5585271318</v>
      </c>
      <c r="P160" s="97">
        <f> ('Daily Weigth (g)'!Q160-'Daily Weigth (g)'!$D160)/('Daily Weigth (g)'!$E160-'Daily Weigth (g)'!$D160)</f>
        <v>0.5205426357</v>
      </c>
      <c r="Q160" s="97">
        <f> ('Daily Weigth (g)'!R160-'Daily Weigth (g)'!$D160)/('Daily Weigth (g)'!$E160-'Daily Weigth (g)'!$D160)</f>
        <v>0.5531007752</v>
      </c>
      <c r="R160" s="97">
        <f> ('Daily Weigth (g)'!S160-'Daily Weigth (g)'!$D160)/('Daily Weigth (g)'!$E160-'Daily Weigth (g)'!$D160)</f>
        <v>0.5410852713</v>
      </c>
      <c r="S160" s="97">
        <f> ('Daily Weigth (g)'!T160-'Daily Weigth (g)'!$D160)/('Daily Weigth (g)'!$E160-'Daily Weigth (g)'!$D160)</f>
        <v>0.5089147287</v>
      </c>
      <c r="T160" s="97">
        <f> ('Daily Weigth (g)'!U160-'Daily Weigth (g)'!$D160)/('Daily Weigth (g)'!$E160-'Daily Weigth (g)'!$D160)</f>
        <v>0.4166666667</v>
      </c>
      <c r="U160" s="97">
        <f> ('Daily Weigth (g)'!V160-'Daily Weigth (g)'!$D160)/('Daily Weigth (g)'!$E160-'Daily Weigth (g)'!$D160)</f>
        <v>0.3166666667</v>
      </c>
      <c r="V160" s="97">
        <f> ('Daily Weigth (g)'!W160-'Daily Weigth (g)'!$D160)/('Daily Weigth (g)'!$E160-'Daily Weigth (g)'!$D160)</f>
        <v>0.2240310078</v>
      </c>
      <c r="W160" s="97">
        <f> ('Daily Weigth (g)'!X160-'Daily Weigth (g)'!$D160)/('Daily Weigth (g)'!$E160-'Daily Weigth (g)'!$D160)</f>
        <v>0.2426356589</v>
      </c>
      <c r="X160" s="97">
        <f> ('Daily Weigth (g)'!Y160-'Daily Weigth (g)'!$D160)/('Daily Weigth (g)'!$E160-'Daily Weigth (g)'!$D160)</f>
        <v>0.2069767442</v>
      </c>
      <c r="Y160" s="97">
        <f> ('Daily Weigth (g)'!Z160-'Daily Weigth (g)'!$D160)/('Daily Weigth (g)'!$E160-'Daily Weigth (g)'!$D160)</f>
        <v>0.1546511628</v>
      </c>
      <c r="Z160" s="97">
        <f> ('Daily Weigth (g)'!AA160-'Daily Weigth (g)'!$D160)/('Daily Weigth (g)'!$E160-'Daily Weigth (g)'!$D160)</f>
        <v>0.1251937984</v>
      </c>
      <c r="AA160" s="97">
        <f> ('Daily Weigth (g)'!AB160-'Daily Weigth (g)'!$D160)/('Daily Weigth (g)'!$E160-'Daily Weigth (g)'!$D160)</f>
        <v>0.1073643411</v>
      </c>
      <c r="AB160" s="97">
        <f> ('Daily Weigth (g)'!AC160-'Daily Weigth (g)'!$D160)/('Daily Weigth (g)'!$E160-'Daily Weigth (g)'!$D160)</f>
        <v>0.07519379845</v>
      </c>
      <c r="AC160" s="97">
        <f> ('Daily Weigth (g)'!AD160-'Daily Weigth (g)'!$D160)/('Daily Weigth (g)'!$E160-'Daily Weigth (g)'!$D160)</f>
        <v>0.0480620155</v>
      </c>
      <c r="AD160" s="97">
        <f> ('Daily Weigth (g)'!AE160-'Daily Weigth (g)'!$D160)/('Daily Weigth (g)'!$E160-'Daily Weigth (g)'!$D160)</f>
        <v>0.02596899225</v>
      </c>
      <c r="AE160" s="97">
        <f> ('Daily Weigth (g)'!AF160-'Daily Weigth (g)'!$D160)/('Daily Weigth (g)'!$E160-'Daily Weigth (g)'!$D160)</f>
        <v>-0.009689922481</v>
      </c>
      <c r="AF160" s="97">
        <f> ('Daily Weigth (g)'!AG160-'Daily Weigth (g)'!$D160)/('Daily Weigth (g)'!$E160-'Daily Weigth (g)'!$D160)</f>
        <v>-0.02480620155</v>
      </c>
    </row>
    <row r="161" ht="12.75" customHeight="1">
      <c r="A161" s="85">
        <v>875.0</v>
      </c>
      <c r="B161" s="87" t="s">
        <v>17</v>
      </c>
      <c r="C161" s="88" t="s">
        <v>241</v>
      </c>
      <c r="D161" s="97">
        <f> ('Daily Weigth (g)'!E161-'Daily Weigth (g)'!$D161)/('Daily Weigth (g)'!$E161-'Daily Weigth (g)'!$D161)</f>
        <v>1</v>
      </c>
      <c r="E161" s="97">
        <f> ('Daily Weigth (g)'!F161-'Daily Weigth (g)'!$D161)/('Daily Weigth (g)'!$E161-'Daily Weigth (g)'!$D161)</f>
        <v>0.9502245509</v>
      </c>
      <c r="F161" s="97">
        <f> ('Daily Weigth (g)'!G161-'Daily Weigth (g)'!$D161)/('Daily Weigth (g)'!$E161-'Daily Weigth (g)'!$D161)</f>
        <v>0.8914670659</v>
      </c>
      <c r="G161" s="97">
        <f> ('Daily Weigth (g)'!H161-'Daily Weigth (g)'!$D161)/('Daily Weigth (g)'!$E161-'Daily Weigth (g)'!$D161)</f>
        <v>0.817739521</v>
      </c>
      <c r="H161" s="97">
        <f> ('Daily Weigth (g)'!I161-'Daily Weigth (g)'!$D161)/('Daily Weigth (g)'!$E161-'Daily Weigth (g)'!$D161)</f>
        <v>0.8671407186</v>
      </c>
      <c r="I161" s="97">
        <f> ('Daily Weigth (g)'!J161-'Daily Weigth (g)'!$D161)/('Daily Weigth (g)'!$E161-'Daily Weigth (g)'!$D161)</f>
        <v>0.8761227545</v>
      </c>
      <c r="J161" s="97">
        <f> ('Daily Weigth (g)'!K161-'Daily Weigth (g)'!$D161)/('Daily Weigth (g)'!$E161-'Daily Weigth (g)'!$D161)</f>
        <v>0.8866017964</v>
      </c>
      <c r="K161" s="97">
        <f> ('Daily Weigth (g)'!L161-'Daily Weigth (g)'!$D161)/('Daily Weigth (g)'!$E161-'Daily Weigth (g)'!$D161)</f>
        <v>0.8372005988</v>
      </c>
      <c r="L161" s="97">
        <f> ('Daily Weigth (g)'!M161-'Daily Weigth (g)'!$D161)/('Daily Weigth (g)'!$E161-'Daily Weigth (g)'!$D161)</f>
        <v>0.8308383234</v>
      </c>
      <c r="M161" s="97">
        <f> ('Daily Weigth (g)'!N161-'Daily Weigth (g)'!$D161)/('Daily Weigth (g)'!$E161-'Daily Weigth (g)'!$D161)</f>
        <v>0.7859281437</v>
      </c>
      <c r="N161" s="97">
        <f> ('Daily Weigth (g)'!O161-'Daily Weigth (g)'!$D161)/('Daily Weigth (g)'!$E161-'Daily Weigth (g)'!$D161)</f>
        <v>0.8420658683</v>
      </c>
      <c r="O161" s="97">
        <f> ('Daily Weigth (g)'!P161-'Daily Weigth (g)'!$D161)/('Daily Weigth (g)'!$E161-'Daily Weigth (g)'!$D161)</f>
        <v>0.620508982</v>
      </c>
      <c r="P161" s="97">
        <f> ('Daily Weigth (g)'!Q161-'Daily Weigth (g)'!$D161)/('Daily Weigth (g)'!$E161-'Daily Weigth (g)'!$D161)</f>
        <v>0.6268712575</v>
      </c>
      <c r="Q161" s="97">
        <f> ('Daily Weigth (g)'!R161-'Daily Weigth (g)'!$D161)/('Daily Weigth (g)'!$E161-'Daily Weigth (g)'!$D161)</f>
        <v>0.7496257485</v>
      </c>
      <c r="R161" s="97">
        <f> ('Daily Weigth (g)'!S161-'Daily Weigth (g)'!$D161)/('Daily Weigth (g)'!$E161-'Daily Weigth (g)'!$D161)</f>
        <v>0.7889221557</v>
      </c>
      <c r="S161" s="97">
        <f> ('Daily Weigth (g)'!T161-'Daily Weigth (g)'!$D161)/('Daily Weigth (g)'!$E161-'Daily Weigth (g)'!$D161)</f>
        <v>0.7844311377</v>
      </c>
      <c r="T161" s="97">
        <f> ('Daily Weigth (g)'!U161-'Daily Weigth (g)'!$D161)/('Daily Weigth (g)'!$E161-'Daily Weigth (g)'!$D161)</f>
        <v>0.7533682635</v>
      </c>
      <c r="U161" s="97">
        <f> ('Daily Weigth (g)'!V161-'Daily Weigth (g)'!$D161)/('Daily Weigth (g)'!$E161-'Daily Weigth (g)'!$D161)</f>
        <v>0.6485778443</v>
      </c>
      <c r="V161" s="97">
        <f> ('Daily Weigth (g)'!W161-'Daily Weigth (g)'!$D161)/('Daily Weigth (g)'!$E161-'Daily Weigth (g)'!$D161)</f>
        <v>0.6444610778</v>
      </c>
      <c r="W161" s="97">
        <f> ('Daily Weigth (g)'!X161-'Daily Weigth (g)'!$D161)/('Daily Weigth (g)'!$E161-'Daily Weigth (g)'!$D161)</f>
        <v>0.810254491</v>
      </c>
      <c r="X161" s="97">
        <f> ('Daily Weigth (g)'!Y161-'Daily Weigth (g)'!$D161)/('Daily Weigth (g)'!$E161-'Daily Weigth (g)'!$D161)</f>
        <v>0.8394461078</v>
      </c>
      <c r="Y161" s="97">
        <f> ('Daily Weigth (g)'!Z161-'Daily Weigth (g)'!$D161)/('Daily Weigth (g)'!$E161-'Daily Weigth (g)'!$D161)</f>
        <v>0.7653443114</v>
      </c>
      <c r="Z161" s="97">
        <f> ('Daily Weigth (g)'!AA161-'Daily Weigth (g)'!$D161)/('Daily Weigth (g)'!$E161-'Daily Weigth (g)'!$D161)</f>
        <v>0.8450598802</v>
      </c>
      <c r="AA161" s="97">
        <f> ('Daily Weigth (g)'!AB161-'Daily Weigth (g)'!$D161)/('Daily Weigth (g)'!$E161-'Daily Weigth (g)'!$D161)</f>
        <v>0.8233532934</v>
      </c>
      <c r="AB161" s="97">
        <f> ('Daily Weigth (g)'!AC161-'Daily Weigth (g)'!$D161)/('Daily Weigth (g)'!$E161-'Daily Weigth (g)'!$D161)</f>
        <v>0.811002994</v>
      </c>
      <c r="AC161" s="97">
        <f> ('Daily Weigth (g)'!AD161-'Daily Weigth (g)'!$D161)/('Daily Weigth (g)'!$E161-'Daily Weigth (g)'!$D161)</f>
        <v>0.7743263473</v>
      </c>
      <c r="AD161" s="97">
        <f> ('Daily Weigth (g)'!AE161-'Daily Weigth (g)'!$D161)/('Daily Weigth (g)'!$E161-'Daily Weigth (g)'!$D161)</f>
        <v>0.8255988024</v>
      </c>
      <c r="AE161" s="97">
        <f> ('Daily Weigth (g)'!AF161-'Daily Weigth (g)'!$D161)/('Daily Weigth (g)'!$E161-'Daily Weigth (g)'!$D161)</f>
        <v>0.6770209581</v>
      </c>
      <c r="AF161" s="97">
        <f> ('Daily Weigth (g)'!AG161-'Daily Weigth (g)'!$D161)/('Daily Weigth (g)'!$E161-'Daily Weigth (g)'!$D161)</f>
        <v>0.7907934132</v>
      </c>
    </row>
    <row r="162" ht="12.75" customHeight="1">
      <c r="A162" s="85">
        <v>876.0</v>
      </c>
      <c r="B162" s="87" t="s">
        <v>17</v>
      </c>
      <c r="C162" s="90" t="s">
        <v>12</v>
      </c>
      <c r="D162" s="97">
        <f> ('Daily Weigth (g)'!E162-'Daily Weigth (g)'!$D162)/('Daily Weigth (g)'!$E162-'Daily Weigth (g)'!$D162)</f>
        <v>1</v>
      </c>
      <c r="E162" s="97">
        <f> ('Daily Weigth (g)'!F162-'Daily Weigth (g)'!$D162)/('Daily Weigth (g)'!$E162-'Daily Weigth (g)'!$D162)</f>
        <v>0.9712937475</v>
      </c>
      <c r="F162" s="97">
        <f> ('Daily Weigth (g)'!G162-'Daily Weigth (g)'!$D162)/('Daily Weigth (g)'!$E162-'Daily Weigth (g)'!$D162)</f>
        <v>0.9414077861</v>
      </c>
      <c r="G162" s="97">
        <f> ('Daily Weigth (g)'!H162-'Daily Weigth (g)'!$D162)/('Daily Weigth (g)'!$E162-'Daily Weigth (g)'!$D162)</f>
        <v>0.8682658278</v>
      </c>
      <c r="H162" s="97">
        <f> ('Daily Weigth (g)'!I162-'Daily Weigth (g)'!$D162)/('Daily Weigth (g)'!$E162-'Daily Weigth (g)'!$D162)</f>
        <v>0.9374754227</v>
      </c>
      <c r="I162" s="97">
        <f> ('Daily Weigth (g)'!J162-'Daily Weigth (g)'!$D162)/('Daily Weigth (g)'!$E162-'Daily Weigth (g)'!$D162)</f>
        <v>0.9221392057</v>
      </c>
      <c r="J162" s="97">
        <f> ('Daily Weigth (g)'!K162-'Daily Weigth (g)'!$D162)/('Daily Weigth (g)'!$E162-'Daily Weigth (g)'!$D162)</f>
        <v>0.9079826976</v>
      </c>
      <c r="K162" s="97">
        <f> ('Daily Weigth (g)'!L162-'Daily Weigth (g)'!$D162)/('Daily Weigth (g)'!$E162-'Daily Weigth (g)'!$D162)</f>
        <v>0.8836020448</v>
      </c>
      <c r="L162" s="97">
        <f> ('Daily Weigth (g)'!M162-'Daily Weigth (g)'!$D162)/('Daily Weigth (g)'!$E162-'Daily Weigth (g)'!$D162)</f>
        <v>0.8552890287</v>
      </c>
      <c r="M162" s="97">
        <f> ('Daily Weigth (g)'!N162-'Daily Weigth (g)'!$D162)/('Daily Weigth (g)'!$E162-'Daily Weigth (g)'!$D162)</f>
        <v>0.8065277232</v>
      </c>
      <c r="N162" s="97">
        <f> ('Daily Weigth (g)'!O162-'Daily Weigth (g)'!$D162)/('Daily Weigth (g)'!$E162-'Daily Weigth (g)'!$D162)</f>
        <v>0.7837200157</v>
      </c>
      <c r="O162" s="97">
        <f> ('Daily Weigth (g)'!P162-'Daily Weigth (g)'!$D162)/('Daily Weigth (g)'!$E162-'Daily Weigth (g)'!$D162)</f>
        <v>0.6928824223</v>
      </c>
      <c r="P162" s="97">
        <f> ('Daily Weigth (g)'!Q162-'Daily Weigth (g)'!$D162)/('Daily Weigth (g)'!$E162-'Daily Weigth (g)'!$D162)</f>
        <v>0.6169878097</v>
      </c>
      <c r="Q162" s="97">
        <f> ('Daily Weigth (g)'!R162-'Daily Weigth (g)'!$D162)/('Daily Weigth (g)'!$E162-'Daily Weigth (g)'!$D162)</f>
        <v>0.6390090444</v>
      </c>
      <c r="R162" s="97">
        <f> ('Daily Weigth (g)'!S162-'Daily Weigth (g)'!$D162)/('Daily Weigth (g)'!$E162-'Daily Weigth (g)'!$D162)</f>
        <v>0.6004718836</v>
      </c>
      <c r="S162" s="97">
        <f> ('Daily Weigth (g)'!T162-'Daily Weigth (g)'!$D162)/('Daily Weigth (g)'!$E162-'Daily Weigth (g)'!$D162)</f>
        <v>0.544632324</v>
      </c>
      <c r="T162" s="97">
        <f> ('Daily Weigth (g)'!U162-'Daily Weigth (g)'!$D162)/('Daily Weigth (g)'!$E162-'Daily Weigth (g)'!$D162)</f>
        <v>0.4557609123</v>
      </c>
      <c r="U162" s="97">
        <f> ('Daily Weigth (g)'!V162-'Daily Weigth (g)'!$D162)/('Daily Weigth (g)'!$E162-'Daily Weigth (g)'!$D162)</f>
        <v>0.3373967755</v>
      </c>
      <c r="V162" s="97">
        <f> ('Daily Weigth (g)'!W162-'Daily Weigth (g)'!$D162)/('Daily Weigth (g)'!$E162-'Daily Weigth (g)'!$D162)</f>
        <v>0.2697601258</v>
      </c>
      <c r="W162" s="97">
        <f> ('Daily Weigth (g)'!X162-'Daily Weigth (g)'!$D162)/('Daily Weigth (g)'!$E162-'Daily Weigth (g)'!$D162)</f>
        <v>0.2536374361</v>
      </c>
      <c r="X162" s="97">
        <f> ('Daily Weigth (g)'!Y162-'Daily Weigth (g)'!$D162)/('Daily Weigth (g)'!$E162-'Daily Weigth (g)'!$D162)</f>
        <v>0.2151002753</v>
      </c>
      <c r="Y162" s="97">
        <f> ('Daily Weigth (g)'!Z162-'Daily Weigth (g)'!$D162)/('Daily Weigth (g)'!$E162-'Daily Weigth (g)'!$D162)</f>
        <v>0.149036571</v>
      </c>
      <c r="Z162" s="97">
        <f> ('Daily Weigth (g)'!AA162-'Daily Weigth (g)'!$D162)/('Daily Weigth (g)'!$E162-'Daily Weigth (g)'!$D162)</f>
        <v>0.1175776642</v>
      </c>
      <c r="AA162" s="97">
        <f> ('Daily Weigth (g)'!AB162-'Daily Weigth (g)'!$D162)/('Daily Weigth (g)'!$E162-'Daily Weigth (g)'!$D162)</f>
        <v>0.08493904837</v>
      </c>
      <c r="AB162" s="97">
        <f> ('Daily Weigth (g)'!AC162-'Daily Weigth (g)'!$D162)/('Daily Weigth (g)'!$E162-'Daily Weigth (g)'!$D162)</f>
        <v>0.05544632324</v>
      </c>
      <c r="AC162" s="97">
        <f> ('Daily Weigth (g)'!AD162-'Daily Weigth (g)'!$D162)/('Daily Weigth (g)'!$E162-'Daily Weigth (g)'!$D162)</f>
        <v>0.02044828942</v>
      </c>
      <c r="AD162" s="97">
        <f> ('Daily Weigth (g)'!AE162-'Daily Weigth (g)'!$D162)/('Daily Weigth (g)'!$E162-'Daily Weigth (g)'!$D162)</f>
        <v>-0.003539127015</v>
      </c>
      <c r="AE162" s="97">
        <f> ('Daily Weigth (g)'!AF162-'Daily Weigth (g)'!$D162)/('Daily Weigth (g)'!$E162-'Daily Weigth (g)'!$D162)</f>
        <v>-0.03460479748</v>
      </c>
      <c r="AF162" s="97">
        <f> ('Daily Weigth (g)'!AG162-'Daily Weigth (g)'!$D162)/('Daily Weigth (g)'!$E162-'Daily Weigth (g)'!$D162)</f>
        <v>-0.05505308691</v>
      </c>
    </row>
    <row r="163" ht="12.75" customHeight="1">
      <c r="A163" s="85">
        <v>877.0</v>
      </c>
      <c r="B163" s="87" t="s">
        <v>17</v>
      </c>
      <c r="C163" s="85" t="s">
        <v>383</v>
      </c>
      <c r="D163" s="97">
        <f> ('Daily Weigth (g)'!E163-'Daily Weigth (g)'!$D163)/('Daily Weigth (g)'!$E163-'Daily Weigth (g)'!$D163)</f>
        <v>1</v>
      </c>
      <c r="E163" s="97">
        <f> ('Daily Weigth (g)'!F163-'Daily Weigth (g)'!$D163)/('Daily Weigth (g)'!$E163-'Daily Weigth (g)'!$D163)</f>
        <v>0.9578825348</v>
      </c>
      <c r="F163" s="97">
        <f> ('Daily Weigth (g)'!G163-'Daily Weigth (g)'!$D163)/('Daily Weigth (g)'!$E163-'Daily Weigth (g)'!$D163)</f>
        <v>0.8948995363</v>
      </c>
      <c r="G163" s="97">
        <f> ('Daily Weigth (g)'!H163-'Daily Weigth (g)'!$D163)/('Daily Weigth (g)'!$E163-'Daily Weigth (g)'!$D163)</f>
        <v>0.8581916538</v>
      </c>
      <c r="H163" s="97">
        <f> ('Daily Weigth (g)'!I163-'Daily Weigth (g)'!$D163)/('Daily Weigth (g)'!$E163-'Daily Weigth (g)'!$D163)</f>
        <v>0.8871715611</v>
      </c>
      <c r="I163" s="97">
        <f> ('Daily Weigth (g)'!J163-'Daily Weigth (g)'!$D163)/('Daily Weigth (g)'!$E163-'Daily Weigth (g)'!$D163)</f>
        <v>0.8848531685</v>
      </c>
      <c r="J163" s="97">
        <f> ('Daily Weigth (g)'!K163-'Daily Weigth (g)'!$D163)/('Daily Weigth (g)'!$E163-'Daily Weigth (g)'!$D163)</f>
        <v>-0.772797527</v>
      </c>
      <c r="K163" s="97">
        <f> ('Daily Weigth (g)'!L163-'Daily Weigth (g)'!$D163)/('Daily Weigth (g)'!$E163-'Daily Weigth (g)'!$D163)</f>
        <v>-0.772797527</v>
      </c>
      <c r="L163" s="97">
        <f> ('Daily Weigth (g)'!M163-'Daily Weigth (g)'!$D163)/('Daily Weigth (g)'!$E163-'Daily Weigth (g)'!$D163)</f>
        <v>-0.772797527</v>
      </c>
      <c r="M163" s="97">
        <f> ('Daily Weigth (g)'!N163-'Daily Weigth (g)'!$D163)/('Daily Weigth (g)'!$E163-'Daily Weigth (g)'!$D163)</f>
        <v>-0.772797527</v>
      </c>
      <c r="N163" s="97">
        <f> ('Daily Weigth (g)'!O163-'Daily Weigth (g)'!$D163)/('Daily Weigth (g)'!$E163-'Daily Weigth (g)'!$D163)</f>
        <v>-0.772797527</v>
      </c>
      <c r="O163" s="97">
        <f> ('Daily Weigth (g)'!P163-'Daily Weigth (g)'!$D163)/('Daily Weigth (g)'!$E163-'Daily Weigth (g)'!$D163)</f>
        <v>-0.772797527</v>
      </c>
      <c r="P163" s="97">
        <f> ('Daily Weigth (g)'!Q163-'Daily Weigth (g)'!$D163)/('Daily Weigth (g)'!$E163-'Daily Weigth (g)'!$D163)</f>
        <v>-0.772797527</v>
      </c>
      <c r="Q163" s="97">
        <f> ('Daily Weigth (g)'!R163-'Daily Weigth (g)'!$D163)/('Daily Weigth (g)'!$E163-'Daily Weigth (g)'!$D163)</f>
        <v>-0.772797527</v>
      </c>
      <c r="R163" s="97">
        <f> ('Daily Weigth (g)'!S163-'Daily Weigth (g)'!$D163)/('Daily Weigth (g)'!$E163-'Daily Weigth (g)'!$D163)</f>
        <v>-0.772797527</v>
      </c>
      <c r="S163" s="97">
        <f> ('Daily Weigth (g)'!T163-'Daily Weigth (g)'!$D163)/('Daily Weigth (g)'!$E163-'Daily Weigth (g)'!$D163)</f>
        <v>-0.772797527</v>
      </c>
      <c r="T163" s="97">
        <f> ('Daily Weigth (g)'!U163-'Daily Weigth (g)'!$D163)/('Daily Weigth (g)'!$E163-'Daily Weigth (g)'!$D163)</f>
        <v>-0.772797527</v>
      </c>
      <c r="U163" s="97">
        <f> ('Daily Weigth (g)'!V163-'Daily Weigth (g)'!$D163)/('Daily Weigth (g)'!$E163-'Daily Weigth (g)'!$D163)</f>
        <v>-0.772797527</v>
      </c>
      <c r="V163" s="97">
        <f> ('Daily Weigth (g)'!W163-'Daily Weigth (g)'!$D163)/('Daily Weigth (g)'!$E163-'Daily Weigth (g)'!$D163)</f>
        <v>-0.772797527</v>
      </c>
      <c r="W163" s="97">
        <f> ('Daily Weigth (g)'!X163-'Daily Weigth (g)'!$D163)/('Daily Weigth (g)'!$E163-'Daily Weigth (g)'!$D163)</f>
        <v>-0.772797527</v>
      </c>
      <c r="X163" s="97">
        <f> ('Daily Weigth (g)'!Y163-'Daily Weigth (g)'!$D163)/('Daily Weigth (g)'!$E163-'Daily Weigth (g)'!$D163)</f>
        <v>-0.772797527</v>
      </c>
      <c r="Y163" s="97">
        <f> ('Daily Weigth (g)'!Z163-'Daily Weigth (g)'!$D163)/('Daily Weigth (g)'!$E163-'Daily Weigth (g)'!$D163)</f>
        <v>-0.772797527</v>
      </c>
      <c r="Z163" s="97">
        <f> ('Daily Weigth (g)'!AA163-'Daily Weigth (g)'!$D163)/('Daily Weigth (g)'!$E163-'Daily Weigth (g)'!$D163)</f>
        <v>-0.772797527</v>
      </c>
      <c r="AA163" s="97">
        <f> ('Daily Weigth (g)'!AB163-'Daily Weigth (g)'!$D163)/('Daily Weigth (g)'!$E163-'Daily Weigth (g)'!$D163)</f>
        <v>-0.772797527</v>
      </c>
      <c r="AB163" s="97">
        <f> ('Daily Weigth (g)'!AC163-'Daily Weigth (g)'!$D163)/('Daily Weigth (g)'!$E163-'Daily Weigth (g)'!$D163)</f>
        <v>-0.772797527</v>
      </c>
      <c r="AC163" s="97">
        <f> ('Daily Weigth (g)'!AD163-'Daily Weigth (g)'!$D163)/('Daily Weigth (g)'!$E163-'Daily Weigth (g)'!$D163)</f>
        <v>-0.772797527</v>
      </c>
      <c r="AD163" s="97">
        <f> ('Daily Weigth (g)'!AE163-'Daily Weigth (g)'!$D163)/('Daily Weigth (g)'!$E163-'Daily Weigth (g)'!$D163)</f>
        <v>-0.772797527</v>
      </c>
      <c r="AE163" s="97">
        <f> ('Daily Weigth (g)'!AF163-'Daily Weigth (g)'!$D163)/('Daily Weigth (g)'!$E163-'Daily Weigth (g)'!$D163)</f>
        <v>-0.772797527</v>
      </c>
      <c r="AF163" s="97">
        <f> ('Daily Weigth (g)'!AG163-'Daily Weigth (g)'!$D163)/('Daily Weigth (g)'!$E163-'Daily Weigth (g)'!$D163)</f>
        <v>-0.772797527</v>
      </c>
    </row>
    <row r="164" ht="12.75" customHeight="1">
      <c r="A164" s="85">
        <v>878.0</v>
      </c>
      <c r="B164" s="87" t="s">
        <v>17</v>
      </c>
      <c r="C164" s="85" t="s">
        <v>383</v>
      </c>
      <c r="D164" s="97">
        <f> ('Daily Weigth (g)'!E164-'Daily Weigth (g)'!$D164)/('Daily Weigth (g)'!$E164-'Daily Weigth (g)'!$D164)</f>
        <v>1</v>
      </c>
      <c r="E164" s="97">
        <f> ('Daily Weigth (g)'!F164-'Daily Weigth (g)'!$D164)/('Daily Weigth (g)'!$E164-'Daily Weigth (g)'!$D164)</f>
        <v>0.9810077519</v>
      </c>
      <c r="F164" s="97">
        <f> ('Daily Weigth (g)'!G164-'Daily Weigth (g)'!$D164)/('Daily Weigth (g)'!$E164-'Daily Weigth (g)'!$D164)</f>
        <v>0.9519379845</v>
      </c>
      <c r="G164" s="97">
        <f> ('Daily Weigth (g)'!H164-'Daily Weigth (g)'!$D164)/('Daily Weigth (g)'!$E164-'Daily Weigth (g)'!$D164)</f>
        <v>0.9054263566</v>
      </c>
      <c r="H164" s="97">
        <f> ('Daily Weigth (g)'!I164-'Daily Weigth (g)'!$D164)/('Daily Weigth (g)'!$E164-'Daily Weigth (g)'!$D164)</f>
        <v>0.8941860465</v>
      </c>
      <c r="I164" s="97">
        <f> ('Daily Weigth (g)'!J164-'Daily Weigth (g)'!$D164)/('Daily Weigth (g)'!$E164-'Daily Weigth (g)'!$D164)</f>
        <v>0.9019379845</v>
      </c>
      <c r="J164" s="97">
        <f> ('Daily Weigth (g)'!K164-'Daily Weigth (g)'!$D164)/('Daily Weigth (g)'!$E164-'Daily Weigth (g)'!$D164)</f>
        <v>-0.7751937984</v>
      </c>
      <c r="K164" s="97">
        <f> ('Daily Weigth (g)'!L164-'Daily Weigth (g)'!$D164)/('Daily Weigth (g)'!$E164-'Daily Weigth (g)'!$D164)</f>
        <v>-0.7751937984</v>
      </c>
      <c r="L164" s="97">
        <f> ('Daily Weigth (g)'!M164-'Daily Weigth (g)'!$D164)/('Daily Weigth (g)'!$E164-'Daily Weigth (g)'!$D164)</f>
        <v>-0.7751937984</v>
      </c>
      <c r="M164" s="97">
        <f> ('Daily Weigth (g)'!N164-'Daily Weigth (g)'!$D164)/('Daily Weigth (g)'!$E164-'Daily Weigth (g)'!$D164)</f>
        <v>-0.7751937984</v>
      </c>
      <c r="N164" s="97">
        <f> ('Daily Weigth (g)'!O164-'Daily Weigth (g)'!$D164)/('Daily Weigth (g)'!$E164-'Daily Weigth (g)'!$D164)</f>
        <v>-0.7751937984</v>
      </c>
      <c r="O164" s="97">
        <f> ('Daily Weigth (g)'!P164-'Daily Weigth (g)'!$D164)/('Daily Weigth (g)'!$E164-'Daily Weigth (g)'!$D164)</f>
        <v>-0.7751937984</v>
      </c>
      <c r="P164" s="97">
        <f> ('Daily Weigth (g)'!Q164-'Daily Weigth (g)'!$D164)/('Daily Weigth (g)'!$E164-'Daily Weigth (g)'!$D164)</f>
        <v>-0.7751937984</v>
      </c>
      <c r="Q164" s="97">
        <f> ('Daily Weigth (g)'!R164-'Daily Weigth (g)'!$D164)/('Daily Weigth (g)'!$E164-'Daily Weigth (g)'!$D164)</f>
        <v>-0.7751937984</v>
      </c>
      <c r="R164" s="97">
        <f> ('Daily Weigth (g)'!S164-'Daily Weigth (g)'!$D164)/('Daily Weigth (g)'!$E164-'Daily Weigth (g)'!$D164)</f>
        <v>-0.7751937984</v>
      </c>
      <c r="S164" s="97">
        <f> ('Daily Weigth (g)'!T164-'Daily Weigth (g)'!$D164)/('Daily Weigth (g)'!$E164-'Daily Weigth (g)'!$D164)</f>
        <v>-0.7751937984</v>
      </c>
      <c r="T164" s="97">
        <f> ('Daily Weigth (g)'!U164-'Daily Weigth (g)'!$D164)/('Daily Weigth (g)'!$E164-'Daily Weigth (g)'!$D164)</f>
        <v>-0.7751937984</v>
      </c>
      <c r="U164" s="97">
        <f> ('Daily Weigth (g)'!V164-'Daily Weigth (g)'!$D164)/('Daily Weigth (g)'!$E164-'Daily Weigth (g)'!$D164)</f>
        <v>-0.7751937984</v>
      </c>
      <c r="V164" s="97">
        <f> ('Daily Weigth (g)'!W164-'Daily Weigth (g)'!$D164)/('Daily Weigth (g)'!$E164-'Daily Weigth (g)'!$D164)</f>
        <v>-0.7751937984</v>
      </c>
      <c r="W164" s="97">
        <f> ('Daily Weigth (g)'!X164-'Daily Weigth (g)'!$D164)/('Daily Weigth (g)'!$E164-'Daily Weigth (g)'!$D164)</f>
        <v>-0.7751937984</v>
      </c>
      <c r="X164" s="97">
        <f> ('Daily Weigth (g)'!Y164-'Daily Weigth (g)'!$D164)/('Daily Weigth (g)'!$E164-'Daily Weigth (g)'!$D164)</f>
        <v>-0.7751937984</v>
      </c>
      <c r="Y164" s="97">
        <f> ('Daily Weigth (g)'!Z164-'Daily Weigth (g)'!$D164)/('Daily Weigth (g)'!$E164-'Daily Weigth (g)'!$D164)</f>
        <v>-0.7751937984</v>
      </c>
      <c r="Z164" s="97">
        <f> ('Daily Weigth (g)'!AA164-'Daily Weigth (g)'!$D164)/('Daily Weigth (g)'!$E164-'Daily Weigth (g)'!$D164)</f>
        <v>-0.7751937984</v>
      </c>
      <c r="AA164" s="97">
        <f> ('Daily Weigth (g)'!AB164-'Daily Weigth (g)'!$D164)/('Daily Weigth (g)'!$E164-'Daily Weigth (g)'!$D164)</f>
        <v>-0.7751937984</v>
      </c>
      <c r="AB164" s="97">
        <f> ('Daily Weigth (g)'!AC164-'Daily Weigth (g)'!$D164)/('Daily Weigth (g)'!$E164-'Daily Weigth (g)'!$D164)</f>
        <v>-0.7751937984</v>
      </c>
      <c r="AC164" s="97">
        <f> ('Daily Weigth (g)'!AD164-'Daily Weigth (g)'!$D164)/('Daily Weigth (g)'!$E164-'Daily Weigth (g)'!$D164)</f>
        <v>-0.7751937984</v>
      </c>
      <c r="AD164" s="97">
        <f> ('Daily Weigth (g)'!AE164-'Daily Weigth (g)'!$D164)/('Daily Weigth (g)'!$E164-'Daily Weigth (g)'!$D164)</f>
        <v>-0.7751937984</v>
      </c>
      <c r="AE164" s="97">
        <f> ('Daily Weigth (g)'!AF164-'Daily Weigth (g)'!$D164)/('Daily Weigth (g)'!$E164-'Daily Weigth (g)'!$D164)</f>
        <v>-0.7751937984</v>
      </c>
      <c r="AF164" s="97">
        <f> ('Daily Weigth (g)'!AG164-'Daily Weigth (g)'!$D164)/('Daily Weigth (g)'!$E164-'Daily Weigth (g)'!$D164)</f>
        <v>-0.7751937984</v>
      </c>
    </row>
    <row r="165" ht="12.75" customHeight="1">
      <c r="A165" s="85">
        <v>879.0</v>
      </c>
      <c r="B165" s="87" t="s">
        <v>17</v>
      </c>
      <c r="C165" s="88" t="s">
        <v>241</v>
      </c>
      <c r="D165" s="97">
        <f> ('Daily Weigth (g)'!E165-'Daily Weigth (g)'!$D165)/('Daily Weigth (g)'!$E165-'Daily Weigth (g)'!$D165)</f>
        <v>1</v>
      </c>
      <c r="E165" s="97">
        <f> ('Daily Weigth (g)'!F165-'Daily Weigth (g)'!$D165)/('Daily Weigth (g)'!$E165-'Daily Weigth (g)'!$D165)</f>
        <v>0.9639953542</v>
      </c>
      <c r="F165" s="97">
        <f> ('Daily Weigth (g)'!G165-'Daily Weigth (g)'!$D165)/('Daily Weigth (g)'!$E165-'Daily Weigth (g)'!$D165)</f>
        <v>0.9059233449</v>
      </c>
      <c r="G165" s="97">
        <f> ('Daily Weigth (g)'!H165-'Daily Weigth (g)'!$D165)/('Daily Weigth (g)'!$E165-'Daily Weigth (g)'!$D165)</f>
        <v>0.8741773132</v>
      </c>
      <c r="H165" s="97">
        <f> ('Daily Weigth (g)'!I165-'Daily Weigth (g)'!$D165)/('Daily Weigth (g)'!$E165-'Daily Weigth (g)'!$D165)</f>
        <v>0.887340302</v>
      </c>
      <c r="I165" s="97">
        <f> ('Daily Weigth (g)'!J165-'Daily Weigth (g)'!$D165)/('Daily Weigth (g)'!$E165-'Daily Weigth (g)'!$D165)</f>
        <v>0.8939217964</v>
      </c>
      <c r="J165" s="97">
        <f> ('Daily Weigth (g)'!K165-'Daily Weigth (g)'!$D165)/('Daily Weigth (g)'!$E165-'Daily Weigth (g)'!$D165)</f>
        <v>0.8850174216</v>
      </c>
      <c r="K165" s="97">
        <f> ('Daily Weigth (g)'!L165-'Daily Weigth (g)'!$D165)/('Daily Weigth (g)'!$E165-'Daily Weigth (g)'!$D165)</f>
        <v>0.8691444057</v>
      </c>
      <c r="L165" s="97">
        <f> ('Daily Weigth (g)'!M165-'Daily Weigth (g)'!$D165)/('Daily Weigth (g)'!$E165-'Daily Weigth (g)'!$D165)</f>
        <v>0.8722415796</v>
      </c>
      <c r="M165" s="97">
        <f> ('Daily Weigth (g)'!N165-'Daily Weigth (g)'!$D165)/('Daily Weigth (g)'!$E165-'Daily Weigth (g)'!$D165)</f>
        <v>0.8192024777</v>
      </c>
      <c r="N165" s="97">
        <f> ('Daily Weigth (g)'!O165-'Daily Weigth (g)'!$D165)/('Daily Weigth (g)'!$E165-'Daily Weigth (g)'!$D165)</f>
        <v>0.8552071235</v>
      </c>
      <c r="O165" s="97">
        <f> ('Daily Weigth (g)'!P165-'Daily Weigth (g)'!$D165)/('Daily Weigth (g)'!$E165-'Daily Weigth (g)'!$D165)</f>
        <v>0.7274487031</v>
      </c>
      <c r="P165" s="97">
        <f> ('Daily Weigth (g)'!Q165-'Daily Weigth (g)'!$D165)/('Daily Weigth (g)'!$E165-'Daily Weigth (g)'!$D165)</f>
        <v>0.7127371274</v>
      </c>
      <c r="Q165" s="97">
        <f> ('Daily Weigth (g)'!R165-'Daily Weigth (g)'!$D165)/('Daily Weigth (g)'!$E165-'Daily Weigth (g)'!$D165)</f>
        <v>0.7951993806</v>
      </c>
      <c r="R165" s="97">
        <f> ('Daily Weigth (g)'!S165-'Daily Weigth (g)'!$D165)/('Daily Weigth (g)'!$E165-'Daily Weigth (g)'!$D165)</f>
        <v>0.8463027487</v>
      </c>
      <c r="S165" s="97">
        <f> ('Daily Weigth (g)'!T165-'Daily Weigth (g)'!$D165)/('Daily Weigth (g)'!$E165-'Daily Weigth (g)'!$D165)</f>
        <v>0.8284939992</v>
      </c>
      <c r="T165" s="97">
        <f> ('Daily Weigth (g)'!U165-'Daily Weigth (g)'!$D165)/('Daily Weigth (g)'!$E165-'Daily Weigth (g)'!$D165)</f>
        <v>0.8021680217</v>
      </c>
      <c r="U165" s="97">
        <f> ('Daily Weigth (g)'!V165-'Daily Weigth (g)'!$D165)/('Daily Weigth (g)'!$E165-'Daily Weigth (g)'!$D165)</f>
        <v>0.7243515292</v>
      </c>
      <c r="V165" s="97">
        <f> ('Daily Weigth (g)'!W165-'Daily Weigth (g)'!$D165)/('Daily Weigth (g)'!$E165-'Daily Weigth (g)'!$D165)</f>
        <v>0.6775067751</v>
      </c>
      <c r="W165" s="97">
        <f> ('Daily Weigth (g)'!X165-'Daily Weigth (g)'!$D165)/('Daily Weigth (g)'!$E165-'Daily Weigth (g)'!$D165)</f>
        <v>0.8246225319</v>
      </c>
      <c r="X165" s="97">
        <f> ('Daily Weigth (g)'!Y165-'Daily Weigth (g)'!$D165)/('Daily Weigth (g)'!$E165-'Daily Weigth (g)'!$D165)</f>
        <v>0.8614014712</v>
      </c>
      <c r="Y165" s="97">
        <f> ('Daily Weigth (g)'!Z165-'Daily Weigth (g)'!$D165)/('Daily Weigth (g)'!$E165-'Daily Weigth (g)'!$D165)</f>
        <v>0.8126209834</v>
      </c>
      <c r="Z165" s="97">
        <f> ('Daily Weigth (g)'!AA165-'Daily Weigth (g)'!$D165)/('Daily Weigth (g)'!$E165-'Daily Weigth (g)'!$D165)</f>
        <v>0.8625629113</v>
      </c>
      <c r="AA165" s="97">
        <f> ('Daily Weigth (g)'!AB165-'Daily Weigth (g)'!$D165)/('Daily Weigth (g)'!$E165-'Daily Weigth (g)'!$D165)</f>
        <v>0.8668215254</v>
      </c>
      <c r="AB165" s="97">
        <f> ('Daily Weigth (g)'!AC165-'Daily Weigth (g)'!$D165)/('Daily Weigth (g)'!$E165-'Daily Weigth (g)'!$D165)</f>
        <v>0.8312040263</v>
      </c>
      <c r="AC165" s="97">
        <f> ('Daily Weigth (g)'!AD165-'Daily Weigth (g)'!$D165)/('Daily Weigth (g)'!$E165-'Daily Weigth (g)'!$D165)</f>
        <v>0.827332559</v>
      </c>
      <c r="AD165" s="97">
        <f> ('Daily Weigth (g)'!AE165-'Daily Weigth (g)'!$D165)/('Daily Weigth (g)'!$E165-'Daily Weigth (g)'!$D165)</f>
        <v>0.8435927216</v>
      </c>
      <c r="AE165" s="97">
        <f> ('Daily Weigth (g)'!AF165-'Daily Weigth (g)'!$D165)/('Daily Weigth (g)'!$E165-'Daily Weigth (g)'!$D165)</f>
        <v>0.6941540844</v>
      </c>
      <c r="AF165" s="97">
        <f> ('Daily Weigth (g)'!AG165-'Daily Weigth (g)'!$D165)/('Daily Weigth (g)'!$E165-'Daily Weigth (g)'!$D165)</f>
        <v>0.7843592722</v>
      </c>
    </row>
    <row r="166" ht="12.75" customHeight="1">
      <c r="A166" s="85">
        <v>880.0</v>
      </c>
      <c r="B166" s="87" t="s">
        <v>17</v>
      </c>
      <c r="C166" s="85" t="s">
        <v>383</v>
      </c>
      <c r="D166" s="97">
        <f> ('Daily Weigth (g)'!E166-'Daily Weigth (g)'!$D166)/('Daily Weigth (g)'!$E166-'Daily Weigth (g)'!$D166)</f>
        <v>1</v>
      </c>
      <c r="E166" s="97">
        <f> ('Daily Weigth (g)'!F166-'Daily Weigth (g)'!$D166)/('Daily Weigth (g)'!$E166-'Daily Weigth (g)'!$D166)</f>
        <v>0.9694444444</v>
      </c>
      <c r="F166" s="97">
        <f> ('Daily Weigth (g)'!G166-'Daily Weigth (g)'!$D166)/('Daily Weigth (g)'!$E166-'Daily Weigth (g)'!$D166)</f>
        <v>0.925</v>
      </c>
      <c r="G166" s="97">
        <f> ('Daily Weigth (g)'!H166-'Daily Weigth (g)'!$D166)/('Daily Weigth (g)'!$E166-'Daily Weigth (g)'!$D166)</f>
        <v>0.8567460317</v>
      </c>
      <c r="H166" s="97">
        <f> ('Daily Weigth (g)'!I166-'Daily Weigth (g)'!$D166)/('Daily Weigth (g)'!$E166-'Daily Weigth (g)'!$D166)</f>
        <v>0.8761904762</v>
      </c>
      <c r="I166" s="97">
        <f> ('Daily Weigth (g)'!J166-'Daily Weigth (g)'!$D166)/('Daily Weigth (g)'!$E166-'Daily Weigth (g)'!$D166)</f>
        <v>0.8884920635</v>
      </c>
      <c r="J166" s="97">
        <f> ('Daily Weigth (g)'!K166-'Daily Weigth (g)'!$D166)/('Daily Weigth (g)'!$E166-'Daily Weigth (g)'!$D166)</f>
        <v>-0.7936507937</v>
      </c>
      <c r="K166" s="97">
        <f> ('Daily Weigth (g)'!L166-'Daily Weigth (g)'!$D166)/('Daily Weigth (g)'!$E166-'Daily Weigth (g)'!$D166)</f>
        <v>-0.7936507937</v>
      </c>
      <c r="L166" s="97">
        <f> ('Daily Weigth (g)'!M166-'Daily Weigth (g)'!$D166)/('Daily Weigth (g)'!$E166-'Daily Weigth (g)'!$D166)</f>
        <v>-0.7936507937</v>
      </c>
      <c r="M166" s="97">
        <f> ('Daily Weigth (g)'!N166-'Daily Weigth (g)'!$D166)/('Daily Weigth (g)'!$E166-'Daily Weigth (g)'!$D166)</f>
        <v>-0.7936507937</v>
      </c>
      <c r="N166" s="97">
        <f> ('Daily Weigth (g)'!O166-'Daily Weigth (g)'!$D166)/('Daily Weigth (g)'!$E166-'Daily Weigth (g)'!$D166)</f>
        <v>-0.7936507937</v>
      </c>
      <c r="O166" s="97">
        <f> ('Daily Weigth (g)'!P166-'Daily Weigth (g)'!$D166)/('Daily Weigth (g)'!$E166-'Daily Weigth (g)'!$D166)</f>
        <v>-0.7936507937</v>
      </c>
      <c r="P166" s="97">
        <f> ('Daily Weigth (g)'!Q166-'Daily Weigth (g)'!$D166)/('Daily Weigth (g)'!$E166-'Daily Weigth (g)'!$D166)</f>
        <v>-0.7936507937</v>
      </c>
      <c r="Q166" s="97">
        <f> ('Daily Weigth (g)'!R166-'Daily Weigth (g)'!$D166)/('Daily Weigth (g)'!$E166-'Daily Weigth (g)'!$D166)</f>
        <v>-0.7936507937</v>
      </c>
      <c r="R166" s="97">
        <f> ('Daily Weigth (g)'!S166-'Daily Weigth (g)'!$D166)/('Daily Weigth (g)'!$E166-'Daily Weigth (g)'!$D166)</f>
        <v>-0.7936507937</v>
      </c>
      <c r="S166" s="97">
        <f> ('Daily Weigth (g)'!T166-'Daily Weigth (g)'!$D166)/('Daily Weigth (g)'!$E166-'Daily Weigth (g)'!$D166)</f>
        <v>-0.7936507937</v>
      </c>
      <c r="T166" s="97">
        <f> ('Daily Weigth (g)'!U166-'Daily Weigth (g)'!$D166)/('Daily Weigth (g)'!$E166-'Daily Weigth (g)'!$D166)</f>
        <v>-0.7936507937</v>
      </c>
      <c r="U166" s="97">
        <f> ('Daily Weigth (g)'!V166-'Daily Weigth (g)'!$D166)/('Daily Weigth (g)'!$E166-'Daily Weigth (g)'!$D166)</f>
        <v>-0.7936507937</v>
      </c>
      <c r="V166" s="97">
        <f> ('Daily Weigth (g)'!W166-'Daily Weigth (g)'!$D166)/('Daily Weigth (g)'!$E166-'Daily Weigth (g)'!$D166)</f>
        <v>-0.7936507937</v>
      </c>
      <c r="W166" s="97">
        <f> ('Daily Weigth (g)'!X166-'Daily Weigth (g)'!$D166)/('Daily Weigth (g)'!$E166-'Daily Weigth (g)'!$D166)</f>
        <v>-0.7936507937</v>
      </c>
      <c r="X166" s="97">
        <f> ('Daily Weigth (g)'!Y166-'Daily Weigth (g)'!$D166)/('Daily Weigth (g)'!$E166-'Daily Weigth (g)'!$D166)</f>
        <v>-0.7936507937</v>
      </c>
      <c r="Y166" s="97">
        <f> ('Daily Weigth (g)'!Z166-'Daily Weigth (g)'!$D166)/('Daily Weigth (g)'!$E166-'Daily Weigth (g)'!$D166)</f>
        <v>-0.7936507937</v>
      </c>
      <c r="Z166" s="97">
        <f> ('Daily Weigth (g)'!AA166-'Daily Weigth (g)'!$D166)/('Daily Weigth (g)'!$E166-'Daily Weigth (g)'!$D166)</f>
        <v>-0.7936507937</v>
      </c>
      <c r="AA166" s="97">
        <f> ('Daily Weigth (g)'!AB166-'Daily Weigth (g)'!$D166)/('Daily Weigth (g)'!$E166-'Daily Weigth (g)'!$D166)</f>
        <v>-0.7936507937</v>
      </c>
      <c r="AB166" s="97">
        <f> ('Daily Weigth (g)'!AC166-'Daily Weigth (g)'!$D166)/('Daily Weigth (g)'!$E166-'Daily Weigth (g)'!$D166)</f>
        <v>-0.7936507937</v>
      </c>
      <c r="AC166" s="97">
        <f> ('Daily Weigth (g)'!AD166-'Daily Weigth (g)'!$D166)/('Daily Weigth (g)'!$E166-'Daily Weigth (g)'!$D166)</f>
        <v>-0.7936507937</v>
      </c>
      <c r="AD166" s="97">
        <f> ('Daily Weigth (g)'!AE166-'Daily Weigth (g)'!$D166)/('Daily Weigth (g)'!$E166-'Daily Weigth (g)'!$D166)</f>
        <v>-0.7936507937</v>
      </c>
      <c r="AE166" s="97">
        <f> ('Daily Weigth (g)'!AF166-'Daily Weigth (g)'!$D166)/('Daily Weigth (g)'!$E166-'Daily Weigth (g)'!$D166)</f>
        <v>-0.7936507937</v>
      </c>
      <c r="AF166" s="97">
        <f> ('Daily Weigth (g)'!AG166-'Daily Weigth (g)'!$D166)/('Daily Weigth (g)'!$E166-'Daily Weigth (g)'!$D166)</f>
        <v>-0.7936507937</v>
      </c>
    </row>
    <row r="167" ht="12.75" customHeight="1">
      <c r="A167" s="85">
        <v>881.0</v>
      </c>
      <c r="B167" s="87" t="s">
        <v>194</v>
      </c>
      <c r="C167" s="88" t="s">
        <v>241</v>
      </c>
      <c r="D167" s="97">
        <f> ('Daily Weigth (g)'!E167-'Daily Weigth (g)'!$D167)/('Daily Weigth (g)'!$E167-'Daily Weigth (g)'!$D167)</f>
        <v>1</v>
      </c>
      <c r="E167" s="97">
        <f> ('Daily Weigth (g)'!F167-'Daily Weigth (g)'!$D167)/('Daily Weigth (g)'!$E167-'Daily Weigth (g)'!$D167)</f>
        <v>0.9727169382</v>
      </c>
      <c r="F167" s="97">
        <f> ('Daily Weigth (g)'!G167-'Daily Weigth (g)'!$D167)/('Daily Weigth (g)'!$E167-'Daily Weigth (g)'!$D167)</f>
        <v>0.936718454</v>
      </c>
      <c r="G167" s="97">
        <f> ('Daily Weigth (g)'!H167-'Daily Weigth (g)'!$D167)/('Daily Weigth (g)'!$E167-'Daily Weigth (g)'!$D167)</f>
        <v>0.8942781357</v>
      </c>
      <c r="H167" s="97">
        <f> ('Daily Weigth (g)'!I167-'Daily Weigth (g)'!$D167)/('Daily Weigth (g)'!$E167-'Daily Weigth (g)'!$D167)</f>
        <v>0.9048882152</v>
      </c>
      <c r="I167" s="97">
        <f> ('Daily Weigth (g)'!J167-'Daily Weigth (g)'!$D167)/('Daily Weigth (g)'!$E167-'Daily Weigth (g)'!$D167)</f>
        <v>0.9033724896</v>
      </c>
      <c r="J167" s="97">
        <f> ('Daily Weigth (g)'!K167-'Daily Weigth (g)'!$D167)/('Daily Weigth (g)'!$E167-'Daily Weigth (g)'!$D167)</f>
        <v>0.9105721864</v>
      </c>
      <c r="K167" s="97">
        <f> ('Daily Weigth (g)'!L167-'Daily Weigth (g)'!$D167)/('Daily Weigth (g)'!$E167-'Daily Weigth (g)'!$D167)</f>
        <v>0.8969306556</v>
      </c>
      <c r="L167" s="97">
        <f> ('Daily Weigth (g)'!M167-'Daily Weigth (g)'!$D167)/('Daily Weigth (g)'!$E167-'Daily Weigth (g)'!$D167)</f>
        <v>0.8931413414</v>
      </c>
      <c r="M167" s="97">
        <f> ('Daily Weigth (g)'!N167-'Daily Weigth (g)'!$D167)/('Daily Weigth (g)'!$E167-'Daily Weigth (g)'!$D167)</f>
        <v>0.8745737022</v>
      </c>
      <c r="N167" s="97">
        <f> ('Daily Weigth (g)'!O167-'Daily Weigth (g)'!$D167)/('Daily Weigth (g)'!$E167-'Daily Weigth (g)'!$D167)</f>
        <v>0.8980674498</v>
      </c>
      <c r="O167" s="97">
        <f> ('Daily Weigth (g)'!P167-'Daily Weigth (g)'!$D167)/('Daily Weigth (g)'!$E167-'Daily Weigth (g)'!$D167)</f>
        <v>0.8287230011</v>
      </c>
      <c r="P167" s="97">
        <f> ('Daily Weigth (g)'!Q167-'Daily Weigth (g)'!$D167)/('Daily Weigth (g)'!$E167-'Daily Weigth (g)'!$D167)</f>
        <v>0.82038651</v>
      </c>
      <c r="Q167" s="97">
        <f> ('Daily Weigth (g)'!R167-'Daily Weigth (g)'!$D167)/('Daily Weigth (g)'!$E167-'Daily Weigth (g)'!$D167)</f>
        <v>0.8507010231</v>
      </c>
      <c r="R167" s="97">
        <f> ('Daily Weigth (g)'!S167-'Daily Weigth (g)'!$D167)/('Daily Weigth (g)'!$E167-'Daily Weigth (g)'!$D167)</f>
        <v>0.8984463812</v>
      </c>
      <c r="S167" s="97">
        <f> ('Daily Weigth (g)'!T167-'Daily Weigth (g)'!$D167)/('Daily Weigth (g)'!$E167-'Daily Weigth (g)'!$D167)</f>
        <v>0.8844259189</v>
      </c>
      <c r="T167" s="97">
        <f> ('Daily Weigth (g)'!U167-'Daily Weigth (g)'!$D167)/('Daily Weigth (g)'!$E167-'Daily Weigth (g)'!$D167)</f>
        <v>0.8658582797</v>
      </c>
      <c r="U167" s="97">
        <f> ('Daily Weigth (g)'!V167-'Daily Weigth (g)'!$D167)/('Daily Weigth (g)'!$E167-'Daily Weigth (g)'!$D167)</f>
        <v>0.8253126184</v>
      </c>
      <c r="V167" s="97">
        <f> ('Daily Weigth (g)'!W167-'Daily Weigth (g)'!$D167)/('Daily Weigth (g)'!$E167-'Daily Weigth (g)'!$D167)</f>
        <v>0.7927245169</v>
      </c>
      <c r="W167" s="97">
        <f> ('Daily Weigth (g)'!X167-'Daily Weigth (g)'!$D167)/('Daily Weigth (g)'!$E167-'Daily Weigth (g)'!$D167)</f>
        <v>0.8768472906</v>
      </c>
      <c r="X167" s="97">
        <f> ('Daily Weigth (g)'!Y167-'Daily Weigth (g)'!$D167)/('Daily Weigth (g)'!$E167-'Daily Weigth (g)'!$D167)</f>
        <v>0.8859416446</v>
      </c>
      <c r="Y167" s="97">
        <f> ('Daily Weigth (g)'!Z167-'Daily Weigth (g)'!$D167)/('Daily Weigth (g)'!$E167-'Daily Weigth (g)'!$D167)</f>
        <v>0.853353543</v>
      </c>
      <c r="Z167" s="97">
        <f> ('Daily Weigth (g)'!AA167-'Daily Weigth (g)'!$D167)/('Daily Weigth (g)'!$E167-'Daily Weigth (g)'!$D167)</f>
        <v>0.8885941645</v>
      </c>
      <c r="AA167" s="97">
        <f> ('Daily Weigth (g)'!AB167-'Daily Weigth (g)'!$D167)/('Daily Weigth (g)'!$E167-'Daily Weigth (g)'!$D167)</f>
        <v>0.8745737022</v>
      </c>
      <c r="AB167" s="97">
        <f> ('Daily Weigth (g)'!AC167-'Daily Weigth (g)'!$D167)/('Daily Weigth (g)'!$E167-'Daily Weigth (g)'!$D167)</f>
        <v>0.8791208791</v>
      </c>
      <c r="AC167" s="97">
        <f> ('Daily Weigth (g)'!AD167-'Daily Weigth (g)'!$D167)/('Daily Weigth (g)'!$E167-'Daily Weigth (g)'!$D167)</f>
        <v>0.8544903372</v>
      </c>
      <c r="AD167" s="97">
        <f> ('Daily Weigth (g)'!AE167-'Daily Weigth (g)'!$D167)/('Daily Weigth (g)'!$E167-'Daily Weigth (g)'!$D167)</f>
        <v>0.8757104964</v>
      </c>
      <c r="AE167" s="97">
        <f> ('Daily Weigth (g)'!AF167-'Daily Weigth (g)'!$D167)/('Daily Weigth (g)'!$E167-'Daily Weigth (g)'!$D167)</f>
        <v>0.761652141</v>
      </c>
      <c r="AF167" s="97">
        <f> ('Daily Weigth (g)'!AG167-'Daily Weigth (g)'!$D167)/('Daily Weigth (g)'!$E167-'Daily Weigth (g)'!$D167)</f>
        <v>0.8457749147</v>
      </c>
    </row>
    <row r="168" ht="12.75" customHeight="1">
      <c r="A168" s="85">
        <v>882.0</v>
      </c>
      <c r="B168" s="87" t="s">
        <v>194</v>
      </c>
      <c r="C168" s="85" t="s">
        <v>383</v>
      </c>
      <c r="D168" s="97">
        <f> ('Daily Weigth (g)'!E168-'Daily Weigth (g)'!$D168)/('Daily Weigth (g)'!$E168-'Daily Weigth (g)'!$D168)</f>
        <v>1</v>
      </c>
      <c r="E168" s="97">
        <f> ('Daily Weigth (g)'!F168-'Daily Weigth (g)'!$D168)/('Daily Weigth (g)'!$E168-'Daily Weigth (g)'!$D168)</f>
        <v>0.983736447</v>
      </c>
      <c r="F168" s="97">
        <f> ('Daily Weigth (g)'!G168-'Daily Weigth (g)'!$D168)/('Daily Weigth (g)'!$E168-'Daily Weigth (g)'!$D168)</f>
        <v>0.9562135113</v>
      </c>
      <c r="G168" s="97">
        <f> ('Daily Weigth (g)'!H168-'Daily Weigth (g)'!$D168)/('Daily Weigth (g)'!$E168-'Daily Weigth (g)'!$D168)</f>
        <v>0.9241034195</v>
      </c>
      <c r="H168" s="97">
        <f> ('Daily Weigth (g)'!I168-'Daily Weigth (g)'!$D168)/('Daily Weigth (g)'!$E168-'Daily Weigth (g)'!$D168)</f>
        <v>0.906588824</v>
      </c>
      <c r="I168" s="97">
        <f> ('Daily Weigth (g)'!J168-'Daily Weigth (g)'!$D168)/('Daily Weigth (g)'!$E168-'Daily Weigth (g)'!$D168)</f>
        <v>0.8999165972</v>
      </c>
      <c r="J168" s="97">
        <f> ('Daily Weigth (g)'!K168-'Daily Weigth (g)'!$D168)/('Daily Weigth (g)'!$E168-'Daily Weigth (g)'!$D168)</f>
        <v>-0.834028357</v>
      </c>
      <c r="K168" s="97">
        <f> ('Daily Weigth (g)'!L168-'Daily Weigth (g)'!$D168)/('Daily Weigth (g)'!$E168-'Daily Weigth (g)'!$D168)</f>
        <v>-0.834028357</v>
      </c>
      <c r="L168" s="97">
        <f> ('Daily Weigth (g)'!M168-'Daily Weigth (g)'!$D168)/('Daily Weigth (g)'!$E168-'Daily Weigth (g)'!$D168)</f>
        <v>-0.834028357</v>
      </c>
      <c r="M168" s="97">
        <f> ('Daily Weigth (g)'!N168-'Daily Weigth (g)'!$D168)/('Daily Weigth (g)'!$E168-'Daily Weigth (g)'!$D168)</f>
        <v>-0.834028357</v>
      </c>
      <c r="N168" s="97">
        <f> ('Daily Weigth (g)'!O168-'Daily Weigth (g)'!$D168)/('Daily Weigth (g)'!$E168-'Daily Weigth (g)'!$D168)</f>
        <v>-0.834028357</v>
      </c>
      <c r="O168" s="97">
        <f> ('Daily Weigth (g)'!P168-'Daily Weigth (g)'!$D168)/('Daily Weigth (g)'!$E168-'Daily Weigth (g)'!$D168)</f>
        <v>-0.834028357</v>
      </c>
      <c r="P168" s="97">
        <f> ('Daily Weigth (g)'!Q168-'Daily Weigth (g)'!$D168)/('Daily Weigth (g)'!$E168-'Daily Weigth (g)'!$D168)</f>
        <v>-0.834028357</v>
      </c>
      <c r="Q168" s="97">
        <f> ('Daily Weigth (g)'!R168-'Daily Weigth (g)'!$D168)/('Daily Weigth (g)'!$E168-'Daily Weigth (g)'!$D168)</f>
        <v>-0.834028357</v>
      </c>
      <c r="R168" s="97">
        <f> ('Daily Weigth (g)'!S168-'Daily Weigth (g)'!$D168)/('Daily Weigth (g)'!$E168-'Daily Weigth (g)'!$D168)</f>
        <v>-0.834028357</v>
      </c>
      <c r="S168" s="97">
        <f> ('Daily Weigth (g)'!T168-'Daily Weigth (g)'!$D168)/('Daily Weigth (g)'!$E168-'Daily Weigth (g)'!$D168)</f>
        <v>-0.834028357</v>
      </c>
      <c r="T168" s="97">
        <f> ('Daily Weigth (g)'!U168-'Daily Weigth (g)'!$D168)/('Daily Weigth (g)'!$E168-'Daily Weigth (g)'!$D168)</f>
        <v>-0.834028357</v>
      </c>
      <c r="U168" s="97">
        <f> ('Daily Weigth (g)'!V168-'Daily Weigth (g)'!$D168)/('Daily Weigth (g)'!$E168-'Daily Weigth (g)'!$D168)</f>
        <v>-0.834028357</v>
      </c>
      <c r="V168" s="97">
        <f> ('Daily Weigth (g)'!W168-'Daily Weigth (g)'!$D168)/('Daily Weigth (g)'!$E168-'Daily Weigth (g)'!$D168)</f>
        <v>-0.834028357</v>
      </c>
      <c r="W168" s="97">
        <f> ('Daily Weigth (g)'!X168-'Daily Weigth (g)'!$D168)/('Daily Weigth (g)'!$E168-'Daily Weigth (g)'!$D168)</f>
        <v>-0.834028357</v>
      </c>
      <c r="X168" s="97">
        <f> ('Daily Weigth (g)'!Y168-'Daily Weigth (g)'!$D168)/('Daily Weigth (g)'!$E168-'Daily Weigth (g)'!$D168)</f>
        <v>-0.834028357</v>
      </c>
      <c r="Y168" s="97">
        <f> ('Daily Weigth (g)'!Z168-'Daily Weigth (g)'!$D168)/('Daily Weigth (g)'!$E168-'Daily Weigth (g)'!$D168)</f>
        <v>-0.834028357</v>
      </c>
      <c r="Z168" s="97">
        <f> ('Daily Weigth (g)'!AA168-'Daily Weigth (g)'!$D168)/('Daily Weigth (g)'!$E168-'Daily Weigth (g)'!$D168)</f>
        <v>-0.834028357</v>
      </c>
      <c r="AA168" s="97">
        <f> ('Daily Weigth (g)'!AB168-'Daily Weigth (g)'!$D168)/('Daily Weigth (g)'!$E168-'Daily Weigth (g)'!$D168)</f>
        <v>-0.834028357</v>
      </c>
      <c r="AB168" s="97">
        <f> ('Daily Weigth (g)'!AC168-'Daily Weigth (g)'!$D168)/('Daily Weigth (g)'!$E168-'Daily Weigth (g)'!$D168)</f>
        <v>-0.834028357</v>
      </c>
      <c r="AC168" s="97">
        <f> ('Daily Weigth (g)'!AD168-'Daily Weigth (g)'!$D168)/('Daily Weigth (g)'!$E168-'Daily Weigth (g)'!$D168)</f>
        <v>-0.834028357</v>
      </c>
      <c r="AD168" s="97">
        <f> ('Daily Weigth (g)'!AE168-'Daily Weigth (g)'!$D168)/('Daily Weigth (g)'!$E168-'Daily Weigth (g)'!$D168)</f>
        <v>-0.834028357</v>
      </c>
      <c r="AE168" s="97">
        <f> ('Daily Weigth (g)'!AF168-'Daily Weigth (g)'!$D168)/('Daily Weigth (g)'!$E168-'Daily Weigth (g)'!$D168)</f>
        <v>-0.834028357</v>
      </c>
      <c r="AF168" s="97">
        <f> ('Daily Weigth (g)'!AG168-'Daily Weigth (g)'!$D168)/('Daily Weigth (g)'!$E168-'Daily Weigth (g)'!$D168)</f>
        <v>-0.834028357</v>
      </c>
    </row>
    <row r="169" ht="12.75" customHeight="1">
      <c r="A169" s="85">
        <v>883.0</v>
      </c>
      <c r="B169" s="87" t="s">
        <v>194</v>
      </c>
      <c r="C169" s="88" t="s">
        <v>241</v>
      </c>
      <c r="D169" s="97">
        <f> ('Daily Weigth (g)'!E169-'Daily Weigth (g)'!$D169)/('Daily Weigth (g)'!$E169-'Daily Weigth (g)'!$D169)</f>
        <v>1</v>
      </c>
      <c r="E169" s="97">
        <f> ('Daily Weigth (g)'!F169-'Daily Weigth (g)'!$D169)/('Daily Weigth (g)'!$E169-'Daily Weigth (g)'!$D169)</f>
        <v>0.9816476346</v>
      </c>
      <c r="F169" s="97">
        <f> ('Daily Weigth (g)'!G169-'Daily Weigth (g)'!$D169)/('Daily Weigth (g)'!$E169-'Daily Weigth (g)'!$D169)</f>
        <v>0.941680261</v>
      </c>
      <c r="G169" s="97">
        <f> ('Daily Weigth (g)'!H169-'Daily Weigth (g)'!$D169)/('Daily Weigth (g)'!$E169-'Daily Weigth (g)'!$D169)</f>
        <v>0.8825448613</v>
      </c>
      <c r="H169" s="97">
        <f> ('Daily Weigth (g)'!I169-'Daily Weigth (g)'!$D169)/('Daily Weigth (g)'!$E169-'Daily Weigth (g)'!$D169)</f>
        <v>0.8800978793</v>
      </c>
      <c r="I169" s="97">
        <f> ('Daily Weigth (g)'!J169-'Daily Weigth (g)'!$D169)/('Daily Weigth (g)'!$E169-'Daily Weigth (g)'!$D169)</f>
        <v>0.8935562806</v>
      </c>
      <c r="J169" s="97">
        <f> ('Daily Weigth (g)'!K169-'Daily Weigth (g)'!$D169)/('Daily Weigth (g)'!$E169-'Daily Weigth (g)'!$D169)</f>
        <v>0.8947797716</v>
      </c>
      <c r="K169" s="97">
        <f> ('Daily Weigth (g)'!L169-'Daily Weigth (g)'!$D169)/('Daily Weigth (g)'!$E169-'Daily Weigth (g)'!$D169)</f>
        <v>0.8805057096</v>
      </c>
      <c r="L169" s="97">
        <f> ('Daily Weigth (g)'!M169-'Daily Weigth (g)'!$D169)/('Daily Weigth (g)'!$E169-'Daily Weigth (g)'!$D169)</f>
        <v>0.8747960848</v>
      </c>
      <c r="M169" s="97">
        <f> ('Daily Weigth (g)'!N169-'Daily Weigth (g)'!$D169)/('Daily Weigth (g)'!$E169-'Daily Weigth (g)'!$D169)</f>
        <v>0.8568515498</v>
      </c>
      <c r="N169" s="97">
        <f> ('Daily Weigth (g)'!O169-'Daily Weigth (g)'!$D169)/('Daily Weigth (g)'!$E169-'Daily Weigth (g)'!$D169)</f>
        <v>0.8800978793</v>
      </c>
      <c r="O169" s="97">
        <f> ('Daily Weigth (g)'!P169-'Daily Weigth (g)'!$D169)/('Daily Weigth (g)'!$E169-'Daily Weigth (g)'!$D169)</f>
        <v>0.7349102773</v>
      </c>
      <c r="P169" s="97">
        <f> ('Daily Weigth (g)'!Q169-'Daily Weigth (g)'!$D169)/('Daily Weigth (g)'!$E169-'Daily Weigth (g)'!$D169)</f>
        <v>0.7296084829</v>
      </c>
      <c r="Q169" s="97">
        <f> ('Daily Weigth (g)'!R169-'Daily Weigth (g)'!$D169)/('Daily Weigth (g)'!$E169-'Daily Weigth (g)'!$D169)</f>
        <v>0.8189233279</v>
      </c>
      <c r="R169" s="97">
        <f> ('Daily Weigth (g)'!S169-'Daily Weigth (g)'!$D169)/('Daily Weigth (g)'!$E169-'Daily Weigth (g)'!$D169)</f>
        <v>0.8458401305</v>
      </c>
      <c r="S169" s="97">
        <f> ('Daily Weigth (g)'!T169-'Daily Weigth (g)'!$D169)/('Daily Weigth (g)'!$E169-'Daily Weigth (g)'!$D169)</f>
        <v>0.839314845</v>
      </c>
      <c r="T169" s="97">
        <f> ('Daily Weigth (g)'!U169-'Daily Weigth (g)'!$D169)/('Daily Weigth (g)'!$E169-'Daily Weigth (g)'!$D169)</f>
        <v>0.8128058728</v>
      </c>
      <c r="U169" s="97">
        <f> ('Daily Weigth (g)'!V169-'Daily Weigth (g)'!$D169)/('Daily Weigth (g)'!$E169-'Daily Weigth (g)'!$D169)</f>
        <v>0.7194127243</v>
      </c>
      <c r="V169" s="97">
        <f> ('Daily Weigth (g)'!W169-'Daily Weigth (g)'!$D169)/('Daily Weigth (g)'!$E169-'Daily Weigth (g)'!$D169)</f>
        <v>0.6443719413</v>
      </c>
      <c r="W169" s="97">
        <f> ('Daily Weigth (g)'!X169-'Daily Weigth (g)'!$D169)/('Daily Weigth (g)'!$E169-'Daily Weigth (g)'!$D169)</f>
        <v>0.8221859706</v>
      </c>
      <c r="X169" s="97">
        <f> ('Daily Weigth (g)'!Y169-'Daily Weigth (g)'!$D169)/('Daily Weigth (g)'!$E169-'Daily Weigth (g)'!$D169)</f>
        <v>0.8340130506</v>
      </c>
      <c r="Y169" s="97">
        <f> ('Daily Weigth (g)'!Z169-'Daily Weigth (g)'!$D169)/('Daily Weigth (g)'!$E169-'Daily Weigth (g)'!$D169)</f>
        <v>0.7663132137</v>
      </c>
      <c r="Z169" s="97">
        <f> ('Daily Weigth (g)'!AA169-'Daily Weigth (g)'!$D169)/('Daily Weigth (g)'!$E169-'Daily Weigth (g)'!$D169)</f>
        <v>0.8454323002</v>
      </c>
      <c r="AA169" s="97">
        <f> ('Daily Weigth (g)'!AB169-'Daily Weigth (g)'!$D169)/('Daily Weigth (g)'!$E169-'Daily Weigth (g)'!$D169)</f>
        <v>0.822593801</v>
      </c>
      <c r="AB169" s="97">
        <f> ('Daily Weigth (g)'!AC169-'Daily Weigth (g)'!$D169)/('Daily Weigth (g)'!$E169-'Daily Weigth (g)'!$D169)</f>
        <v>0.810766721</v>
      </c>
      <c r="AC169" s="97">
        <f> ('Daily Weigth (g)'!AD169-'Daily Weigth (g)'!$D169)/('Daily Weigth (g)'!$E169-'Daily Weigth (g)'!$D169)</f>
        <v>0.7875203915</v>
      </c>
      <c r="AD169" s="97">
        <f> ('Daily Weigth (g)'!AE169-'Daily Weigth (g)'!$D169)/('Daily Weigth (g)'!$E169-'Daily Weigth (g)'!$D169)</f>
        <v>0.8283034258</v>
      </c>
      <c r="AE169" s="97">
        <f> ('Daily Weigth (g)'!AF169-'Daily Weigth (g)'!$D169)/('Daily Weigth (g)'!$E169-'Daily Weigth (g)'!$D169)</f>
        <v>0.6741435563</v>
      </c>
      <c r="AF169" s="97">
        <f> ('Daily Weigth (g)'!AG169-'Daily Weigth (g)'!$D169)/('Daily Weigth (g)'!$E169-'Daily Weigth (g)'!$D169)</f>
        <v>0.7483686786</v>
      </c>
    </row>
    <row r="170" ht="12.75" customHeight="1">
      <c r="A170" s="85">
        <v>884.0</v>
      </c>
      <c r="B170" s="87" t="s">
        <v>194</v>
      </c>
      <c r="C170" s="90" t="s">
        <v>12</v>
      </c>
      <c r="D170" s="97">
        <f> ('Daily Weigth (g)'!E170-'Daily Weigth (g)'!$D170)/('Daily Weigth (g)'!$E170-'Daily Weigth (g)'!$D170)</f>
        <v>1</v>
      </c>
      <c r="E170" s="97">
        <f> ('Daily Weigth (g)'!F170-'Daily Weigth (g)'!$D170)/('Daily Weigth (g)'!$E170-'Daily Weigth (g)'!$D170)</f>
        <v>0.9765924789</v>
      </c>
      <c r="F170" s="97">
        <f> ('Daily Weigth (g)'!G170-'Daily Weigth (g)'!$D170)/('Daily Weigth (g)'!$E170-'Daily Weigth (g)'!$D170)</f>
        <v>0.9455103607</v>
      </c>
      <c r="G170" s="97">
        <f> ('Daily Weigth (g)'!H170-'Daily Weigth (g)'!$D170)/('Daily Weigth (g)'!$E170-'Daily Weigth (g)'!$D170)</f>
        <v>0.9006139678</v>
      </c>
      <c r="H170" s="97">
        <f> ('Daily Weigth (g)'!I170-'Daily Weigth (g)'!$D170)/('Daily Weigth (g)'!$E170-'Daily Weigth (g)'!$D170)</f>
        <v>0.8986953185</v>
      </c>
      <c r="I170" s="97">
        <f> ('Daily Weigth (g)'!J170-'Daily Weigth (g)'!$D170)/('Daily Weigth (g)'!$E170-'Daily Weigth (g)'!$D170)</f>
        <v>0.8998465081</v>
      </c>
      <c r="J170" s="97">
        <f> ('Daily Weigth (g)'!K170-'Daily Weigth (g)'!$D170)/('Daily Weigth (g)'!$E170-'Daily Weigth (g)'!$D170)</f>
        <v>0.9040675365</v>
      </c>
      <c r="K170" s="97">
        <f> ('Daily Weigth (g)'!L170-'Daily Weigth (g)'!$D170)/('Daily Weigth (g)'!$E170-'Daily Weigth (g)'!$D170)</f>
        <v>0.8745203377</v>
      </c>
      <c r="L170" s="97">
        <f> ('Daily Weigth (g)'!M170-'Daily Weigth (g)'!$D170)/('Daily Weigth (g)'!$E170-'Daily Weigth (g)'!$D170)</f>
        <v>0.8419033001</v>
      </c>
      <c r="M170" s="97">
        <f> ('Daily Weigth (g)'!N170-'Daily Weigth (g)'!$D170)/('Daily Weigth (g)'!$E170-'Daily Weigth (g)'!$D170)</f>
        <v>0.797390637</v>
      </c>
      <c r="N170" s="97">
        <f> ('Daily Weigth (g)'!O170-'Daily Weigth (g)'!$D170)/('Daily Weigth (g)'!$E170-'Daily Weigth (g)'!$D170)</f>
        <v>0.7831926324</v>
      </c>
      <c r="O170" s="97">
        <f> ('Daily Weigth (g)'!P170-'Daily Weigth (g)'!$D170)/('Daily Weigth (g)'!$E170-'Daily Weigth (g)'!$D170)</f>
        <v>0.7072141213</v>
      </c>
      <c r="P170" s="97">
        <f> ('Daily Weigth (g)'!Q170-'Daily Weigth (g)'!$D170)/('Daily Weigth (g)'!$E170-'Daily Weigth (g)'!$D170)</f>
        <v>0.6569455104</v>
      </c>
      <c r="Q170" s="97">
        <f> ('Daily Weigth (g)'!R170-'Daily Weigth (g)'!$D170)/('Daily Weigth (g)'!$E170-'Daily Weigth (g)'!$D170)</f>
        <v>0.6511895625</v>
      </c>
      <c r="R170" s="97">
        <f> ('Daily Weigth (g)'!S170-'Daily Weigth (g)'!$D170)/('Daily Weigth (g)'!$E170-'Daily Weigth (g)'!$D170)</f>
        <v>0.6312356101</v>
      </c>
      <c r="S170" s="97">
        <f> ('Daily Weigth (g)'!T170-'Daily Weigth (g)'!$D170)/('Daily Weigth (g)'!$E170-'Daily Weigth (g)'!$D170)</f>
        <v>0.5905602456</v>
      </c>
      <c r="T170" s="97">
        <f> ('Daily Weigth (g)'!U170-'Daily Weigth (g)'!$D170)/('Daily Weigth (g)'!$E170-'Daily Weigth (g)'!$D170)</f>
        <v>0.5330007675</v>
      </c>
      <c r="U170" s="97">
        <f> ('Daily Weigth (g)'!V170-'Daily Weigth (g)'!$D170)/('Daily Weigth (g)'!$E170-'Daily Weigth (g)'!$D170)</f>
        <v>0.4489639294</v>
      </c>
      <c r="V170" s="97">
        <f> ('Daily Weigth (g)'!W170-'Daily Weigth (g)'!$D170)/('Daily Weigth (g)'!$E170-'Daily Weigth (g)'!$D170)</f>
        <v>0.3607060629</v>
      </c>
      <c r="W170" s="97">
        <f> ('Daily Weigth (g)'!X170-'Daily Weigth (g)'!$D170)/('Daily Weigth (g)'!$E170-'Daily Weigth (g)'!$D170)</f>
        <v>0.3491941673</v>
      </c>
      <c r="X170" s="97">
        <f> ('Daily Weigth (g)'!Y170-'Daily Weigth (g)'!$D170)/('Daily Weigth (g)'!$E170-'Daily Weigth (g)'!$D170)</f>
        <v>0.3242517268</v>
      </c>
      <c r="Y170" s="97">
        <f> ('Daily Weigth (g)'!Z170-'Daily Weigth (g)'!$D170)/('Daily Weigth (g)'!$E170-'Daily Weigth (g)'!$D170)</f>
        <v>0.2874136608</v>
      </c>
      <c r="Z170" s="97">
        <f> ('Daily Weigth (g)'!AA170-'Daily Weigth (g)'!$D170)/('Daily Weigth (g)'!$E170-'Daily Weigth (g)'!$D170)</f>
        <v>0.2709132771</v>
      </c>
      <c r="AA170" s="97">
        <f> ('Daily Weigth (g)'!AB170-'Daily Weigth (g)'!$D170)/('Daily Weigth (g)'!$E170-'Daily Weigth (g)'!$D170)</f>
        <v>0.2486569455</v>
      </c>
      <c r="AB170" s="97">
        <f> ('Daily Weigth (g)'!AC170-'Daily Weigth (g)'!$D170)/('Daily Weigth (g)'!$E170-'Daily Weigth (g)'!$D170)</f>
        <v>0.2217958557</v>
      </c>
      <c r="AC170" s="97">
        <f> ('Daily Weigth (g)'!AD170-'Daily Weigth (g)'!$D170)/('Daily Weigth (g)'!$E170-'Daily Weigth (g)'!$D170)</f>
        <v>0.1918649271</v>
      </c>
      <c r="AD170" s="97">
        <f> ('Daily Weigth (g)'!AE170-'Daily Weigth (g)'!$D170)/('Daily Weigth (g)'!$E170-'Daily Weigth (g)'!$D170)</f>
        <v>0.1715272448</v>
      </c>
      <c r="AE170" s="97">
        <f> ('Daily Weigth (g)'!AF170-'Daily Weigth (g)'!$D170)/('Daily Weigth (g)'!$E170-'Daily Weigth (g)'!$D170)</f>
        <v>0.1231772832</v>
      </c>
      <c r="AF170" s="97">
        <f> ('Daily Weigth (g)'!AG170-'Daily Weigth (g)'!$D170)/('Daily Weigth (g)'!$E170-'Daily Weigth (g)'!$D170)</f>
        <v>0.09669992325</v>
      </c>
    </row>
    <row r="171" ht="12.75" customHeight="1">
      <c r="A171" s="85">
        <v>885.0</v>
      </c>
      <c r="B171" s="87" t="s">
        <v>194</v>
      </c>
      <c r="C171" s="88" t="s">
        <v>241</v>
      </c>
      <c r="D171" s="97">
        <f> ('Daily Weigth (g)'!E171-'Daily Weigth (g)'!$D171)/('Daily Weigth (g)'!$E171-'Daily Weigth (g)'!$D171)</f>
        <v>1</v>
      </c>
      <c r="E171" s="97">
        <f> ('Daily Weigth (g)'!F171-'Daily Weigth (g)'!$D171)/('Daily Weigth (g)'!$E171-'Daily Weigth (g)'!$D171)</f>
        <v>0.9810549777</v>
      </c>
      <c r="F171" s="97">
        <f> ('Daily Weigth (g)'!G171-'Daily Weigth (g)'!$D171)/('Daily Weigth (g)'!$E171-'Daily Weigth (g)'!$D171)</f>
        <v>0.9546805349</v>
      </c>
      <c r="G171" s="97">
        <f> ('Daily Weigth (g)'!H171-'Daily Weigth (g)'!$D171)/('Daily Weigth (g)'!$E171-'Daily Weigth (g)'!$D171)</f>
        <v>0.9093610698</v>
      </c>
      <c r="H171" s="97">
        <f> ('Daily Weigth (g)'!I171-'Daily Weigth (g)'!$D171)/('Daily Weigth (g)'!$E171-'Daily Weigth (g)'!$D171)</f>
        <v>0.9000742942</v>
      </c>
      <c r="I171" s="97">
        <f> ('Daily Weigth (g)'!J171-'Daily Weigth (g)'!$D171)/('Daily Weigth (g)'!$E171-'Daily Weigth (g)'!$D171)</f>
        <v>0.9052748886</v>
      </c>
      <c r="J171" s="97">
        <f> ('Daily Weigth (g)'!K171-'Daily Weigth (g)'!$D171)/('Daily Weigth (g)'!$E171-'Daily Weigth (g)'!$D171)</f>
        <v>0.9093610698</v>
      </c>
      <c r="K171" s="97">
        <f> ('Daily Weigth (g)'!L171-'Daily Weigth (g)'!$D171)/('Daily Weigth (g)'!$E171-'Daily Weigth (g)'!$D171)</f>
        <v>0.8893016345</v>
      </c>
      <c r="L171" s="97">
        <f> ('Daily Weigth (g)'!M171-'Daily Weigth (g)'!$D171)/('Daily Weigth (g)'!$E171-'Daily Weigth (g)'!$D171)</f>
        <v>0.8878157504</v>
      </c>
      <c r="M171" s="97">
        <f> ('Daily Weigth (g)'!N171-'Daily Weigth (g)'!$D171)/('Daily Weigth (g)'!$E171-'Daily Weigth (g)'!$D171)</f>
        <v>0.8272659733</v>
      </c>
      <c r="N171" s="97">
        <f> ('Daily Weigth (g)'!O171-'Daily Weigth (g)'!$D171)/('Daily Weigth (g)'!$E171-'Daily Weigth (g)'!$D171)</f>
        <v>0.9327637444</v>
      </c>
      <c r="O171" s="97">
        <f> ('Daily Weigth (g)'!P171-'Daily Weigth (g)'!$D171)/('Daily Weigth (g)'!$E171-'Daily Weigth (g)'!$D171)</f>
        <v>0.7830609212</v>
      </c>
      <c r="P171" s="97">
        <f> ('Daily Weigth (g)'!Q171-'Daily Weigth (g)'!$D171)/('Daily Weigth (g)'!$E171-'Daily Weigth (g)'!$D171)</f>
        <v>0.7715453195</v>
      </c>
      <c r="Q171" s="97">
        <f> ('Daily Weigth (g)'!R171-'Daily Weigth (g)'!$D171)/('Daily Weigth (g)'!$E171-'Daily Weigth (g)'!$D171)</f>
        <v>0.823551263</v>
      </c>
      <c r="R171" s="97">
        <f> ('Daily Weigth (g)'!S171-'Daily Weigth (g)'!$D171)/('Daily Weigth (g)'!$E171-'Daily Weigth (g)'!$D171)</f>
        <v>0.8514115899</v>
      </c>
      <c r="S171" s="97">
        <f> ('Daily Weigth (g)'!T171-'Daily Weigth (g)'!$D171)/('Daily Weigth (g)'!$E171-'Daily Weigth (g)'!$D171)</f>
        <v>0.8454680535</v>
      </c>
      <c r="T171" s="97">
        <f> ('Daily Weigth (g)'!U171-'Daily Weigth (g)'!$D171)/('Daily Weigth (g)'!$E171-'Daily Weigth (g)'!$D171)</f>
        <v>0.8131500743</v>
      </c>
      <c r="U171" s="97">
        <f> ('Daily Weigth (g)'!V171-'Daily Weigth (g)'!$D171)/('Daily Weigth (g)'!$E171-'Daily Weigth (g)'!$D171)</f>
        <v>0.7273402675</v>
      </c>
      <c r="V171" s="97">
        <f> ('Daily Weigth (g)'!W171-'Daily Weigth (g)'!$D171)/('Daily Weigth (g)'!$E171-'Daily Weigth (g)'!$D171)</f>
        <v>0.6994799406</v>
      </c>
      <c r="W171" s="97">
        <f> ('Daily Weigth (g)'!X171-'Daily Weigth (g)'!$D171)/('Daily Weigth (g)'!$E171-'Daily Weigth (g)'!$D171)</f>
        <v>0.838410104</v>
      </c>
      <c r="X171" s="97">
        <f> ('Daily Weigth (g)'!Y171-'Daily Weigth (g)'!$D171)/('Daily Weigth (g)'!$E171-'Daily Weigth (g)'!$D171)</f>
        <v>0.8658989599</v>
      </c>
      <c r="Y171" s="97">
        <f> ('Daily Weigth (g)'!Z171-'Daily Weigth (g)'!$D171)/('Daily Weigth (g)'!$E171-'Daily Weigth (g)'!$D171)</f>
        <v>0.8272659733</v>
      </c>
      <c r="Z171" s="97">
        <f> ('Daily Weigth (g)'!AA171-'Daily Weigth (g)'!$D171)/('Daily Weigth (g)'!$E171-'Daily Weigth (g)'!$D171)</f>
        <v>0.8733283804</v>
      </c>
      <c r="AA171" s="97">
        <f> ('Daily Weigth (g)'!AB171-'Daily Weigth (g)'!$D171)/('Daily Weigth (g)'!$E171-'Daily Weigth (g)'!$D171)</f>
        <v>0.8510401189</v>
      </c>
      <c r="AB171" s="97">
        <f> ('Daily Weigth (g)'!AC171-'Daily Weigth (g)'!$D171)/('Daily Weigth (g)'!$E171-'Daily Weigth (g)'!$D171)</f>
        <v>0.853268945</v>
      </c>
      <c r="AC171" s="97">
        <f> ('Daily Weigth (g)'!AD171-'Daily Weigth (g)'!$D171)/('Daily Weigth (g)'!$E171-'Daily Weigth (g)'!$D171)</f>
        <v>0.837667162</v>
      </c>
      <c r="AD171" s="97">
        <f> ('Daily Weigth (g)'!AE171-'Daily Weigth (g)'!$D171)/('Daily Weigth (g)'!$E171-'Daily Weigth (g)'!$D171)</f>
        <v>0.8335809807</v>
      </c>
      <c r="AE171" s="97">
        <f> ('Daily Weigth (g)'!AF171-'Daily Weigth (g)'!$D171)/('Daily Weigth (g)'!$E171-'Daily Weigth (g)'!$D171)</f>
        <v>0.7306835067</v>
      </c>
      <c r="AF171" s="97">
        <f> ('Daily Weigth (g)'!AG171-'Daily Weigth (g)'!$D171)/('Daily Weigth (g)'!$E171-'Daily Weigth (g)'!$D171)</f>
        <v>0.8176077266</v>
      </c>
    </row>
    <row r="172" ht="12.75" customHeight="1">
      <c r="A172" s="85">
        <v>886.0</v>
      </c>
      <c r="B172" s="87" t="s">
        <v>194</v>
      </c>
      <c r="C172" s="85" t="s">
        <v>383</v>
      </c>
      <c r="D172" s="97">
        <f> ('Daily Weigth (g)'!E172-'Daily Weigth (g)'!$D172)/('Daily Weigth (g)'!$E172-'Daily Weigth (g)'!$D172)</f>
        <v>1</v>
      </c>
      <c r="E172" s="97">
        <f> ('Daily Weigth (g)'!F172-'Daily Weigth (g)'!$D172)/('Daily Weigth (g)'!$E172-'Daily Weigth (g)'!$D172)</f>
        <v>0.9718811881</v>
      </c>
      <c r="F172" s="97">
        <f> ('Daily Weigth (g)'!G172-'Daily Weigth (g)'!$D172)/('Daily Weigth (g)'!$E172-'Daily Weigth (g)'!$D172)</f>
        <v>0.9306930693</v>
      </c>
      <c r="G172" s="97">
        <f> ('Daily Weigth (g)'!H172-'Daily Weigth (g)'!$D172)/('Daily Weigth (g)'!$E172-'Daily Weigth (g)'!$D172)</f>
        <v>0.8716831683</v>
      </c>
      <c r="H172" s="97">
        <f> ('Daily Weigth (g)'!I172-'Daily Weigth (g)'!$D172)/('Daily Weigth (g)'!$E172-'Daily Weigth (g)'!$D172)</f>
        <v>0.8831683168</v>
      </c>
      <c r="I172" s="97">
        <f> ('Daily Weigth (g)'!J172-'Daily Weigth (g)'!$D172)/('Daily Weigth (g)'!$E172-'Daily Weigth (g)'!$D172)</f>
        <v>0.8958415842</v>
      </c>
      <c r="J172" s="97">
        <f> ('Daily Weigth (g)'!K172-'Daily Weigth (g)'!$D172)/('Daily Weigth (g)'!$E172-'Daily Weigth (g)'!$D172)</f>
        <v>-0.7920792079</v>
      </c>
      <c r="K172" s="97">
        <f> ('Daily Weigth (g)'!L172-'Daily Weigth (g)'!$D172)/('Daily Weigth (g)'!$E172-'Daily Weigth (g)'!$D172)</f>
        <v>-0.7920792079</v>
      </c>
      <c r="L172" s="97">
        <f> ('Daily Weigth (g)'!M172-'Daily Weigth (g)'!$D172)/('Daily Weigth (g)'!$E172-'Daily Weigth (g)'!$D172)</f>
        <v>-0.7920792079</v>
      </c>
      <c r="M172" s="97">
        <f> ('Daily Weigth (g)'!N172-'Daily Weigth (g)'!$D172)/('Daily Weigth (g)'!$E172-'Daily Weigth (g)'!$D172)</f>
        <v>-0.7920792079</v>
      </c>
      <c r="N172" s="97">
        <f> ('Daily Weigth (g)'!O172-'Daily Weigth (g)'!$D172)/('Daily Weigth (g)'!$E172-'Daily Weigth (g)'!$D172)</f>
        <v>-0.7920792079</v>
      </c>
      <c r="O172" s="97">
        <f> ('Daily Weigth (g)'!P172-'Daily Weigth (g)'!$D172)/('Daily Weigth (g)'!$E172-'Daily Weigth (g)'!$D172)</f>
        <v>-0.7920792079</v>
      </c>
      <c r="P172" s="97">
        <f> ('Daily Weigth (g)'!Q172-'Daily Weigth (g)'!$D172)/('Daily Weigth (g)'!$E172-'Daily Weigth (g)'!$D172)</f>
        <v>-0.7920792079</v>
      </c>
      <c r="Q172" s="97">
        <f> ('Daily Weigth (g)'!R172-'Daily Weigth (g)'!$D172)/('Daily Weigth (g)'!$E172-'Daily Weigth (g)'!$D172)</f>
        <v>-0.7920792079</v>
      </c>
      <c r="R172" s="97">
        <f> ('Daily Weigth (g)'!S172-'Daily Weigth (g)'!$D172)/('Daily Weigth (g)'!$E172-'Daily Weigth (g)'!$D172)</f>
        <v>-0.7920792079</v>
      </c>
      <c r="S172" s="97">
        <f> ('Daily Weigth (g)'!T172-'Daily Weigth (g)'!$D172)/('Daily Weigth (g)'!$E172-'Daily Weigth (g)'!$D172)</f>
        <v>-0.7920792079</v>
      </c>
      <c r="T172" s="97">
        <f> ('Daily Weigth (g)'!U172-'Daily Weigth (g)'!$D172)/('Daily Weigth (g)'!$E172-'Daily Weigth (g)'!$D172)</f>
        <v>-0.7920792079</v>
      </c>
      <c r="U172" s="97">
        <f> ('Daily Weigth (g)'!V172-'Daily Weigth (g)'!$D172)/('Daily Weigth (g)'!$E172-'Daily Weigth (g)'!$D172)</f>
        <v>-0.7920792079</v>
      </c>
      <c r="V172" s="97">
        <f> ('Daily Weigth (g)'!W172-'Daily Weigth (g)'!$D172)/('Daily Weigth (g)'!$E172-'Daily Weigth (g)'!$D172)</f>
        <v>-0.7920792079</v>
      </c>
      <c r="W172" s="97">
        <f> ('Daily Weigth (g)'!X172-'Daily Weigth (g)'!$D172)/('Daily Weigth (g)'!$E172-'Daily Weigth (g)'!$D172)</f>
        <v>-0.7920792079</v>
      </c>
      <c r="X172" s="97">
        <f> ('Daily Weigth (g)'!Y172-'Daily Weigth (g)'!$D172)/('Daily Weigth (g)'!$E172-'Daily Weigth (g)'!$D172)</f>
        <v>-0.7920792079</v>
      </c>
      <c r="Y172" s="97">
        <f> ('Daily Weigth (g)'!Z172-'Daily Weigth (g)'!$D172)/('Daily Weigth (g)'!$E172-'Daily Weigth (g)'!$D172)</f>
        <v>-0.7920792079</v>
      </c>
      <c r="Z172" s="97">
        <f> ('Daily Weigth (g)'!AA172-'Daily Weigth (g)'!$D172)/('Daily Weigth (g)'!$E172-'Daily Weigth (g)'!$D172)</f>
        <v>-0.7920792079</v>
      </c>
      <c r="AA172" s="97">
        <f> ('Daily Weigth (g)'!AB172-'Daily Weigth (g)'!$D172)/('Daily Weigth (g)'!$E172-'Daily Weigth (g)'!$D172)</f>
        <v>-0.7920792079</v>
      </c>
      <c r="AB172" s="97">
        <f> ('Daily Weigth (g)'!AC172-'Daily Weigth (g)'!$D172)/('Daily Weigth (g)'!$E172-'Daily Weigth (g)'!$D172)</f>
        <v>-0.7920792079</v>
      </c>
      <c r="AC172" s="97">
        <f> ('Daily Weigth (g)'!AD172-'Daily Weigth (g)'!$D172)/('Daily Weigth (g)'!$E172-'Daily Weigth (g)'!$D172)</f>
        <v>-0.7920792079</v>
      </c>
      <c r="AD172" s="97">
        <f> ('Daily Weigth (g)'!AE172-'Daily Weigth (g)'!$D172)/('Daily Weigth (g)'!$E172-'Daily Weigth (g)'!$D172)</f>
        <v>-0.7920792079</v>
      </c>
      <c r="AE172" s="97">
        <f> ('Daily Weigth (g)'!AF172-'Daily Weigth (g)'!$D172)/('Daily Weigth (g)'!$E172-'Daily Weigth (g)'!$D172)</f>
        <v>-0.7920792079</v>
      </c>
      <c r="AF172" s="97">
        <f> ('Daily Weigth (g)'!AG172-'Daily Weigth (g)'!$D172)/('Daily Weigth (g)'!$E172-'Daily Weigth (g)'!$D172)</f>
        <v>-0.7920792079</v>
      </c>
    </row>
    <row r="173" ht="12.75" customHeight="1">
      <c r="A173" s="85">
        <v>887.0</v>
      </c>
      <c r="B173" s="87" t="s">
        <v>194</v>
      </c>
      <c r="C173" s="88" t="s">
        <v>241</v>
      </c>
      <c r="D173" s="97">
        <f> ('Daily Weigth (g)'!E173-'Daily Weigth (g)'!$D173)/('Daily Weigth (g)'!$E173-'Daily Weigth (g)'!$D173)</f>
        <v>1</v>
      </c>
      <c r="E173" s="97">
        <f> ('Daily Weigth (g)'!F173-'Daily Weigth (g)'!$D173)/('Daily Weigth (g)'!$E173-'Daily Weigth (g)'!$D173)</f>
        <v>0.9608294931</v>
      </c>
      <c r="F173" s="97">
        <f> ('Daily Weigth (g)'!G173-'Daily Weigth (g)'!$D173)/('Daily Weigth (g)'!$E173-'Daily Weigth (g)'!$D173)</f>
        <v>0.9051459293</v>
      </c>
      <c r="G173" s="97">
        <f> ('Daily Weigth (g)'!H173-'Daily Weigth (g)'!$D173)/('Daily Weigth (g)'!$E173-'Daily Weigth (g)'!$D173)</f>
        <v>0.8394777266</v>
      </c>
      <c r="H173" s="97">
        <f> ('Daily Weigth (g)'!I173-'Daily Weigth (g)'!$D173)/('Daily Weigth (g)'!$E173-'Daily Weigth (g)'!$D173)</f>
        <v>0.8801843318</v>
      </c>
      <c r="I173" s="97">
        <f> ('Daily Weigth (g)'!J173-'Daily Weigth (g)'!$D173)/('Daily Weigth (g)'!$E173-'Daily Weigth (g)'!$D173)</f>
        <v>0.8905529954</v>
      </c>
      <c r="J173" s="97">
        <f> ('Daily Weigth (g)'!K173-'Daily Weigth (g)'!$D173)/('Daily Weigth (g)'!$E173-'Daily Weigth (g)'!$D173)</f>
        <v>0.8959293395</v>
      </c>
      <c r="K173" s="97">
        <f> ('Daily Weigth (g)'!L173-'Daily Weigth (g)'!$D173)/('Daily Weigth (g)'!$E173-'Daily Weigth (g)'!$D173)</f>
        <v>0.8774961598</v>
      </c>
      <c r="L173" s="97">
        <f> ('Daily Weigth (g)'!M173-'Daily Weigth (g)'!$D173)/('Daily Weigth (g)'!$E173-'Daily Weigth (g)'!$D173)</f>
        <v>0.8725038402</v>
      </c>
      <c r="M173" s="97">
        <f> ('Daily Weigth (g)'!N173-'Daily Weigth (g)'!$D173)/('Daily Weigth (g)'!$E173-'Daily Weigth (g)'!$D173)</f>
        <v>0.8452380952</v>
      </c>
      <c r="N173" s="97">
        <f> ('Daily Weigth (g)'!O173-'Daily Weigth (g)'!$D173)/('Daily Weigth (g)'!$E173-'Daily Weigth (g)'!$D173)</f>
        <v>0.8771121352</v>
      </c>
      <c r="O173" s="97">
        <f> ('Daily Weigth (g)'!P173-'Daily Weigth (g)'!$D173)/('Daily Weigth (g)'!$E173-'Daily Weigth (g)'!$D173)</f>
        <v>0.7565284178</v>
      </c>
      <c r="P173" s="97">
        <f> ('Daily Weigth (g)'!Q173-'Daily Weigth (g)'!$D173)/('Daily Weigth (g)'!$E173-'Daily Weigth (g)'!$D173)</f>
        <v>0.5721966206</v>
      </c>
      <c r="Q173" s="97">
        <f> ('Daily Weigth (g)'!R173-'Daily Weigth (g)'!$D173)/('Daily Weigth (g)'!$E173-'Daily Weigth (g)'!$D173)</f>
        <v>0.8064516129</v>
      </c>
      <c r="R173" s="97">
        <f> ('Daily Weigth (g)'!S173-'Daily Weigth (g)'!$D173)/('Daily Weigth (g)'!$E173-'Daily Weigth (g)'!$D173)</f>
        <v>0.8360215054</v>
      </c>
      <c r="S173" s="97">
        <f> ('Daily Weigth (g)'!T173-'Daily Weigth (g)'!$D173)/('Daily Weigth (g)'!$E173-'Daily Weigth (g)'!$D173)</f>
        <v>0.8341013825</v>
      </c>
      <c r="T173" s="97">
        <f> ('Daily Weigth (g)'!U173-'Daily Weigth (g)'!$D173)/('Daily Weigth (g)'!$E173-'Daily Weigth (g)'!$D173)</f>
        <v>0.7937788018</v>
      </c>
      <c r="U173" s="97">
        <f> ('Daily Weigth (g)'!V173-'Daily Weigth (g)'!$D173)/('Daily Weigth (g)'!$E173-'Daily Weigth (g)'!$D173)</f>
        <v>0.670890937</v>
      </c>
      <c r="V173" s="97">
        <f> ('Daily Weigth (g)'!W173-'Daily Weigth (g)'!$D173)/('Daily Weigth (g)'!$E173-'Daily Weigth (g)'!$D173)</f>
        <v>0.7150537634</v>
      </c>
      <c r="W173" s="97">
        <f> ('Daily Weigth (g)'!X173-'Daily Weigth (g)'!$D173)/('Daily Weigth (g)'!$E173-'Daily Weigth (g)'!$D173)</f>
        <v>0.8302611367</v>
      </c>
      <c r="X173" s="97">
        <f> ('Daily Weigth (g)'!Y173-'Daily Weigth (g)'!$D173)/('Daily Weigth (g)'!$E173-'Daily Weigth (g)'!$D173)</f>
        <v>0.8598310292</v>
      </c>
      <c r="Y173" s="97">
        <f> ('Daily Weigth (g)'!Z173-'Daily Weigth (g)'!$D173)/('Daily Weigth (g)'!$E173-'Daily Weigth (g)'!$D173)</f>
        <v>0.8079877112</v>
      </c>
      <c r="Z173" s="97">
        <f> ('Daily Weigth (g)'!AA173-'Daily Weigth (g)'!$D173)/('Daily Weigth (g)'!$E173-'Daily Weigth (g)'!$D173)</f>
        <v>0.8713517665</v>
      </c>
      <c r="AA173" s="97">
        <f> ('Daily Weigth (g)'!AB173-'Daily Weigth (g)'!$D173)/('Daily Weigth (g)'!$E173-'Daily Weigth (g)'!$D173)</f>
        <v>0.846390169</v>
      </c>
      <c r="AB173" s="97">
        <f> ('Daily Weigth (g)'!AC173-'Daily Weigth (g)'!$D173)/('Daily Weigth (g)'!$E173-'Daily Weigth (g)'!$D173)</f>
        <v>0.8448540707</v>
      </c>
      <c r="AC173" s="97">
        <f> ('Daily Weigth (g)'!AD173-'Daily Weigth (g)'!$D173)/('Daily Weigth (g)'!$E173-'Daily Weigth (g)'!$D173)</f>
        <v>0.8260368664</v>
      </c>
      <c r="AD173" s="97">
        <f> ('Daily Weigth (g)'!AE173-'Daily Weigth (g)'!$D173)/('Daily Weigth (g)'!$E173-'Daily Weigth (g)'!$D173)</f>
        <v>0.8421658986</v>
      </c>
      <c r="AE173" s="97">
        <f> ('Daily Weigth (g)'!AF173-'Daily Weigth (g)'!$D173)/('Daily Weigth (g)'!$E173-'Daily Weigth (g)'!$D173)</f>
        <v>0.7250384025</v>
      </c>
      <c r="AF173" s="97">
        <f> ('Daily Weigth (g)'!AG173-'Daily Weigth (g)'!$D173)/('Daily Weigth (g)'!$E173-'Daily Weigth (g)'!$D173)</f>
        <v>0.811827957</v>
      </c>
    </row>
    <row r="174" ht="12.75" customHeight="1">
      <c r="A174" s="85">
        <v>888.0</v>
      </c>
      <c r="B174" s="87" t="s">
        <v>194</v>
      </c>
      <c r="C174" s="90" t="s">
        <v>12</v>
      </c>
      <c r="D174" s="97">
        <f> ('Daily Weigth (g)'!E174-'Daily Weigth (g)'!$D174)/('Daily Weigth (g)'!$E174-'Daily Weigth (g)'!$D174)</f>
        <v>1</v>
      </c>
      <c r="E174" s="97">
        <f> ('Daily Weigth (g)'!F174-'Daily Weigth (g)'!$D174)/('Daily Weigth (g)'!$E174-'Daily Weigth (g)'!$D174)</f>
        <v>0.9775280899</v>
      </c>
      <c r="F174" s="97">
        <f> ('Daily Weigth (g)'!G174-'Daily Weigth (g)'!$D174)/('Daily Weigth (g)'!$E174-'Daily Weigth (g)'!$D174)</f>
        <v>0.9558310732</v>
      </c>
      <c r="G174" s="97">
        <f> ('Daily Weigth (g)'!H174-'Daily Weigth (g)'!$D174)/('Daily Weigth (g)'!$E174-'Daily Weigth (g)'!$D174)</f>
        <v>0.9163115072</v>
      </c>
      <c r="H174" s="97">
        <f> ('Daily Weigth (g)'!I174-'Daily Weigth (g)'!$D174)/('Daily Weigth (g)'!$E174-'Daily Weigth (g)'!$D174)</f>
        <v>0.9031383185</v>
      </c>
      <c r="I174" s="97">
        <f> ('Daily Weigth (g)'!J174-'Daily Weigth (g)'!$D174)/('Daily Weigth (g)'!$E174-'Daily Weigth (g)'!$D174)</f>
        <v>0.9062378923</v>
      </c>
      <c r="J174" s="97">
        <f> ('Daily Weigth (g)'!K174-'Daily Weigth (g)'!$D174)/('Daily Weigth (g)'!$E174-'Daily Weigth (g)'!$D174)</f>
        <v>0.9054629988</v>
      </c>
      <c r="K174" s="97">
        <f> ('Daily Weigth (g)'!L174-'Daily Weigth (g)'!$D174)/('Daily Weigth (g)'!$E174-'Daily Weigth (g)'!$D174)</f>
        <v>0.8829910887</v>
      </c>
      <c r="L174" s="97">
        <f> ('Daily Weigth (g)'!M174-'Daily Weigth (g)'!$D174)/('Daily Weigth (g)'!$E174-'Daily Weigth (g)'!$D174)</f>
        <v>0.8554823712</v>
      </c>
      <c r="M174" s="97">
        <f> ('Daily Weigth (g)'!N174-'Daily Weigth (g)'!$D174)/('Daily Weigth (g)'!$E174-'Daily Weigth (g)'!$D174)</f>
        <v>0.8186749322</v>
      </c>
      <c r="N174" s="97">
        <f> ('Daily Weigth (g)'!O174-'Daily Weigth (g)'!$D174)/('Daily Weigth (g)'!$E174-'Daily Weigth (g)'!$D174)</f>
        <v>0.8016272762</v>
      </c>
      <c r="O174" s="97">
        <f> ('Daily Weigth (g)'!P174-'Daily Weigth (g)'!$D174)/('Daily Weigth (g)'!$E174-'Daily Weigth (g)'!$D174)</f>
        <v>0.7330492057</v>
      </c>
      <c r="P174" s="97">
        <f> ('Daily Weigth (g)'!Q174-'Daily Weigth (g)'!$D174)/('Daily Weigth (g)'!$E174-'Daily Weigth (g)'!$D174)</f>
        <v>0.6919798528</v>
      </c>
      <c r="Q174" s="97">
        <f> ('Daily Weigth (g)'!R174-'Daily Weigth (g)'!$D174)/('Daily Weigth (g)'!$E174-'Daily Weigth (g)'!$D174)</f>
        <v>0.6687330492</v>
      </c>
      <c r="R174" s="97">
        <f> ('Daily Weigth (g)'!S174-'Daily Weigth (g)'!$D174)/('Daily Weigth (g)'!$E174-'Daily Weigth (g)'!$D174)</f>
        <v>0.6501356064</v>
      </c>
      <c r="S174" s="97">
        <f> ('Daily Weigth (g)'!T174-'Daily Weigth (g)'!$D174)/('Daily Weigth (g)'!$E174-'Daily Weigth (g)'!$D174)</f>
        <v>0.6141030608</v>
      </c>
      <c r="T174" s="97">
        <f> ('Daily Weigth (g)'!U174-'Daily Weigth (g)'!$D174)/('Daily Weigth (g)'!$E174-'Daily Weigth (g)'!$D174)</f>
        <v>0.5610228594</v>
      </c>
      <c r="U174" s="97">
        <f> ('Daily Weigth (g)'!V174-'Daily Weigth (g)'!$D174)/('Daily Weigth (g)'!$E174-'Daily Weigth (g)'!$D174)</f>
        <v>0.4835335141</v>
      </c>
      <c r="V174" s="97">
        <f> ('Daily Weigth (g)'!W174-'Daily Weigth (g)'!$D174)/('Daily Weigth (g)'!$E174-'Daily Weigth (g)'!$D174)</f>
        <v>0.380472685</v>
      </c>
      <c r="W174" s="97">
        <f> ('Daily Weigth (g)'!X174-'Daily Weigth (g)'!$D174)/('Daily Weigth (g)'!$E174-'Daily Weigth (g)'!$D174)</f>
        <v>0.3812475785</v>
      </c>
      <c r="X174" s="97">
        <f> ('Daily Weigth (g)'!Y174-'Daily Weigth (g)'!$D174)/('Daily Weigth (g)'!$E174-'Daily Weigth (g)'!$D174)</f>
        <v>0.3545137544</v>
      </c>
      <c r="Y174" s="97">
        <f> ('Daily Weigth (g)'!Z174-'Daily Weigth (g)'!$D174)/('Daily Weigth (g)'!$E174-'Daily Weigth (g)'!$D174)</f>
        <v>0.3064703603</v>
      </c>
      <c r="Z174" s="97">
        <f> ('Daily Weigth (g)'!AA174-'Daily Weigth (g)'!$D174)/('Daily Weigth (g)'!$E174-'Daily Weigth (g)'!$D174)</f>
        <v>0.2839984502</v>
      </c>
      <c r="AA174" s="97">
        <f> ('Daily Weigth (g)'!AB174-'Daily Weigth (g)'!$D174)/('Daily Weigth (g)'!$E174-'Daily Weigth (g)'!$D174)</f>
        <v>0.2584269663</v>
      </c>
      <c r="AB174" s="97">
        <f> ('Daily Weigth (g)'!AC174-'Daily Weigth (g)'!$D174)/('Daily Weigth (g)'!$E174-'Daily Weigth (g)'!$D174)</f>
        <v>0.222006974</v>
      </c>
      <c r="AC174" s="97">
        <f> ('Daily Weigth (g)'!AD174-'Daily Weigth (g)'!$D174)/('Daily Weigth (g)'!$E174-'Daily Weigth (g)'!$D174)</f>
        <v>0.178225494</v>
      </c>
      <c r="AD174" s="97">
        <f> ('Daily Weigth (g)'!AE174-'Daily Weigth (g)'!$D174)/('Daily Weigth (g)'!$E174-'Daily Weigth (g)'!$D174)</f>
        <v>0.1449050756</v>
      </c>
      <c r="AE174" s="97">
        <f> ('Daily Weigth (g)'!AF174-'Daily Weigth (g)'!$D174)/('Daily Weigth (g)'!$E174-'Daily Weigth (g)'!$D174)</f>
        <v>0.08097636575</v>
      </c>
      <c r="AF174" s="97">
        <f> ('Daily Weigth (g)'!AG174-'Daily Weigth (g)'!$D174)/('Daily Weigth (g)'!$E174-'Daily Weigth (g)'!$D174)</f>
        <v>0.04571871368</v>
      </c>
    </row>
    <row r="175" ht="12.75" customHeight="1">
      <c r="A175" s="85">
        <v>889.0</v>
      </c>
      <c r="B175" s="87" t="s">
        <v>194</v>
      </c>
      <c r="C175" s="90" t="s">
        <v>12</v>
      </c>
      <c r="D175" s="97">
        <f> ('Daily Weigth (g)'!E175-'Daily Weigth (g)'!$D175)/('Daily Weigth (g)'!$E175-'Daily Weigth (g)'!$D175)</f>
        <v>1</v>
      </c>
      <c r="E175" s="97">
        <f> ('Daily Weigth (g)'!F175-'Daily Weigth (g)'!$D175)/('Daily Weigth (g)'!$E175-'Daily Weigth (g)'!$D175)</f>
        <v>0.9681923972</v>
      </c>
      <c r="F175" s="97">
        <f> ('Daily Weigth (g)'!G175-'Daily Weigth (g)'!$D175)/('Daily Weigth (g)'!$E175-'Daily Weigth (g)'!$D175)</f>
        <v>0.924359969</v>
      </c>
      <c r="G175" s="97">
        <f> ('Daily Weigth (g)'!H175-'Daily Weigth (g)'!$D175)/('Daily Weigth (g)'!$E175-'Daily Weigth (g)'!$D175)</f>
        <v>0.8607447634</v>
      </c>
      <c r="H175" s="97">
        <f> ('Daily Weigth (g)'!I175-'Daily Weigth (g)'!$D175)/('Daily Weigth (g)'!$E175-'Daily Weigth (g)'!$D175)</f>
        <v>0.8816912335</v>
      </c>
      <c r="I175" s="97">
        <f> ('Daily Weigth (g)'!J175-'Daily Weigth (g)'!$D175)/('Daily Weigth (g)'!$E175-'Daily Weigth (g)'!$D175)</f>
        <v>0.8890612878</v>
      </c>
      <c r="J175" s="97">
        <f> ('Daily Weigth (g)'!K175-'Daily Weigth (g)'!$D175)/('Daily Weigth (g)'!$E175-'Daily Weigth (g)'!$D175)</f>
        <v>0.9076803724</v>
      </c>
      <c r="K175" s="97">
        <f> ('Daily Weigth (g)'!L175-'Daily Weigth (g)'!$D175)/('Daily Weigth (g)'!$E175-'Daily Weigth (g)'!$D175)</f>
        <v>0.8642358417</v>
      </c>
      <c r="L175" s="97">
        <f> ('Daily Weigth (g)'!M175-'Daily Weigth (g)'!$D175)/('Daily Weigth (g)'!$E175-'Daily Weigth (g)'!$D175)</f>
        <v>0.8200155159</v>
      </c>
      <c r="M175" s="97">
        <f> ('Daily Weigth (g)'!N175-'Daily Weigth (g)'!$D175)/('Daily Weigth (g)'!$E175-'Daily Weigth (g)'!$D175)</f>
        <v>0.7622187742</v>
      </c>
      <c r="N175" s="97">
        <f> ('Daily Weigth (g)'!O175-'Daily Weigth (g)'!$D175)/('Daily Weigth (g)'!$E175-'Daily Weigth (g)'!$D175)</f>
        <v>0.7552366175</v>
      </c>
      <c r="O175" s="97">
        <f> ('Daily Weigth (g)'!P175-'Daily Weigth (g)'!$D175)/('Daily Weigth (g)'!$E175-'Daily Weigth (g)'!$D175)</f>
        <v>0.6167571761</v>
      </c>
      <c r="P175" s="97">
        <f> ('Daily Weigth (g)'!Q175-'Daily Weigth (g)'!$D175)/('Daily Weigth (g)'!$E175-'Daily Weigth (g)'!$D175)</f>
        <v>0.5771916214</v>
      </c>
      <c r="Q175" s="97">
        <f> ('Daily Weigth (g)'!R175-'Daily Weigth (g)'!$D175)/('Daily Weigth (g)'!$E175-'Daily Weigth (g)'!$D175)</f>
        <v>0.5818463926</v>
      </c>
      <c r="R175" s="97">
        <f> ('Daily Weigth (g)'!S175-'Daily Weigth (g)'!$D175)/('Daily Weigth (g)'!$E175-'Daily Weigth (g)'!$D175)</f>
        <v>0.5849495733</v>
      </c>
      <c r="S175" s="97">
        <f> ('Daily Weigth (g)'!T175-'Daily Weigth (g)'!$D175)/('Daily Weigth (g)'!$E175-'Daily Weigth (g)'!$D175)</f>
        <v>0.5512024825</v>
      </c>
      <c r="T175" s="97">
        <f> ('Daily Weigth (g)'!U175-'Daily Weigth (g)'!$D175)/('Daily Weigth (g)'!$E175-'Daily Weigth (g)'!$D175)</f>
        <v>0.4809930178</v>
      </c>
      <c r="U175" s="97">
        <f> ('Daily Weigth (g)'!V175-'Daily Weigth (g)'!$D175)/('Daily Weigth (g)'!$E175-'Daily Weigth (g)'!$D175)</f>
        <v>0.3758727696</v>
      </c>
      <c r="V175" s="97">
        <f> ('Daily Weigth (g)'!W175-'Daily Weigth (g)'!$D175)/('Daily Weigth (g)'!$E175-'Daily Weigth (g)'!$D175)</f>
        <v>0.2858805275</v>
      </c>
      <c r="W175" s="97">
        <f> ('Daily Weigth (g)'!X175-'Daily Weigth (g)'!$D175)/('Daily Weigth (g)'!$E175-'Daily Weigth (g)'!$D175)</f>
        <v>0.2948021722</v>
      </c>
      <c r="X175" s="97">
        <f> ('Daily Weigth (g)'!Y175-'Daily Weigth (g)'!$D175)/('Daily Weigth (g)'!$E175-'Daily Weigth (g)'!$D175)</f>
        <v>0.265321955</v>
      </c>
      <c r="Y175" s="97">
        <f> ('Daily Weigth (g)'!Z175-'Daily Weigth (g)'!$D175)/('Daily Weigth (g)'!$E175-'Daily Weigth (g)'!$D175)</f>
        <v>0.2172226532</v>
      </c>
      <c r="Z175" s="97">
        <f> ('Daily Weigth (g)'!AA175-'Daily Weigth (g)'!$D175)/('Daily Weigth (g)'!$E175-'Daily Weigth (g)'!$D175)</f>
        <v>0.1923972071</v>
      </c>
      <c r="AA175" s="97">
        <f> ('Daily Weigth (g)'!AB175-'Daily Weigth (g)'!$D175)/('Daily Weigth (g)'!$E175-'Daily Weigth (g)'!$D175)</f>
        <v>0.1664080683</v>
      </c>
      <c r="AB175" s="97">
        <f> ('Daily Weigth (g)'!AC175-'Daily Weigth (g)'!$D175)/('Daily Weigth (g)'!$E175-'Daily Weigth (g)'!$D175)</f>
        <v>0.1419705198</v>
      </c>
      <c r="AC175" s="97">
        <f> ('Daily Weigth (g)'!AD175-'Daily Weigth (g)'!$D175)/('Daily Weigth (g)'!$E175-'Daily Weigth (g)'!$D175)</f>
        <v>0.1144297905</v>
      </c>
      <c r="AD175" s="97">
        <f> ('Daily Weigth (g)'!AE175-'Daily Weigth (g)'!$D175)/('Daily Weigth (g)'!$E175-'Daily Weigth (g)'!$D175)</f>
        <v>0.09581070597</v>
      </c>
      <c r="AE175" s="97">
        <f> ('Daily Weigth (g)'!AF175-'Daily Weigth (g)'!$D175)/('Daily Weigth (g)'!$E175-'Daily Weigth (g)'!$D175)</f>
        <v>0.05585725369</v>
      </c>
      <c r="AF175" s="97">
        <f> ('Daily Weigth (g)'!AG175-'Daily Weigth (g)'!$D175)/('Daily Weigth (g)'!$E175-'Daily Weigth (g)'!$D175)</f>
        <v>0.03374709077</v>
      </c>
    </row>
    <row r="176" ht="12.75" customHeight="1">
      <c r="A176" s="85">
        <v>890.0</v>
      </c>
      <c r="B176" s="87" t="s">
        <v>194</v>
      </c>
      <c r="C176" s="88" t="s">
        <v>241</v>
      </c>
      <c r="D176" s="97">
        <f> ('Daily Weigth (g)'!E176-'Daily Weigth (g)'!$D176)/('Daily Weigth (g)'!$E176-'Daily Weigth (g)'!$D176)</f>
        <v>1</v>
      </c>
      <c r="E176" s="97">
        <f> ('Daily Weigth (g)'!F176-'Daily Weigth (g)'!$D176)/('Daily Weigth (g)'!$E176-'Daily Weigth (g)'!$D176)</f>
        <v>0.9675907848</v>
      </c>
      <c r="F176" s="97">
        <f> ('Daily Weigth (g)'!G176-'Daily Weigth (g)'!$D176)/('Daily Weigth (g)'!$E176-'Daily Weigth (g)'!$D176)</f>
        <v>0.9285435377</v>
      </c>
      <c r="G176" s="97">
        <f> ('Daily Weigth (g)'!H176-'Daily Weigth (g)'!$D176)/('Daily Weigth (g)'!$E176-'Daily Weigth (g)'!$D176)</f>
        <v>0.868410777</v>
      </c>
      <c r="H176" s="97">
        <f> ('Daily Weigth (g)'!I176-'Daily Weigth (g)'!$D176)/('Daily Weigth (g)'!$E176-'Daily Weigth (g)'!$D176)</f>
        <v>0.8910581804</v>
      </c>
      <c r="I176" s="97">
        <f> ('Daily Weigth (g)'!J176-'Daily Weigth (g)'!$D176)/('Daily Weigth (g)'!$E176-'Daily Weigth (g)'!$D176)</f>
        <v>0.8812963686</v>
      </c>
      <c r="J176" s="97">
        <f> ('Daily Weigth (g)'!K176-'Daily Weigth (g)'!$D176)/('Daily Weigth (g)'!$E176-'Daily Weigth (g)'!$D176)</f>
        <v>0.9140960562</v>
      </c>
      <c r="K176" s="97">
        <f> ('Daily Weigth (g)'!L176-'Daily Weigth (g)'!$D176)/('Daily Weigth (g)'!$E176-'Daily Weigth (g)'!$D176)</f>
        <v>0.882467786</v>
      </c>
      <c r="L176" s="97">
        <f> ('Daily Weigth (g)'!M176-'Daily Weigth (g)'!$D176)/('Daily Weigth (g)'!$E176-'Daily Weigth (g)'!$D176)</f>
        <v>0.8734869192</v>
      </c>
      <c r="M176" s="97">
        <f> ('Daily Weigth (g)'!N176-'Daily Weigth (g)'!$D176)/('Daily Weigth (g)'!$E176-'Daily Weigth (g)'!$D176)</f>
        <v>0.8457633737</v>
      </c>
      <c r="N176" s="97">
        <f> ('Daily Weigth (g)'!O176-'Daily Weigth (g)'!$D176)/('Daily Weigth (g)'!$E176-'Daily Weigth (g)'!$D176)</f>
        <v>0.8828582585</v>
      </c>
      <c r="O176" s="97">
        <f> ('Daily Weigth (g)'!P176-'Daily Weigth (g)'!$D176)/('Daily Weigth (g)'!$E176-'Daily Weigth (g)'!$D176)</f>
        <v>0.7910972276</v>
      </c>
      <c r="P176" s="97">
        <f> ('Daily Weigth (g)'!Q176-'Daily Weigth (g)'!$D176)/('Daily Weigth (g)'!$E176-'Daily Weigth (g)'!$D176)</f>
        <v>0.7868020305</v>
      </c>
      <c r="Q176" s="97">
        <f> ('Daily Weigth (g)'!R176-'Daily Weigth (g)'!$D176)/('Daily Weigth (g)'!$E176-'Daily Weigth (g)'!$D176)</f>
        <v>0.8258492776</v>
      </c>
      <c r="R176" s="97">
        <f> ('Daily Weigth (g)'!S176-'Daily Weigth (g)'!$D176)/('Daily Weigth (g)'!$E176-'Daily Weigth (g)'!$D176)</f>
        <v>0.8648965248</v>
      </c>
      <c r="S176" s="97">
        <f> ('Daily Weigth (g)'!T176-'Daily Weigth (g)'!$D176)/('Daily Weigth (g)'!$E176-'Daily Weigth (g)'!$D176)</f>
        <v>0.8539632956</v>
      </c>
      <c r="T176" s="97">
        <f> ('Daily Weigth (g)'!U176-'Daily Weigth (g)'!$D176)/('Daily Weigth (g)'!$E176-'Daily Weigth (g)'!$D176)</f>
        <v>0.8227254979</v>
      </c>
      <c r="U176" s="97">
        <f> ('Daily Weigth (g)'!V176-'Daily Weigth (g)'!$D176)/('Daily Weigth (g)'!$E176-'Daily Weigth (g)'!$D176)</f>
        <v>0.7493166732</v>
      </c>
      <c r="V176" s="97">
        <f> ('Daily Weigth (g)'!W176-'Daily Weigth (g)'!$D176)/('Daily Weigth (g)'!$E176-'Daily Weigth (g)'!$D176)</f>
        <v>0.7344787193</v>
      </c>
      <c r="W176" s="97">
        <f> ('Daily Weigth (g)'!X176-'Daily Weigth (g)'!$D176)/('Daily Weigth (g)'!$E176-'Daily Weigth (g)'!$D176)</f>
        <v>0.8246778602</v>
      </c>
      <c r="X176" s="97">
        <f> ('Daily Weigth (g)'!Y176-'Daily Weigth (g)'!$D176)/('Daily Weigth (g)'!$E176-'Daily Weigth (g)'!$D176)</f>
        <v>0.8539632956</v>
      </c>
      <c r="Y176" s="97">
        <f> ('Daily Weigth (g)'!Z176-'Daily Weigth (g)'!$D176)/('Daily Weigth (g)'!$E176-'Daily Weigth (g)'!$D176)</f>
        <v>0.7922686451</v>
      </c>
      <c r="Z176" s="97">
        <f> ('Daily Weigth (g)'!AA176-'Daily Weigth (g)'!$D176)/('Daily Weigth (g)'!$E176-'Daily Weigth (g)'!$D176)</f>
        <v>0.8641155799</v>
      </c>
      <c r="AA176" s="97">
        <f> ('Daily Weigth (g)'!AB176-'Daily Weigth (g)'!$D176)/('Daily Weigth (g)'!$E176-'Daily Weigth (g)'!$D176)</f>
        <v>0.8391253417</v>
      </c>
      <c r="AB176" s="97">
        <f> ('Daily Weigth (g)'!AC176-'Daily Weigth (g)'!$D176)/('Daily Weigth (g)'!$E176-'Daily Weigth (g)'!$D176)</f>
        <v>0.8399062866</v>
      </c>
      <c r="AC176" s="97">
        <f> ('Daily Weigth (g)'!AD176-'Daily Weigth (g)'!$D176)/('Daily Weigth (g)'!$E176-'Daily Weigth (g)'!$D176)</f>
        <v>0.8043732917</v>
      </c>
      <c r="AD176" s="97">
        <f> ('Daily Weigth (g)'!AE176-'Daily Weigth (g)'!$D176)/('Daily Weigth (g)'!$E176-'Daily Weigth (g)'!$D176)</f>
        <v>0.8391253417</v>
      </c>
      <c r="AE176" s="97">
        <f> ('Daily Weigth (g)'!AF176-'Daily Weigth (g)'!$D176)/('Daily Weigth (g)'!$E176-'Daily Weigth (g)'!$D176)</f>
        <v>0.6759078485</v>
      </c>
      <c r="AF176" s="97">
        <f> ('Daily Weigth (g)'!AG176-'Daily Weigth (g)'!$D176)/('Daily Weigth (g)'!$E176-'Daily Weigth (g)'!$D176)</f>
        <v>0.7739164389</v>
      </c>
    </row>
    <row r="177" ht="12.75" customHeight="1">
      <c r="A177" s="85">
        <v>891.0</v>
      </c>
      <c r="B177" s="87" t="s">
        <v>194</v>
      </c>
      <c r="C177" s="85" t="s">
        <v>383</v>
      </c>
      <c r="D177" s="97">
        <f> ('Daily Weigth (g)'!E177-'Daily Weigth (g)'!$D177)/('Daily Weigth (g)'!$E177-'Daily Weigth (g)'!$D177)</f>
        <v>1</v>
      </c>
      <c r="E177" s="97">
        <f> ('Daily Weigth (g)'!F177-'Daily Weigth (g)'!$D177)/('Daily Weigth (g)'!$E177-'Daily Weigth (g)'!$D177)</f>
        <v>0.9829229547</v>
      </c>
      <c r="F177" s="97">
        <f> ('Daily Weigth (g)'!G177-'Daily Weigth (g)'!$D177)/('Daily Weigth (g)'!$E177-'Daily Weigth (g)'!$D177)</f>
        <v>0.954725973</v>
      </c>
      <c r="G177" s="97">
        <f> ('Daily Weigth (g)'!H177-'Daily Weigth (g)'!$D177)/('Daily Weigth (g)'!$E177-'Daily Weigth (g)'!$D177)</f>
        <v>0.8975377284</v>
      </c>
      <c r="H177" s="97">
        <f> ('Daily Weigth (g)'!I177-'Daily Weigth (g)'!$D177)/('Daily Weigth (g)'!$E177-'Daily Weigth (g)'!$D177)</f>
        <v>0.8915806195</v>
      </c>
      <c r="I177" s="97">
        <f> ('Daily Weigth (g)'!J177-'Daily Weigth (g)'!$D177)/('Daily Weigth (g)'!$E177-'Daily Weigth (g)'!$D177)</f>
        <v>0.9034948372</v>
      </c>
      <c r="J177" s="97">
        <f> ('Daily Weigth (g)'!K177-'Daily Weigth (g)'!$D177)/('Daily Weigth (g)'!$E177-'Daily Weigth (g)'!$D177)</f>
        <v>-0.7942811755</v>
      </c>
      <c r="K177" s="97">
        <f> ('Daily Weigth (g)'!L177-'Daily Weigth (g)'!$D177)/('Daily Weigth (g)'!$E177-'Daily Weigth (g)'!$D177)</f>
        <v>-0.7942811755</v>
      </c>
      <c r="L177" s="97">
        <f> ('Daily Weigth (g)'!M177-'Daily Weigth (g)'!$D177)/('Daily Weigth (g)'!$E177-'Daily Weigth (g)'!$D177)</f>
        <v>-0.7942811755</v>
      </c>
      <c r="M177" s="97">
        <f> ('Daily Weigth (g)'!N177-'Daily Weigth (g)'!$D177)/('Daily Weigth (g)'!$E177-'Daily Weigth (g)'!$D177)</f>
        <v>-0.7942811755</v>
      </c>
      <c r="N177" s="97">
        <f> ('Daily Weigth (g)'!O177-'Daily Weigth (g)'!$D177)/('Daily Weigth (g)'!$E177-'Daily Weigth (g)'!$D177)</f>
        <v>-0.7942811755</v>
      </c>
      <c r="O177" s="97">
        <f> ('Daily Weigth (g)'!P177-'Daily Weigth (g)'!$D177)/('Daily Weigth (g)'!$E177-'Daily Weigth (g)'!$D177)</f>
        <v>-0.7942811755</v>
      </c>
      <c r="P177" s="97">
        <f> ('Daily Weigth (g)'!Q177-'Daily Weigth (g)'!$D177)/('Daily Weigth (g)'!$E177-'Daily Weigth (g)'!$D177)</f>
        <v>-0.7942811755</v>
      </c>
      <c r="Q177" s="97">
        <f> ('Daily Weigth (g)'!R177-'Daily Weigth (g)'!$D177)/('Daily Weigth (g)'!$E177-'Daily Weigth (g)'!$D177)</f>
        <v>-0.7942811755</v>
      </c>
      <c r="R177" s="97">
        <f> ('Daily Weigth (g)'!S177-'Daily Weigth (g)'!$D177)/('Daily Weigth (g)'!$E177-'Daily Weigth (g)'!$D177)</f>
        <v>-0.7942811755</v>
      </c>
      <c r="S177" s="97">
        <f> ('Daily Weigth (g)'!T177-'Daily Weigth (g)'!$D177)/('Daily Weigth (g)'!$E177-'Daily Weigth (g)'!$D177)</f>
        <v>-0.7942811755</v>
      </c>
      <c r="T177" s="97">
        <f> ('Daily Weigth (g)'!U177-'Daily Weigth (g)'!$D177)/('Daily Weigth (g)'!$E177-'Daily Weigth (g)'!$D177)</f>
        <v>-0.7942811755</v>
      </c>
      <c r="U177" s="97">
        <f> ('Daily Weigth (g)'!V177-'Daily Weigth (g)'!$D177)/('Daily Weigth (g)'!$E177-'Daily Weigth (g)'!$D177)</f>
        <v>-0.7942811755</v>
      </c>
      <c r="V177" s="97">
        <f> ('Daily Weigth (g)'!W177-'Daily Weigth (g)'!$D177)/('Daily Weigth (g)'!$E177-'Daily Weigth (g)'!$D177)</f>
        <v>-0.7942811755</v>
      </c>
      <c r="W177" s="97">
        <f> ('Daily Weigth (g)'!X177-'Daily Weigth (g)'!$D177)/('Daily Weigth (g)'!$E177-'Daily Weigth (g)'!$D177)</f>
        <v>-0.7942811755</v>
      </c>
      <c r="X177" s="97">
        <f> ('Daily Weigth (g)'!Y177-'Daily Weigth (g)'!$D177)/('Daily Weigth (g)'!$E177-'Daily Weigth (g)'!$D177)</f>
        <v>-0.7942811755</v>
      </c>
      <c r="Y177" s="97">
        <f> ('Daily Weigth (g)'!Z177-'Daily Weigth (g)'!$D177)/('Daily Weigth (g)'!$E177-'Daily Weigth (g)'!$D177)</f>
        <v>-0.7942811755</v>
      </c>
      <c r="Z177" s="97">
        <f> ('Daily Weigth (g)'!AA177-'Daily Weigth (g)'!$D177)/('Daily Weigth (g)'!$E177-'Daily Weigth (g)'!$D177)</f>
        <v>-0.7942811755</v>
      </c>
      <c r="AA177" s="97">
        <f> ('Daily Weigth (g)'!AB177-'Daily Weigth (g)'!$D177)/('Daily Weigth (g)'!$E177-'Daily Weigth (g)'!$D177)</f>
        <v>-0.7942811755</v>
      </c>
      <c r="AB177" s="97">
        <f> ('Daily Weigth (g)'!AC177-'Daily Weigth (g)'!$D177)/('Daily Weigth (g)'!$E177-'Daily Weigth (g)'!$D177)</f>
        <v>-0.7942811755</v>
      </c>
      <c r="AC177" s="97">
        <f> ('Daily Weigth (g)'!AD177-'Daily Weigth (g)'!$D177)/('Daily Weigth (g)'!$E177-'Daily Weigth (g)'!$D177)</f>
        <v>-0.7942811755</v>
      </c>
      <c r="AD177" s="97">
        <f> ('Daily Weigth (g)'!AE177-'Daily Weigth (g)'!$D177)/('Daily Weigth (g)'!$E177-'Daily Weigth (g)'!$D177)</f>
        <v>-0.7942811755</v>
      </c>
      <c r="AE177" s="97">
        <f> ('Daily Weigth (g)'!AF177-'Daily Weigth (g)'!$D177)/('Daily Weigth (g)'!$E177-'Daily Weigth (g)'!$D177)</f>
        <v>-0.7942811755</v>
      </c>
      <c r="AF177" s="97">
        <f> ('Daily Weigth (g)'!AG177-'Daily Weigth (g)'!$D177)/('Daily Weigth (g)'!$E177-'Daily Weigth (g)'!$D177)</f>
        <v>-0.7942811755</v>
      </c>
    </row>
    <row r="178" ht="12.75" customHeight="1">
      <c r="A178" s="85">
        <v>892.0</v>
      </c>
      <c r="B178" s="87" t="s">
        <v>194</v>
      </c>
      <c r="C178" s="90" t="s">
        <v>12</v>
      </c>
      <c r="D178" s="97">
        <f> ('Daily Weigth (g)'!E178-'Daily Weigth (g)'!$D178)/('Daily Weigth (g)'!$E178-'Daily Weigth (g)'!$D178)</f>
        <v>1</v>
      </c>
      <c r="E178" s="97">
        <f> ('Daily Weigth (g)'!F178-'Daily Weigth (g)'!$D178)/('Daily Weigth (g)'!$E178-'Daily Weigth (g)'!$D178)</f>
        <v>0.9756681292</v>
      </c>
      <c r="F178" s="97">
        <f> ('Daily Weigth (g)'!G178-'Daily Weigth (g)'!$D178)/('Daily Weigth (g)'!$E178-'Daily Weigth (g)'!$D178)</f>
        <v>0.9449541284</v>
      </c>
      <c r="G178" s="97">
        <f> ('Daily Weigth (g)'!H178-'Daily Weigth (g)'!$D178)/('Daily Weigth (g)'!$E178-'Daily Weigth (g)'!$D178)</f>
        <v>0.8978859194</v>
      </c>
      <c r="H178" s="97">
        <f> ('Daily Weigth (g)'!I178-'Daily Weigth (g)'!$D178)/('Daily Weigth (g)'!$E178-'Daily Weigth (g)'!$D178)</f>
        <v>0.8895093738</v>
      </c>
      <c r="I178" s="97">
        <f> ('Daily Weigth (g)'!J178-'Daily Weigth (g)'!$D178)/('Daily Weigth (g)'!$E178-'Daily Weigth (g)'!$D178)</f>
        <v>0.8978859194</v>
      </c>
      <c r="J178" s="97">
        <f> ('Daily Weigth (g)'!K178-'Daily Weigth (g)'!$D178)/('Daily Weigth (g)'!$E178-'Daily Weigth (g)'!$D178)</f>
        <v>0.9010769844</v>
      </c>
      <c r="K178" s="97">
        <f> ('Daily Weigth (g)'!L178-'Daily Weigth (g)'!$D178)/('Daily Weigth (g)'!$E178-'Daily Weigth (g)'!$D178)</f>
        <v>0.8671719186</v>
      </c>
      <c r="L178" s="97">
        <f> ('Daily Weigth (g)'!M178-'Daily Weigth (g)'!$D178)/('Daily Weigth (g)'!$E178-'Daily Weigth (g)'!$D178)</f>
        <v>0.827682489</v>
      </c>
      <c r="M178" s="97">
        <f> ('Daily Weigth (g)'!N178-'Daily Weigth (g)'!$D178)/('Daily Weigth (g)'!$E178-'Daily Weigth (g)'!$D178)</f>
        <v>0.7674511368</v>
      </c>
      <c r="N178" s="97">
        <f> ('Daily Weigth (g)'!O178-'Daily Weigth (g)'!$D178)/('Daily Weigth (g)'!$E178-'Daily Weigth (g)'!$D178)</f>
        <v>0.7534902274</v>
      </c>
      <c r="O178" s="97">
        <f> ('Daily Weigth (g)'!P178-'Daily Weigth (g)'!$D178)/('Daily Weigth (g)'!$E178-'Daily Weigth (g)'!$D178)</f>
        <v>0.6162744316</v>
      </c>
      <c r="P178" s="97">
        <f> ('Daily Weigth (g)'!Q178-'Daily Weigth (g)'!$D178)/('Daily Weigth (g)'!$E178-'Daily Weigth (g)'!$D178)</f>
        <v>0.5648185082</v>
      </c>
      <c r="Q178" s="97">
        <f> ('Daily Weigth (g)'!R178-'Daily Weigth (g)'!$D178)/('Daily Weigth (g)'!$E178-'Daily Weigth (g)'!$D178)</f>
        <v>0.5971280415</v>
      </c>
      <c r="R178" s="97">
        <f> ('Daily Weigth (g)'!S178-'Daily Weigth (g)'!$D178)/('Daily Weigth (g)'!$E178-'Daily Weigth (g)'!$D178)</f>
        <v>0.5819704826</v>
      </c>
      <c r="S178" s="97">
        <f> ('Daily Weigth (g)'!T178-'Daily Weigth (g)'!$D178)/('Daily Weigth (g)'!$E178-'Daily Weigth (g)'!$D178)</f>
        <v>0.5372955724</v>
      </c>
      <c r="T178" s="97">
        <f> ('Daily Weigth (g)'!U178-'Daily Weigth (g)'!$D178)/('Daily Weigth (g)'!$E178-'Daily Weigth (g)'!$D178)</f>
        <v>0.4635021939</v>
      </c>
      <c r="U178" s="97">
        <f> ('Daily Weigth (g)'!V178-'Daily Weigth (g)'!$D178)/('Daily Weigth (g)'!$E178-'Daily Weigth (g)'!$D178)</f>
        <v>0.3458316713</v>
      </c>
      <c r="V178" s="97">
        <f> ('Daily Weigth (g)'!W178-'Daily Weigth (g)'!$D178)/('Daily Weigth (g)'!$E178-'Daily Weigth (g)'!$D178)</f>
        <v>0.2848025529</v>
      </c>
      <c r="W178" s="97">
        <f> ('Daily Weigth (g)'!X178-'Daily Weigth (g)'!$D178)/('Daily Weigth (g)'!$E178-'Daily Weigth (g)'!$D178)</f>
        <v>0.2648583965</v>
      </c>
      <c r="X178" s="97">
        <f> ('Daily Weigth (g)'!Y178-'Daily Weigth (g)'!$D178)/('Daily Weigth (g)'!$E178-'Daily Weigth (g)'!$D178)</f>
        <v>0.2345432788</v>
      </c>
      <c r="Y178" s="97">
        <f> ('Daily Weigth (g)'!Z178-'Daily Weigth (g)'!$D178)/('Daily Weigth (g)'!$E178-'Daily Weigth (g)'!$D178)</f>
        <v>0.1838851217</v>
      </c>
      <c r="Z178" s="97">
        <f> ('Daily Weigth (g)'!AA178-'Daily Weigth (g)'!$D178)/('Daily Weigth (g)'!$E178-'Daily Weigth (g)'!$D178)</f>
        <v>0.1635420822</v>
      </c>
      <c r="AA178" s="97">
        <f> ('Daily Weigth (g)'!AB178-'Daily Weigth (g)'!$D178)/('Daily Weigth (g)'!$E178-'Daily Weigth (g)'!$D178)</f>
        <v>0.1420023933</v>
      </c>
      <c r="AB178" s="97">
        <f> ('Daily Weigth (g)'!AC178-'Daily Weigth (g)'!$D178)/('Daily Weigth (g)'!$E178-'Daily Weigth (g)'!$D178)</f>
        <v>0.1156761069</v>
      </c>
      <c r="AC178" s="97">
        <f> ('Daily Weigth (g)'!AD178-'Daily Weigth (g)'!$D178)/('Daily Weigth (g)'!$E178-'Daily Weigth (g)'!$D178)</f>
        <v>0.08216992421</v>
      </c>
      <c r="AD178" s="97">
        <f> ('Daily Weigth (g)'!AE178-'Daily Weigth (g)'!$D178)/('Daily Weigth (g)'!$E178-'Daily Weigth (g)'!$D178)</f>
        <v>0.06501794974</v>
      </c>
      <c r="AE178" s="97">
        <f> ('Daily Weigth (g)'!AF178-'Daily Weigth (g)'!$D178)/('Daily Weigth (g)'!$E178-'Daily Weigth (g)'!$D178)</f>
        <v>0.02273633825</v>
      </c>
      <c r="AF178" s="97">
        <f> ('Daily Weigth (g)'!AG178-'Daily Weigth (g)'!$D178)/('Daily Weigth (g)'!$E178-'Daily Weigth (g)'!$D178)</f>
        <v>-0.0003988831272</v>
      </c>
    </row>
    <row r="179" ht="12.75" customHeight="1">
      <c r="A179" s="85">
        <v>893.0</v>
      </c>
      <c r="B179" s="87" t="s">
        <v>194</v>
      </c>
      <c r="C179" s="85" t="s">
        <v>383</v>
      </c>
      <c r="D179" s="97">
        <f> ('Daily Weigth (g)'!E179-'Daily Weigth (g)'!$D179)/('Daily Weigth (g)'!$E179-'Daily Weigth (g)'!$D179)</f>
        <v>1</v>
      </c>
      <c r="E179" s="97">
        <f> ('Daily Weigth (g)'!F179-'Daily Weigth (g)'!$D179)/('Daily Weigth (g)'!$E179-'Daily Weigth (g)'!$D179)</f>
        <v>0.9649941657</v>
      </c>
      <c r="F179" s="97">
        <f> ('Daily Weigth (g)'!G179-'Daily Weigth (g)'!$D179)/('Daily Weigth (g)'!$E179-'Daily Weigth (g)'!$D179)</f>
        <v>0.9245429794</v>
      </c>
      <c r="G179" s="97">
        <f> ('Daily Weigth (g)'!H179-'Daily Weigth (g)'!$D179)/('Daily Weigth (g)'!$E179-'Daily Weigth (g)'!$D179)</f>
        <v>0.8514196811</v>
      </c>
      <c r="H179" s="97">
        <f> ('Daily Weigth (g)'!I179-'Daily Weigth (g)'!$D179)/('Daily Weigth (g)'!$E179-'Daily Weigth (g)'!$D179)</f>
        <v>0.8833138856</v>
      </c>
      <c r="I179" s="97">
        <f> ('Daily Weigth (g)'!J179-'Daily Weigth (g)'!$D179)/('Daily Weigth (g)'!$E179-'Daily Weigth (g)'!$D179)</f>
        <v>0.8961493582</v>
      </c>
      <c r="J179" s="97">
        <f> ('Daily Weigth (g)'!K179-'Daily Weigth (g)'!$D179)/('Daily Weigth (g)'!$E179-'Daily Weigth (g)'!$D179)</f>
        <v>-0.777907429</v>
      </c>
      <c r="K179" s="97">
        <f> ('Daily Weigth (g)'!L179-'Daily Weigth (g)'!$D179)/('Daily Weigth (g)'!$E179-'Daily Weigth (g)'!$D179)</f>
        <v>-0.777907429</v>
      </c>
      <c r="L179" s="97">
        <f> ('Daily Weigth (g)'!M179-'Daily Weigth (g)'!$D179)/('Daily Weigth (g)'!$E179-'Daily Weigth (g)'!$D179)</f>
        <v>-0.777907429</v>
      </c>
      <c r="M179" s="97">
        <f> ('Daily Weigth (g)'!N179-'Daily Weigth (g)'!$D179)/('Daily Weigth (g)'!$E179-'Daily Weigth (g)'!$D179)</f>
        <v>-0.777907429</v>
      </c>
      <c r="N179" s="97">
        <f> ('Daily Weigth (g)'!O179-'Daily Weigth (g)'!$D179)/('Daily Weigth (g)'!$E179-'Daily Weigth (g)'!$D179)</f>
        <v>-0.777907429</v>
      </c>
      <c r="O179" s="97">
        <f> ('Daily Weigth (g)'!P179-'Daily Weigth (g)'!$D179)/('Daily Weigth (g)'!$E179-'Daily Weigth (g)'!$D179)</f>
        <v>-0.777907429</v>
      </c>
      <c r="P179" s="97">
        <f> ('Daily Weigth (g)'!Q179-'Daily Weigth (g)'!$D179)/('Daily Weigth (g)'!$E179-'Daily Weigth (g)'!$D179)</f>
        <v>-0.777907429</v>
      </c>
      <c r="Q179" s="97">
        <f> ('Daily Weigth (g)'!R179-'Daily Weigth (g)'!$D179)/('Daily Weigth (g)'!$E179-'Daily Weigth (g)'!$D179)</f>
        <v>-0.777907429</v>
      </c>
      <c r="R179" s="97">
        <f> ('Daily Weigth (g)'!S179-'Daily Weigth (g)'!$D179)/('Daily Weigth (g)'!$E179-'Daily Weigth (g)'!$D179)</f>
        <v>-0.777907429</v>
      </c>
      <c r="S179" s="97">
        <f> ('Daily Weigth (g)'!T179-'Daily Weigth (g)'!$D179)/('Daily Weigth (g)'!$E179-'Daily Weigth (g)'!$D179)</f>
        <v>-0.777907429</v>
      </c>
      <c r="T179" s="97">
        <f> ('Daily Weigth (g)'!U179-'Daily Weigth (g)'!$D179)/('Daily Weigth (g)'!$E179-'Daily Weigth (g)'!$D179)</f>
        <v>-0.777907429</v>
      </c>
      <c r="U179" s="97">
        <f> ('Daily Weigth (g)'!V179-'Daily Weigth (g)'!$D179)/('Daily Weigth (g)'!$E179-'Daily Weigth (g)'!$D179)</f>
        <v>-0.777907429</v>
      </c>
      <c r="V179" s="97">
        <f> ('Daily Weigth (g)'!W179-'Daily Weigth (g)'!$D179)/('Daily Weigth (g)'!$E179-'Daily Weigth (g)'!$D179)</f>
        <v>-0.777907429</v>
      </c>
      <c r="W179" s="97">
        <f> ('Daily Weigth (g)'!X179-'Daily Weigth (g)'!$D179)/('Daily Weigth (g)'!$E179-'Daily Weigth (g)'!$D179)</f>
        <v>-0.777907429</v>
      </c>
      <c r="X179" s="97">
        <f> ('Daily Weigth (g)'!Y179-'Daily Weigth (g)'!$D179)/('Daily Weigth (g)'!$E179-'Daily Weigth (g)'!$D179)</f>
        <v>-0.777907429</v>
      </c>
      <c r="Y179" s="97">
        <f> ('Daily Weigth (g)'!Z179-'Daily Weigth (g)'!$D179)/('Daily Weigth (g)'!$E179-'Daily Weigth (g)'!$D179)</f>
        <v>-0.777907429</v>
      </c>
      <c r="Z179" s="97">
        <f> ('Daily Weigth (g)'!AA179-'Daily Weigth (g)'!$D179)/('Daily Weigth (g)'!$E179-'Daily Weigth (g)'!$D179)</f>
        <v>-0.777907429</v>
      </c>
      <c r="AA179" s="97">
        <f> ('Daily Weigth (g)'!AB179-'Daily Weigth (g)'!$D179)/('Daily Weigth (g)'!$E179-'Daily Weigth (g)'!$D179)</f>
        <v>-0.777907429</v>
      </c>
      <c r="AB179" s="97">
        <f> ('Daily Weigth (g)'!AC179-'Daily Weigth (g)'!$D179)/('Daily Weigth (g)'!$E179-'Daily Weigth (g)'!$D179)</f>
        <v>-0.777907429</v>
      </c>
      <c r="AC179" s="97">
        <f> ('Daily Weigth (g)'!AD179-'Daily Weigth (g)'!$D179)/('Daily Weigth (g)'!$E179-'Daily Weigth (g)'!$D179)</f>
        <v>-0.777907429</v>
      </c>
      <c r="AD179" s="97">
        <f> ('Daily Weigth (g)'!AE179-'Daily Weigth (g)'!$D179)/('Daily Weigth (g)'!$E179-'Daily Weigth (g)'!$D179)</f>
        <v>-0.777907429</v>
      </c>
      <c r="AE179" s="97">
        <f> ('Daily Weigth (g)'!AF179-'Daily Weigth (g)'!$D179)/('Daily Weigth (g)'!$E179-'Daily Weigth (g)'!$D179)</f>
        <v>-0.777907429</v>
      </c>
      <c r="AF179" s="97">
        <f> ('Daily Weigth (g)'!AG179-'Daily Weigth (g)'!$D179)/('Daily Weigth (g)'!$E179-'Daily Weigth (g)'!$D179)</f>
        <v>-0.777907429</v>
      </c>
    </row>
    <row r="180" ht="12.75" customHeight="1">
      <c r="A180" s="85">
        <v>894.0</v>
      </c>
      <c r="B180" s="87" t="s">
        <v>194</v>
      </c>
      <c r="C180" s="85" t="s">
        <v>383</v>
      </c>
      <c r="D180" s="97">
        <f> ('Daily Weigth (g)'!E180-'Daily Weigth (g)'!$D180)/('Daily Weigth (g)'!$E180-'Daily Weigth (g)'!$D180)</f>
        <v>1</v>
      </c>
      <c r="E180" s="97">
        <f> ('Daily Weigth (g)'!F180-'Daily Weigth (g)'!$D180)/('Daily Weigth (g)'!$E180-'Daily Weigth (g)'!$D180)</f>
        <v>0.9716864998</v>
      </c>
      <c r="F180" s="97">
        <f> ('Daily Weigth (g)'!G180-'Daily Weigth (g)'!$D180)/('Daily Weigth (g)'!$E180-'Daily Weigth (g)'!$D180)</f>
        <v>0.9446040213</v>
      </c>
      <c r="G180" s="97">
        <f> ('Daily Weigth (g)'!H180-'Daily Weigth (g)'!$D180)/('Daily Weigth (g)'!$E180-'Daily Weigth (g)'!$D180)</f>
        <v>0.8929011079</v>
      </c>
      <c r="H180" s="97">
        <f> ('Daily Weigth (g)'!I180-'Daily Weigth (g)'!$D180)/('Daily Weigth (g)'!$E180-'Daily Weigth (g)'!$D180)</f>
        <v>0.8830529339</v>
      </c>
      <c r="I180" s="97">
        <f> ('Daily Weigth (g)'!J180-'Daily Weigth (g)'!$D180)/('Daily Weigth (g)'!$E180-'Daily Weigth (g)'!$D180)</f>
        <v>0.9023389413</v>
      </c>
      <c r="J180" s="97">
        <f> ('Daily Weigth (g)'!K180-'Daily Weigth (g)'!$D180)/('Daily Weigth (g)'!$E180-'Daily Weigth (g)'!$D180)</f>
        <v>-0.8206811654</v>
      </c>
      <c r="K180" s="97">
        <f> ('Daily Weigth (g)'!L180-'Daily Weigth (g)'!$D180)/('Daily Weigth (g)'!$E180-'Daily Weigth (g)'!$D180)</f>
        <v>-0.8206811654</v>
      </c>
      <c r="L180" s="97">
        <f> ('Daily Weigth (g)'!M180-'Daily Weigth (g)'!$D180)/('Daily Weigth (g)'!$E180-'Daily Weigth (g)'!$D180)</f>
        <v>-0.8206811654</v>
      </c>
      <c r="M180" s="97">
        <f> ('Daily Weigth (g)'!N180-'Daily Weigth (g)'!$D180)/('Daily Weigth (g)'!$E180-'Daily Weigth (g)'!$D180)</f>
        <v>-0.8206811654</v>
      </c>
      <c r="N180" s="97">
        <f> ('Daily Weigth (g)'!O180-'Daily Weigth (g)'!$D180)/('Daily Weigth (g)'!$E180-'Daily Weigth (g)'!$D180)</f>
        <v>-0.8206811654</v>
      </c>
      <c r="O180" s="97">
        <f> ('Daily Weigth (g)'!P180-'Daily Weigth (g)'!$D180)/('Daily Weigth (g)'!$E180-'Daily Weigth (g)'!$D180)</f>
        <v>-0.8206811654</v>
      </c>
      <c r="P180" s="97">
        <f> ('Daily Weigth (g)'!Q180-'Daily Weigth (g)'!$D180)/('Daily Weigth (g)'!$E180-'Daily Weigth (g)'!$D180)</f>
        <v>-0.8206811654</v>
      </c>
      <c r="Q180" s="97">
        <f> ('Daily Weigth (g)'!R180-'Daily Weigth (g)'!$D180)/('Daily Weigth (g)'!$E180-'Daily Weigth (g)'!$D180)</f>
        <v>-0.8206811654</v>
      </c>
      <c r="R180" s="97">
        <f> ('Daily Weigth (g)'!S180-'Daily Weigth (g)'!$D180)/('Daily Weigth (g)'!$E180-'Daily Weigth (g)'!$D180)</f>
        <v>-0.8206811654</v>
      </c>
      <c r="S180" s="97">
        <f> ('Daily Weigth (g)'!T180-'Daily Weigth (g)'!$D180)/('Daily Weigth (g)'!$E180-'Daily Weigth (g)'!$D180)</f>
        <v>-0.8206811654</v>
      </c>
      <c r="T180" s="97">
        <f> ('Daily Weigth (g)'!U180-'Daily Weigth (g)'!$D180)/('Daily Weigth (g)'!$E180-'Daily Weigth (g)'!$D180)</f>
        <v>-0.8206811654</v>
      </c>
      <c r="U180" s="97">
        <f> ('Daily Weigth (g)'!V180-'Daily Weigth (g)'!$D180)/('Daily Weigth (g)'!$E180-'Daily Weigth (g)'!$D180)</f>
        <v>-0.8206811654</v>
      </c>
      <c r="V180" s="97">
        <f> ('Daily Weigth (g)'!W180-'Daily Weigth (g)'!$D180)/('Daily Weigth (g)'!$E180-'Daily Weigth (g)'!$D180)</f>
        <v>-0.8206811654</v>
      </c>
      <c r="W180" s="97">
        <f> ('Daily Weigth (g)'!X180-'Daily Weigth (g)'!$D180)/('Daily Weigth (g)'!$E180-'Daily Weigth (g)'!$D180)</f>
        <v>-0.8206811654</v>
      </c>
      <c r="X180" s="97">
        <f> ('Daily Weigth (g)'!Y180-'Daily Weigth (g)'!$D180)/('Daily Weigth (g)'!$E180-'Daily Weigth (g)'!$D180)</f>
        <v>-0.8206811654</v>
      </c>
      <c r="Y180" s="97">
        <f> ('Daily Weigth (g)'!Z180-'Daily Weigth (g)'!$D180)/('Daily Weigth (g)'!$E180-'Daily Weigth (g)'!$D180)</f>
        <v>-0.8206811654</v>
      </c>
      <c r="Z180" s="97">
        <f> ('Daily Weigth (g)'!AA180-'Daily Weigth (g)'!$D180)/('Daily Weigth (g)'!$E180-'Daily Weigth (g)'!$D180)</f>
        <v>-0.8206811654</v>
      </c>
      <c r="AA180" s="97">
        <f> ('Daily Weigth (g)'!AB180-'Daily Weigth (g)'!$D180)/('Daily Weigth (g)'!$E180-'Daily Weigth (g)'!$D180)</f>
        <v>-0.8206811654</v>
      </c>
      <c r="AB180" s="97">
        <f> ('Daily Weigth (g)'!AC180-'Daily Weigth (g)'!$D180)/('Daily Weigth (g)'!$E180-'Daily Weigth (g)'!$D180)</f>
        <v>-0.8206811654</v>
      </c>
      <c r="AC180" s="97">
        <f> ('Daily Weigth (g)'!AD180-'Daily Weigth (g)'!$D180)/('Daily Weigth (g)'!$E180-'Daily Weigth (g)'!$D180)</f>
        <v>-0.8206811654</v>
      </c>
      <c r="AD180" s="97">
        <f> ('Daily Weigth (g)'!AE180-'Daily Weigth (g)'!$D180)/('Daily Weigth (g)'!$E180-'Daily Weigth (g)'!$D180)</f>
        <v>-0.8206811654</v>
      </c>
      <c r="AE180" s="97">
        <f> ('Daily Weigth (g)'!AF180-'Daily Weigth (g)'!$D180)/('Daily Weigth (g)'!$E180-'Daily Weigth (g)'!$D180)</f>
        <v>-0.8206811654</v>
      </c>
      <c r="AF180" s="97">
        <f> ('Daily Weigth (g)'!AG180-'Daily Weigth (g)'!$D180)/('Daily Weigth (g)'!$E180-'Daily Weigth (g)'!$D180)</f>
        <v>-0.8206811654</v>
      </c>
    </row>
    <row r="181" ht="12.75" customHeight="1">
      <c r="A181" s="85">
        <v>895.0</v>
      </c>
      <c r="B181" s="87" t="s">
        <v>194</v>
      </c>
      <c r="C181" s="90" t="s">
        <v>12</v>
      </c>
      <c r="D181" s="97">
        <f> ('Daily Weigth (g)'!E181-'Daily Weigth (g)'!$D181)/('Daily Weigth (g)'!$E181-'Daily Weigth (g)'!$D181)</f>
        <v>1</v>
      </c>
      <c r="E181" s="97">
        <f> ('Daily Weigth (g)'!F181-'Daily Weigth (g)'!$D181)/('Daily Weigth (g)'!$E181-'Daily Weigth (g)'!$D181)</f>
        <v>0.967642527</v>
      </c>
      <c r="F181" s="97">
        <f> ('Daily Weigth (g)'!G181-'Daily Weigth (g)'!$D181)/('Daily Weigth (g)'!$E181-'Daily Weigth (g)'!$D181)</f>
        <v>0.9279661017</v>
      </c>
      <c r="G181" s="97">
        <f> ('Daily Weigth (g)'!H181-'Daily Weigth (g)'!$D181)/('Daily Weigth (g)'!$E181-'Daily Weigth (g)'!$D181)</f>
        <v>0.8659476117</v>
      </c>
      <c r="H181" s="97">
        <f> ('Daily Weigth (g)'!I181-'Daily Weigth (g)'!$D181)/('Daily Weigth (g)'!$E181-'Daily Weigth (g)'!$D181)</f>
        <v>0.8875192604</v>
      </c>
      <c r="I181" s="97">
        <f> ('Daily Weigth (g)'!J181-'Daily Weigth (g)'!$D181)/('Daily Weigth (g)'!$E181-'Daily Weigth (g)'!$D181)</f>
        <v>0.8963790447</v>
      </c>
      <c r="J181" s="97">
        <f> ('Daily Weigth (g)'!K181-'Daily Weigth (g)'!$D181)/('Daily Weigth (g)'!$E181-'Daily Weigth (g)'!$D181)</f>
        <v>0.9029275809</v>
      </c>
      <c r="K181" s="97">
        <f> ('Daily Weigth (g)'!L181-'Daily Weigth (g)'!$D181)/('Daily Weigth (g)'!$E181-'Daily Weigth (g)'!$D181)</f>
        <v>0.8647919877</v>
      </c>
      <c r="L181" s="97">
        <f> ('Daily Weigth (g)'!M181-'Daily Weigth (g)'!$D181)/('Daily Weigth (g)'!$E181-'Daily Weigth (g)'!$D181)</f>
        <v>0.8170261941</v>
      </c>
      <c r="M181" s="97">
        <f> ('Daily Weigth (g)'!N181-'Daily Weigth (g)'!$D181)/('Daily Weigth (g)'!$E181-'Daily Weigth (g)'!$D181)</f>
        <v>0.7569337442</v>
      </c>
      <c r="N181" s="97">
        <f> ('Daily Weigth (g)'!O181-'Daily Weigth (g)'!$D181)/('Daily Weigth (g)'!$E181-'Daily Weigth (g)'!$D181)</f>
        <v>0.7299691834</v>
      </c>
      <c r="O181" s="97">
        <f> ('Daily Weigth (g)'!P181-'Daily Weigth (g)'!$D181)/('Daily Weigth (g)'!$E181-'Daily Weigth (g)'!$D181)</f>
        <v>0.6714175655</v>
      </c>
      <c r="P181" s="97">
        <f> ('Daily Weigth (g)'!Q181-'Daily Weigth (g)'!$D181)/('Daily Weigth (g)'!$E181-'Daily Weigth (g)'!$D181)</f>
        <v>0.594375963</v>
      </c>
      <c r="Q181" s="97">
        <f> ('Daily Weigth (g)'!R181-'Daily Weigth (g)'!$D181)/('Daily Weigth (g)'!$E181-'Daily Weigth (g)'!$D181)</f>
        <v>0.5893682589</v>
      </c>
      <c r="R181" s="97">
        <f> ('Daily Weigth (g)'!S181-'Daily Weigth (g)'!$D181)/('Daily Weigth (g)'!$E181-'Daily Weigth (g)'!$D181)</f>
        <v>0.5812788906</v>
      </c>
      <c r="S181" s="97">
        <f> ('Daily Weigth (g)'!T181-'Daily Weigth (g)'!$D181)/('Daily Weigth (g)'!$E181-'Daily Weigth (g)'!$D181)</f>
        <v>0.5350539291</v>
      </c>
      <c r="T181" s="97">
        <f> ('Daily Weigth (g)'!U181-'Daily Weigth (g)'!$D181)/('Daily Weigth (g)'!$E181-'Daily Weigth (g)'!$D181)</f>
        <v>0.4768875193</v>
      </c>
      <c r="U181" s="97">
        <f> ('Daily Weigth (g)'!V181-'Daily Weigth (g)'!$D181)/('Daily Weigth (g)'!$E181-'Daily Weigth (g)'!$D181)</f>
        <v>0.3786594761</v>
      </c>
      <c r="V181" s="97">
        <f> ('Daily Weigth (g)'!W181-'Daily Weigth (g)'!$D181)/('Daily Weigth (g)'!$E181-'Daily Weigth (g)'!$D181)</f>
        <v>0.3089368259</v>
      </c>
      <c r="W181" s="97">
        <f> ('Daily Weigth (g)'!X181-'Daily Weigth (g)'!$D181)/('Daily Weigth (g)'!$E181-'Daily Weigth (g)'!$D181)</f>
        <v>0.2904468413</v>
      </c>
      <c r="X181" s="97">
        <f> ('Daily Weigth (g)'!Y181-'Daily Weigth (g)'!$D181)/('Daily Weigth (g)'!$E181-'Daily Weigth (g)'!$D181)</f>
        <v>0.2684899846</v>
      </c>
      <c r="Y181" s="97">
        <f> ('Daily Weigth (g)'!Z181-'Daily Weigth (g)'!$D181)/('Daily Weigth (g)'!$E181-'Daily Weigth (g)'!$D181)</f>
        <v>0.2214946071</v>
      </c>
      <c r="Z181" s="97">
        <f> ('Daily Weigth (g)'!AA181-'Daily Weigth (g)'!$D181)/('Daily Weigth (g)'!$E181-'Daily Weigth (g)'!$D181)</f>
        <v>0.2003081664</v>
      </c>
      <c r="AA181" s="97">
        <f> ('Daily Weigth (g)'!AB181-'Daily Weigth (g)'!$D181)/('Daily Weigth (g)'!$E181-'Daily Weigth (g)'!$D181)</f>
        <v>0.1752696456</v>
      </c>
      <c r="AB181" s="97">
        <f> ('Daily Weigth (g)'!AC181-'Daily Weigth (g)'!$D181)/('Daily Weigth (g)'!$E181-'Daily Weigth (g)'!$D181)</f>
        <v>0.1506163328</v>
      </c>
      <c r="AC181" s="97">
        <f> ('Daily Weigth (g)'!AD181-'Daily Weigth (g)'!$D181)/('Daily Weigth (g)'!$E181-'Daily Weigth (g)'!$D181)</f>
        <v>0.1213405239</v>
      </c>
      <c r="AD181" s="97">
        <f> ('Daily Weigth (g)'!AE181-'Daily Weigth (g)'!$D181)/('Daily Weigth (g)'!$E181-'Daily Weigth (g)'!$D181)</f>
        <v>0.09899845917</v>
      </c>
      <c r="AE181" s="97">
        <f> ('Daily Weigth (g)'!AF181-'Daily Weigth (g)'!$D181)/('Daily Weigth (g)'!$E181-'Daily Weigth (g)'!$D181)</f>
        <v>0.04006163328</v>
      </c>
      <c r="AF181" s="97">
        <f> ('Daily Weigth (g)'!AG181-'Daily Weigth (g)'!$D181)/('Daily Weigth (g)'!$E181-'Daily Weigth (g)'!$D181)</f>
        <v>0.0188751926</v>
      </c>
    </row>
    <row r="182" ht="12.75" customHeight="1">
      <c r="A182" s="85">
        <v>896.0</v>
      </c>
      <c r="B182" s="87" t="s">
        <v>93</v>
      </c>
      <c r="C182" s="85" t="s">
        <v>383</v>
      </c>
      <c r="D182" s="97">
        <f> ('Daily Weigth (g)'!E182-'Daily Weigth (g)'!$D182)/('Daily Weigth (g)'!$E182-'Daily Weigth (g)'!$D182)</f>
        <v>1</v>
      </c>
      <c r="E182" s="97">
        <f> ('Daily Weigth (g)'!F182-'Daily Weigth (g)'!$D182)/('Daily Weigth (g)'!$E182-'Daily Weigth (g)'!$D182)</f>
        <v>0.9696851924</v>
      </c>
      <c r="F182" s="97">
        <f> ('Daily Weigth (g)'!G182-'Daily Weigth (g)'!$D182)/('Daily Weigth (g)'!$E182-'Daily Weigth (g)'!$D182)</f>
        <v>0.9288767975</v>
      </c>
      <c r="G182" s="97">
        <f> ('Daily Weigth (g)'!H182-'Daily Weigth (g)'!$D182)/('Daily Weigth (g)'!$E182-'Daily Weigth (g)'!$D182)</f>
        <v>0.8476486592</v>
      </c>
      <c r="H182" s="97">
        <f> ('Daily Weigth (g)'!I182-'Daily Weigth (g)'!$D182)/('Daily Weigth (g)'!$E182-'Daily Weigth (g)'!$D182)</f>
        <v>0.8705790906</v>
      </c>
      <c r="I182" s="97">
        <f> ('Daily Weigth (g)'!J182-'Daily Weigth (g)'!$D182)/('Daily Weigth (g)'!$E182-'Daily Weigth (g)'!$D182)</f>
        <v>0.8837932375</v>
      </c>
      <c r="J182" s="97">
        <f> ('Daily Weigth (g)'!K182-'Daily Weigth (g)'!$D182)/('Daily Weigth (g)'!$E182-'Daily Weigth (g)'!$D182)</f>
        <v>-0.7773027594</v>
      </c>
      <c r="K182" s="97">
        <f> ('Daily Weigth (g)'!L182-'Daily Weigth (g)'!$D182)/('Daily Weigth (g)'!$E182-'Daily Weigth (g)'!$D182)</f>
        <v>-0.7773027594</v>
      </c>
      <c r="L182" s="97">
        <f> ('Daily Weigth (g)'!M182-'Daily Weigth (g)'!$D182)/('Daily Weigth (g)'!$E182-'Daily Weigth (g)'!$D182)</f>
        <v>-0.7773027594</v>
      </c>
      <c r="M182" s="97">
        <f> ('Daily Weigth (g)'!N182-'Daily Weigth (g)'!$D182)/('Daily Weigth (g)'!$E182-'Daily Weigth (g)'!$D182)</f>
        <v>-0.7773027594</v>
      </c>
      <c r="N182" s="97">
        <f> ('Daily Weigth (g)'!O182-'Daily Weigth (g)'!$D182)/('Daily Weigth (g)'!$E182-'Daily Weigth (g)'!$D182)</f>
        <v>-0.7773027594</v>
      </c>
      <c r="O182" s="97">
        <f> ('Daily Weigth (g)'!P182-'Daily Weigth (g)'!$D182)/('Daily Weigth (g)'!$E182-'Daily Weigth (g)'!$D182)</f>
        <v>-0.7773027594</v>
      </c>
      <c r="P182" s="97">
        <f> ('Daily Weigth (g)'!Q182-'Daily Weigth (g)'!$D182)/('Daily Weigth (g)'!$E182-'Daily Weigth (g)'!$D182)</f>
        <v>-0.7773027594</v>
      </c>
      <c r="Q182" s="97">
        <f> ('Daily Weigth (g)'!R182-'Daily Weigth (g)'!$D182)/('Daily Weigth (g)'!$E182-'Daily Weigth (g)'!$D182)</f>
        <v>-0.7773027594</v>
      </c>
      <c r="R182" s="97">
        <f> ('Daily Weigth (g)'!S182-'Daily Weigth (g)'!$D182)/('Daily Weigth (g)'!$E182-'Daily Weigth (g)'!$D182)</f>
        <v>-0.7773027594</v>
      </c>
      <c r="S182" s="97">
        <f> ('Daily Weigth (g)'!T182-'Daily Weigth (g)'!$D182)/('Daily Weigth (g)'!$E182-'Daily Weigth (g)'!$D182)</f>
        <v>-0.7773027594</v>
      </c>
      <c r="T182" s="97">
        <f> ('Daily Weigth (g)'!U182-'Daily Weigth (g)'!$D182)/('Daily Weigth (g)'!$E182-'Daily Weigth (g)'!$D182)</f>
        <v>-0.7773027594</v>
      </c>
      <c r="U182" s="97">
        <f> ('Daily Weigth (g)'!V182-'Daily Weigth (g)'!$D182)/('Daily Weigth (g)'!$E182-'Daily Weigth (g)'!$D182)</f>
        <v>-0.7773027594</v>
      </c>
      <c r="V182" s="97">
        <f> ('Daily Weigth (g)'!W182-'Daily Weigth (g)'!$D182)/('Daily Weigth (g)'!$E182-'Daily Weigth (g)'!$D182)</f>
        <v>-0.7773027594</v>
      </c>
      <c r="W182" s="97">
        <f> ('Daily Weigth (g)'!X182-'Daily Weigth (g)'!$D182)/('Daily Weigth (g)'!$E182-'Daily Weigth (g)'!$D182)</f>
        <v>-0.7773027594</v>
      </c>
      <c r="X182" s="97">
        <f> ('Daily Weigth (g)'!Y182-'Daily Weigth (g)'!$D182)/('Daily Weigth (g)'!$E182-'Daily Weigth (g)'!$D182)</f>
        <v>-0.7773027594</v>
      </c>
      <c r="Y182" s="97">
        <f> ('Daily Weigth (g)'!Z182-'Daily Weigth (g)'!$D182)/('Daily Weigth (g)'!$E182-'Daily Weigth (g)'!$D182)</f>
        <v>-0.7773027594</v>
      </c>
      <c r="Z182" s="97">
        <f> ('Daily Weigth (g)'!AA182-'Daily Weigth (g)'!$D182)/('Daily Weigth (g)'!$E182-'Daily Weigth (g)'!$D182)</f>
        <v>-0.7773027594</v>
      </c>
      <c r="AA182" s="97">
        <f> ('Daily Weigth (g)'!AB182-'Daily Weigth (g)'!$D182)/('Daily Weigth (g)'!$E182-'Daily Weigth (g)'!$D182)</f>
        <v>-0.7773027594</v>
      </c>
      <c r="AB182" s="97">
        <f> ('Daily Weigth (g)'!AC182-'Daily Weigth (g)'!$D182)/('Daily Weigth (g)'!$E182-'Daily Weigth (g)'!$D182)</f>
        <v>-0.7773027594</v>
      </c>
      <c r="AC182" s="97">
        <f> ('Daily Weigth (g)'!AD182-'Daily Weigth (g)'!$D182)/('Daily Weigth (g)'!$E182-'Daily Weigth (g)'!$D182)</f>
        <v>-0.7773027594</v>
      </c>
      <c r="AD182" s="97">
        <f> ('Daily Weigth (g)'!AE182-'Daily Weigth (g)'!$D182)/('Daily Weigth (g)'!$E182-'Daily Weigth (g)'!$D182)</f>
        <v>-0.7773027594</v>
      </c>
      <c r="AE182" s="97">
        <f> ('Daily Weigth (g)'!AF182-'Daily Weigth (g)'!$D182)/('Daily Weigth (g)'!$E182-'Daily Weigth (g)'!$D182)</f>
        <v>-0.7773027594</v>
      </c>
      <c r="AF182" s="97">
        <f> ('Daily Weigth (g)'!AG182-'Daily Weigth (g)'!$D182)/('Daily Weigth (g)'!$E182-'Daily Weigth (g)'!$D182)</f>
        <v>-0.7773027594</v>
      </c>
    </row>
    <row r="183" ht="12.75" customHeight="1">
      <c r="A183" s="85">
        <v>897.0</v>
      </c>
      <c r="B183" s="87" t="s">
        <v>93</v>
      </c>
      <c r="C183" s="85" t="s">
        <v>383</v>
      </c>
      <c r="D183" s="97">
        <f> ('Daily Weigth (g)'!E183-'Daily Weigth (g)'!$D183)/('Daily Weigth (g)'!$E183-'Daily Weigth (g)'!$D183)</f>
        <v>1</v>
      </c>
      <c r="E183" s="97">
        <f> ('Daily Weigth (g)'!F183-'Daily Weigth (g)'!$D183)/('Daily Weigth (g)'!$E183-'Daily Weigth (g)'!$D183)</f>
        <v>0.967340591</v>
      </c>
      <c r="F183" s="97">
        <f> ('Daily Weigth (g)'!G183-'Daily Weigth (g)'!$D183)/('Daily Weigth (g)'!$E183-'Daily Weigth (g)'!$D183)</f>
        <v>0.9237947123</v>
      </c>
      <c r="G183" s="97">
        <f> ('Daily Weigth (g)'!H183-'Daily Weigth (g)'!$D183)/('Daily Weigth (g)'!$E183-'Daily Weigth (g)'!$D183)</f>
        <v>0.83281493</v>
      </c>
      <c r="H183" s="97">
        <f> ('Daily Weigth (g)'!I183-'Daily Weigth (g)'!$D183)/('Daily Weigth (g)'!$E183-'Daily Weigth (g)'!$D183)</f>
        <v>0.8751944012</v>
      </c>
      <c r="I183" s="97">
        <f> ('Daily Weigth (g)'!J183-'Daily Weigth (g)'!$D183)/('Daily Weigth (g)'!$E183-'Daily Weigth (g)'!$D183)</f>
        <v>0.884525661</v>
      </c>
      <c r="J183" s="97">
        <f> ('Daily Weigth (g)'!K183-'Daily Weigth (g)'!$D183)/('Daily Weigth (g)'!$E183-'Daily Weigth (g)'!$D183)</f>
        <v>-0.7776049767</v>
      </c>
      <c r="K183" s="97">
        <f> ('Daily Weigth (g)'!L183-'Daily Weigth (g)'!$D183)/('Daily Weigth (g)'!$E183-'Daily Weigth (g)'!$D183)</f>
        <v>-0.7776049767</v>
      </c>
      <c r="L183" s="97">
        <f> ('Daily Weigth (g)'!M183-'Daily Weigth (g)'!$D183)/('Daily Weigth (g)'!$E183-'Daily Weigth (g)'!$D183)</f>
        <v>-0.7776049767</v>
      </c>
      <c r="M183" s="97">
        <f> ('Daily Weigth (g)'!N183-'Daily Weigth (g)'!$D183)/('Daily Weigth (g)'!$E183-'Daily Weigth (g)'!$D183)</f>
        <v>-0.7776049767</v>
      </c>
      <c r="N183" s="97">
        <f> ('Daily Weigth (g)'!O183-'Daily Weigth (g)'!$D183)/('Daily Weigth (g)'!$E183-'Daily Weigth (g)'!$D183)</f>
        <v>-0.7776049767</v>
      </c>
      <c r="O183" s="97">
        <f> ('Daily Weigth (g)'!P183-'Daily Weigth (g)'!$D183)/('Daily Weigth (g)'!$E183-'Daily Weigth (g)'!$D183)</f>
        <v>-0.7776049767</v>
      </c>
      <c r="P183" s="97">
        <f> ('Daily Weigth (g)'!Q183-'Daily Weigth (g)'!$D183)/('Daily Weigth (g)'!$E183-'Daily Weigth (g)'!$D183)</f>
        <v>-0.7776049767</v>
      </c>
      <c r="Q183" s="97">
        <f> ('Daily Weigth (g)'!R183-'Daily Weigth (g)'!$D183)/('Daily Weigth (g)'!$E183-'Daily Weigth (g)'!$D183)</f>
        <v>-0.7776049767</v>
      </c>
      <c r="R183" s="97">
        <f> ('Daily Weigth (g)'!S183-'Daily Weigth (g)'!$D183)/('Daily Weigth (g)'!$E183-'Daily Weigth (g)'!$D183)</f>
        <v>-0.7776049767</v>
      </c>
      <c r="S183" s="97">
        <f> ('Daily Weigth (g)'!T183-'Daily Weigth (g)'!$D183)/('Daily Weigth (g)'!$E183-'Daily Weigth (g)'!$D183)</f>
        <v>-0.7776049767</v>
      </c>
      <c r="T183" s="97">
        <f> ('Daily Weigth (g)'!U183-'Daily Weigth (g)'!$D183)/('Daily Weigth (g)'!$E183-'Daily Weigth (g)'!$D183)</f>
        <v>-0.7776049767</v>
      </c>
      <c r="U183" s="97">
        <f> ('Daily Weigth (g)'!V183-'Daily Weigth (g)'!$D183)/('Daily Weigth (g)'!$E183-'Daily Weigth (g)'!$D183)</f>
        <v>-0.7776049767</v>
      </c>
      <c r="V183" s="97">
        <f> ('Daily Weigth (g)'!W183-'Daily Weigth (g)'!$D183)/('Daily Weigth (g)'!$E183-'Daily Weigth (g)'!$D183)</f>
        <v>-0.7776049767</v>
      </c>
      <c r="W183" s="97">
        <f> ('Daily Weigth (g)'!X183-'Daily Weigth (g)'!$D183)/('Daily Weigth (g)'!$E183-'Daily Weigth (g)'!$D183)</f>
        <v>-0.7776049767</v>
      </c>
      <c r="X183" s="97">
        <f> ('Daily Weigth (g)'!Y183-'Daily Weigth (g)'!$D183)/('Daily Weigth (g)'!$E183-'Daily Weigth (g)'!$D183)</f>
        <v>-0.7776049767</v>
      </c>
      <c r="Y183" s="97">
        <f> ('Daily Weigth (g)'!Z183-'Daily Weigth (g)'!$D183)/('Daily Weigth (g)'!$E183-'Daily Weigth (g)'!$D183)</f>
        <v>-0.7776049767</v>
      </c>
      <c r="Z183" s="97">
        <f> ('Daily Weigth (g)'!AA183-'Daily Weigth (g)'!$D183)/('Daily Weigth (g)'!$E183-'Daily Weigth (g)'!$D183)</f>
        <v>-0.7776049767</v>
      </c>
      <c r="AA183" s="97">
        <f> ('Daily Weigth (g)'!AB183-'Daily Weigth (g)'!$D183)/('Daily Weigth (g)'!$E183-'Daily Weigth (g)'!$D183)</f>
        <v>-0.7776049767</v>
      </c>
      <c r="AB183" s="97">
        <f> ('Daily Weigth (g)'!AC183-'Daily Weigth (g)'!$D183)/('Daily Weigth (g)'!$E183-'Daily Weigth (g)'!$D183)</f>
        <v>-0.7776049767</v>
      </c>
      <c r="AC183" s="97">
        <f> ('Daily Weigth (g)'!AD183-'Daily Weigth (g)'!$D183)/('Daily Weigth (g)'!$E183-'Daily Weigth (g)'!$D183)</f>
        <v>-0.7776049767</v>
      </c>
      <c r="AD183" s="97">
        <f> ('Daily Weigth (g)'!AE183-'Daily Weigth (g)'!$D183)/('Daily Weigth (g)'!$E183-'Daily Weigth (g)'!$D183)</f>
        <v>-0.7776049767</v>
      </c>
      <c r="AE183" s="97">
        <f> ('Daily Weigth (g)'!AF183-'Daily Weigth (g)'!$D183)/('Daily Weigth (g)'!$E183-'Daily Weigth (g)'!$D183)</f>
        <v>-0.7776049767</v>
      </c>
      <c r="AF183" s="97">
        <f> ('Daily Weigth (g)'!AG183-'Daily Weigth (g)'!$D183)/('Daily Weigth (g)'!$E183-'Daily Weigth (g)'!$D183)</f>
        <v>-0.7776049767</v>
      </c>
    </row>
    <row r="184" ht="12.75" customHeight="1">
      <c r="A184" s="85">
        <v>898.0</v>
      </c>
      <c r="B184" s="87" t="s">
        <v>93</v>
      </c>
      <c r="C184" s="88" t="s">
        <v>241</v>
      </c>
      <c r="D184" s="97">
        <f> ('Daily Weigth (g)'!E184-'Daily Weigth (g)'!$D184)/('Daily Weigth (g)'!$E184-'Daily Weigth (g)'!$D184)</f>
        <v>1</v>
      </c>
      <c r="E184" s="97">
        <f> ('Daily Weigth (g)'!F184-'Daily Weigth (g)'!$D184)/('Daily Weigth (g)'!$E184-'Daily Weigth (g)'!$D184)</f>
        <v>0.9873267327</v>
      </c>
      <c r="F184" s="97">
        <f> ('Daily Weigth (g)'!G184-'Daily Weigth (g)'!$D184)/('Daily Weigth (g)'!$E184-'Daily Weigth (g)'!$D184)</f>
        <v>0.975049505</v>
      </c>
      <c r="G184" s="97">
        <f> ('Daily Weigth (g)'!H184-'Daily Weigth (g)'!$D184)/('Daily Weigth (g)'!$E184-'Daily Weigth (g)'!$D184)</f>
        <v>0.92</v>
      </c>
      <c r="H184" s="97">
        <f> ('Daily Weigth (g)'!I184-'Daily Weigth (g)'!$D184)/('Daily Weigth (g)'!$E184-'Daily Weigth (g)'!$D184)</f>
        <v>0.8875247525</v>
      </c>
      <c r="I184" s="97">
        <f> ('Daily Weigth (g)'!J184-'Daily Weigth (g)'!$D184)/('Daily Weigth (g)'!$E184-'Daily Weigth (g)'!$D184)</f>
        <v>0.8887128713</v>
      </c>
      <c r="J184" s="97">
        <f> ('Daily Weigth (g)'!K184-'Daily Weigth (g)'!$D184)/('Daily Weigth (g)'!$E184-'Daily Weigth (g)'!$D184)</f>
        <v>0.8914851485</v>
      </c>
      <c r="K184" s="97">
        <f> ('Daily Weigth (g)'!L184-'Daily Weigth (g)'!$D184)/('Daily Weigth (g)'!$E184-'Daily Weigth (g)'!$D184)</f>
        <v>0.876039604</v>
      </c>
      <c r="L184" s="97">
        <f> ('Daily Weigth (g)'!M184-'Daily Weigth (g)'!$D184)/('Daily Weigth (g)'!$E184-'Daily Weigth (g)'!$D184)</f>
        <v>0.8677227723</v>
      </c>
      <c r="M184" s="97">
        <f> ('Daily Weigth (g)'!N184-'Daily Weigth (g)'!$D184)/('Daily Weigth (g)'!$E184-'Daily Weigth (g)'!$D184)</f>
        <v>0.8312871287</v>
      </c>
      <c r="N184" s="97">
        <f> ('Daily Weigth (g)'!O184-'Daily Weigth (g)'!$D184)/('Daily Weigth (g)'!$E184-'Daily Weigth (g)'!$D184)</f>
        <v>0.8843564356</v>
      </c>
      <c r="O184" s="97">
        <f> ('Daily Weigth (g)'!P184-'Daily Weigth (g)'!$D184)/('Daily Weigth (g)'!$E184-'Daily Weigth (g)'!$D184)</f>
        <v>0.7786138614</v>
      </c>
      <c r="P184" s="97">
        <f> ('Daily Weigth (g)'!Q184-'Daily Weigth (g)'!$D184)/('Daily Weigth (g)'!$E184-'Daily Weigth (g)'!$D184)</f>
        <v>0.7722772277</v>
      </c>
      <c r="Q184" s="97">
        <f> ('Daily Weigth (g)'!R184-'Daily Weigth (g)'!$D184)/('Daily Weigth (g)'!$E184-'Daily Weigth (g)'!$D184)</f>
        <v>0.8245544554</v>
      </c>
      <c r="R184" s="97">
        <f> ('Daily Weigth (g)'!S184-'Daily Weigth (g)'!$D184)/('Daily Weigth (g)'!$E184-'Daily Weigth (g)'!$D184)</f>
        <v>0.8447524752</v>
      </c>
      <c r="S184" s="97">
        <f> ('Daily Weigth (g)'!T184-'Daily Weigth (g)'!$D184)/('Daily Weigth (g)'!$E184-'Daily Weigth (g)'!$D184)</f>
        <v>0.8459405941</v>
      </c>
      <c r="T184" s="97">
        <f> ('Daily Weigth (g)'!U184-'Daily Weigth (g)'!$D184)/('Daily Weigth (g)'!$E184-'Daily Weigth (g)'!$D184)</f>
        <v>0.822970297</v>
      </c>
      <c r="U184" s="97">
        <f> ('Daily Weigth (g)'!V184-'Daily Weigth (g)'!$D184)/('Daily Weigth (g)'!$E184-'Daily Weigth (g)'!$D184)</f>
        <v>0.7508910891</v>
      </c>
      <c r="V184" s="97">
        <f> ('Daily Weigth (g)'!W184-'Daily Weigth (g)'!$D184)/('Daily Weigth (g)'!$E184-'Daily Weigth (g)'!$D184)</f>
        <v>0.7235643564</v>
      </c>
      <c r="W184" s="97">
        <f> ('Daily Weigth (g)'!X184-'Daily Weigth (g)'!$D184)/('Daily Weigth (g)'!$E184-'Daily Weigth (g)'!$D184)</f>
        <v>0.8372277228</v>
      </c>
      <c r="X184" s="97">
        <f> ('Daily Weigth (g)'!Y184-'Daily Weigth (g)'!$D184)/('Daily Weigth (g)'!$E184-'Daily Weigth (g)'!$D184)</f>
        <v>0.8506930693</v>
      </c>
      <c r="Y184" s="97">
        <f> ('Daily Weigth (g)'!Z184-'Daily Weigth (g)'!$D184)/('Daily Weigth (g)'!$E184-'Daily Weigth (g)'!$D184)</f>
        <v>0.8134653465</v>
      </c>
      <c r="Z184" s="97">
        <f> ('Daily Weigth (g)'!AA184-'Daily Weigth (g)'!$D184)/('Daily Weigth (g)'!$E184-'Daily Weigth (g)'!$D184)</f>
        <v>0.8788118812</v>
      </c>
      <c r="AA184" s="97">
        <f> ('Daily Weigth (g)'!AB184-'Daily Weigth (g)'!$D184)/('Daily Weigth (g)'!$E184-'Daily Weigth (g)'!$D184)</f>
        <v>0.8637623762</v>
      </c>
      <c r="AB184" s="97">
        <f> ('Daily Weigth (g)'!AC184-'Daily Weigth (g)'!$D184)/('Daily Weigth (g)'!$E184-'Daily Weigth (g)'!$D184)</f>
        <v>0.8427722772</v>
      </c>
      <c r="AC184" s="97">
        <f> ('Daily Weigth (g)'!AD184-'Daily Weigth (g)'!$D184)/('Daily Weigth (g)'!$E184-'Daily Weigth (g)'!$D184)</f>
        <v>0.8281188119</v>
      </c>
      <c r="AD184" s="97">
        <f> ('Daily Weigth (g)'!AE184-'Daily Weigth (g)'!$D184)/('Daily Weigth (g)'!$E184-'Daily Weigth (g)'!$D184)</f>
        <v>0.8479207921</v>
      </c>
      <c r="AE184" s="97">
        <f> ('Daily Weigth (g)'!AF184-'Daily Weigth (g)'!$D184)/('Daily Weigth (g)'!$E184-'Daily Weigth (g)'!$D184)</f>
        <v>0.7623762376</v>
      </c>
      <c r="AF184" s="97">
        <f> ('Daily Weigth (g)'!AG184-'Daily Weigth (g)'!$D184)/('Daily Weigth (g)'!$E184-'Daily Weigth (g)'!$D184)</f>
        <v>0.8289108911</v>
      </c>
    </row>
    <row r="185" ht="12.75" customHeight="1">
      <c r="A185" s="85">
        <v>899.0</v>
      </c>
      <c r="B185" s="87" t="s">
        <v>93</v>
      </c>
      <c r="C185" s="88" t="s">
        <v>241</v>
      </c>
      <c r="D185" s="97">
        <f> ('Daily Weigth (g)'!E185-'Daily Weigth (g)'!$D185)/('Daily Weigth (g)'!$E185-'Daily Weigth (g)'!$D185)</f>
        <v>1</v>
      </c>
      <c r="E185" s="97">
        <f> ('Daily Weigth (g)'!F185-'Daily Weigth (g)'!$D185)/('Daily Weigth (g)'!$E185-'Daily Weigth (g)'!$D185)</f>
        <v>0.9541034617</v>
      </c>
      <c r="F185" s="97">
        <f> ('Daily Weigth (g)'!G185-'Daily Weigth (g)'!$D185)/('Daily Weigth (g)'!$E185-'Daily Weigth (g)'!$D185)</f>
        <v>0.8992609879</v>
      </c>
      <c r="G185" s="97">
        <f> ('Daily Weigth (g)'!H185-'Daily Weigth (g)'!$D185)/('Daily Weigth (g)'!$E185-'Daily Weigth (g)'!$D185)</f>
        <v>0.8366394399</v>
      </c>
      <c r="H185" s="97">
        <f> ('Daily Weigth (g)'!I185-'Daily Weigth (g)'!$D185)/('Daily Weigth (g)'!$E185-'Daily Weigth (g)'!$D185)</f>
        <v>0.8728121354</v>
      </c>
      <c r="I185" s="97">
        <f> ('Daily Weigth (g)'!J185-'Daily Weigth (g)'!$D185)/('Daily Weigth (g)'!$E185-'Daily Weigth (g)'!$D185)</f>
        <v>0.8837028394</v>
      </c>
      <c r="J185" s="97">
        <f> ('Daily Weigth (g)'!K185-'Daily Weigth (g)'!$D185)/('Daily Weigth (g)'!$E185-'Daily Weigth (g)'!$D185)</f>
        <v>0.8584208479</v>
      </c>
      <c r="K185" s="97">
        <f> ('Daily Weigth (g)'!L185-'Daily Weigth (g)'!$D185)/('Daily Weigth (g)'!$E185-'Daily Weigth (g)'!$D185)</f>
        <v>0.8720342279</v>
      </c>
      <c r="L185" s="97">
        <f> ('Daily Weigth (g)'!M185-'Daily Weigth (g)'!$D185)/('Daily Weigth (g)'!$E185-'Daily Weigth (g)'!$D185)</f>
        <v>0.8486970051</v>
      </c>
      <c r="M185" s="97">
        <f> ('Daily Weigth (g)'!N185-'Daily Weigth (g)'!$D185)/('Daily Weigth (g)'!$E185-'Daily Weigth (g)'!$D185)</f>
        <v>0.7856865033</v>
      </c>
      <c r="N185" s="97">
        <f> ('Daily Weigth (g)'!O185-'Daily Weigth (g)'!$D185)/('Daily Weigth (g)'!$E185-'Daily Weigth (g)'!$D185)</f>
        <v>0.8595877091</v>
      </c>
      <c r="O185" s="97">
        <f> ('Daily Weigth (g)'!P185-'Daily Weigth (g)'!$D185)/('Daily Weigth (g)'!$E185-'Daily Weigth (g)'!$D185)</f>
        <v>0.6308829249</v>
      </c>
      <c r="P185" s="97">
        <f> ('Daily Weigth (g)'!Q185-'Daily Weigth (g)'!$D185)/('Daily Weigth (g)'!$E185-'Daily Weigth (g)'!$D185)</f>
        <v>0.6223259432</v>
      </c>
      <c r="Q185" s="97">
        <f> ('Daily Weigth (g)'!R185-'Daily Weigth (g)'!$D185)/('Daily Weigth (g)'!$E185-'Daily Weigth (g)'!$D185)</f>
        <v>0.728899261</v>
      </c>
      <c r="R185" s="97">
        <f> ('Daily Weigth (g)'!S185-'Daily Weigth (g)'!$D185)/('Daily Weigth (g)'!$E185-'Daily Weigth (g)'!$D185)</f>
        <v>0.7884091793</v>
      </c>
      <c r="S185" s="97">
        <f> ('Daily Weigth (g)'!T185-'Daily Weigth (g)'!$D185)/('Daily Weigth (g)'!$E185-'Daily Weigth (g)'!$D185)</f>
        <v>0.7755737067</v>
      </c>
      <c r="T185" s="97">
        <f> ('Daily Weigth (g)'!U185-'Daily Weigth (g)'!$D185)/('Daily Weigth (g)'!$E185-'Daily Weigth (g)'!$D185)</f>
        <v>0.7569039284</v>
      </c>
      <c r="U185" s="97">
        <f> ('Daily Weigth (g)'!V185-'Daily Weigth (g)'!$D185)/('Daily Weigth (g)'!$E185-'Daily Weigth (g)'!$D185)</f>
        <v>0.6643329444</v>
      </c>
      <c r="V185" s="97">
        <f> ('Daily Weigth (g)'!W185-'Daily Weigth (g)'!$D185)/('Daily Weigth (g)'!$E185-'Daily Weigth (g)'!$D185)</f>
        <v>0.6067677946</v>
      </c>
      <c r="W185" s="97">
        <f> ('Daily Weigth (g)'!X185-'Daily Weigth (g)'!$D185)/('Daily Weigth (g)'!$E185-'Daily Weigth (g)'!$D185)</f>
        <v>0.8175807079</v>
      </c>
      <c r="X185" s="97">
        <f> ('Daily Weigth (g)'!Y185-'Daily Weigth (g)'!$D185)/('Daily Weigth (g)'!$E185-'Daily Weigth (g)'!$D185)</f>
        <v>0.8319719953</v>
      </c>
      <c r="Y185" s="97">
        <f> ('Daily Weigth (g)'!Z185-'Daily Weigth (g)'!$D185)/('Daily Weigth (g)'!$E185-'Daily Weigth (g)'!$D185)</f>
        <v>0.7716841696</v>
      </c>
      <c r="Z185" s="97">
        <f> ('Daily Weigth (g)'!AA185-'Daily Weigth (g)'!$D185)/('Daily Weigth (g)'!$E185-'Daily Weigth (g)'!$D185)</f>
        <v>0.8510307273</v>
      </c>
      <c r="AA185" s="97">
        <f> ('Daily Weigth (g)'!AB185-'Daily Weigth (g)'!$D185)/('Daily Weigth (g)'!$E185-'Daily Weigth (g)'!$D185)</f>
        <v>0.8420847919</v>
      </c>
      <c r="AB185" s="97">
        <f> ('Daily Weigth (g)'!AC185-'Daily Weigth (g)'!$D185)/('Daily Weigth (g)'!$E185-'Daily Weigth (g)'!$D185)</f>
        <v>0.816024893</v>
      </c>
      <c r="AC185" s="97">
        <f> ('Daily Weigth (g)'!AD185-'Daily Weigth (g)'!$D185)/('Daily Weigth (g)'!$E185-'Daily Weigth (g)'!$D185)</f>
        <v>0.8117464022</v>
      </c>
      <c r="AD185" s="97">
        <f> ('Daily Weigth (g)'!AE185-'Daily Weigth (g)'!$D185)/('Daily Weigth (g)'!$E185-'Daily Weigth (g)'!$D185)</f>
        <v>0.829638273</v>
      </c>
      <c r="AE185" s="97">
        <f> ('Daily Weigth (g)'!AF185-'Daily Weigth (g)'!$D185)/('Daily Weigth (g)'!$E185-'Daily Weigth (g)'!$D185)</f>
        <v>0.715285881</v>
      </c>
      <c r="AF185" s="97">
        <f> ('Daily Weigth (g)'!AG185-'Daily Weigth (g)'!$D185)/('Daily Weigth (g)'!$E185-'Daily Weigth (g)'!$D185)</f>
        <v>0.7662388176</v>
      </c>
    </row>
    <row r="186" ht="12.75" customHeight="1">
      <c r="A186" s="85">
        <v>900.0</v>
      </c>
      <c r="B186" s="87" t="s">
        <v>93</v>
      </c>
      <c r="C186" s="85" t="s">
        <v>383</v>
      </c>
      <c r="D186" s="97">
        <f> ('Daily Weigth (g)'!E186-'Daily Weigth (g)'!$D186)/('Daily Weigth (g)'!$E186-'Daily Weigth (g)'!$D186)</f>
        <v>1</v>
      </c>
      <c r="E186" s="97">
        <f> ('Daily Weigth (g)'!F186-'Daily Weigth (g)'!$D186)/('Daily Weigth (g)'!$E186-'Daily Weigth (g)'!$D186)</f>
        <v>0.9850216791</v>
      </c>
      <c r="F186" s="97">
        <f> ('Daily Weigth (g)'!G186-'Daily Weigth (g)'!$D186)/('Daily Weigth (g)'!$E186-'Daily Weigth (g)'!$D186)</f>
        <v>0.9668900276</v>
      </c>
      <c r="G186" s="97">
        <f> ('Daily Weigth (g)'!H186-'Daily Weigth (g)'!$D186)/('Daily Weigth (g)'!$E186-'Daily Weigth (g)'!$D186)</f>
        <v>0.9322033898</v>
      </c>
      <c r="H186" s="97">
        <f> ('Daily Weigth (g)'!I186-'Daily Weigth (g)'!$D186)/('Daily Weigth (g)'!$E186-'Daily Weigth (g)'!$D186)</f>
        <v>1.0398108</v>
      </c>
      <c r="I186" s="97">
        <f> ('Daily Weigth (g)'!J186-'Daily Weigth (g)'!$D186)/('Daily Weigth (g)'!$E186-'Daily Weigth (g)'!$D186)</f>
        <v>1.02049665</v>
      </c>
      <c r="J186" s="97">
        <f> ('Daily Weigth (g)'!K186-'Daily Weigth (g)'!$D186)/('Daily Weigth (g)'!$E186-'Daily Weigth (g)'!$D186)</f>
        <v>-0.7883326764</v>
      </c>
      <c r="K186" s="97">
        <f> ('Daily Weigth (g)'!L186-'Daily Weigth (g)'!$D186)/('Daily Weigth (g)'!$E186-'Daily Weigth (g)'!$D186)</f>
        <v>-0.7883326764</v>
      </c>
      <c r="L186" s="97">
        <f> ('Daily Weigth (g)'!M186-'Daily Weigth (g)'!$D186)/('Daily Weigth (g)'!$E186-'Daily Weigth (g)'!$D186)</f>
        <v>-0.7883326764</v>
      </c>
      <c r="M186" s="97">
        <f> ('Daily Weigth (g)'!N186-'Daily Weigth (g)'!$D186)/('Daily Weigth (g)'!$E186-'Daily Weigth (g)'!$D186)</f>
        <v>-0.7883326764</v>
      </c>
      <c r="N186" s="97">
        <f> ('Daily Weigth (g)'!O186-'Daily Weigth (g)'!$D186)/('Daily Weigth (g)'!$E186-'Daily Weigth (g)'!$D186)</f>
        <v>-0.7883326764</v>
      </c>
      <c r="O186" s="97">
        <f> ('Daily Weigth (g)'!P186-'Daily Weigth (g)'!$D186)/('Daily Weigth (g)'!$E186-'Daily Weigth (g)'!$D186)</f>
        <v>-0.7883326764</v>
      </c>
      <c r="P186" s="97">
        <f> ('Daily Weigth (g)'!Q186-'Daily Weigth (g)'!$D186)/('Daily Weigth (g)'!$E186-'Daily Weigth (g)'!$D186)</f>
        <v>-0.7883326764</v>
      </c>
      <c r="Q186" s="97">
        <f> ('Daily Weigth (g)'!R186-'Daily Weigth (g)'!$D186)/('Daily Weigth (g)'!$E186-'Daily Weigth (g)'!$D186)</f>
        <v>-0.7883326764</v>
      </c>
      <c r="R186" s="97">
        <f> ('Daily Weigth (g)'!S186-'Daily Weigth (g)'!$D186)/('Daily Weigth (g)'!$E186-'Daily Weigth (g)'!$D186)</f>
        <v>-0.7883326764</v>
      </c>
      <c r="S186" s="97">
        <f> ('Daily Weigth (g)'!T186-'Daily Weigth (g)'!$D186)/('Daily Weigth (g)'!$E186-'Daily Weigth (g)'!$D186)</f>
        <v>-0.7883326764</v>
      </c>
      <c r="T186" s="97">
        <f> ('Daily Weigth (g)'!U186-'Daily Weigth (g)'!$D186)/('Daily Weigth (g)'!$E186-'Daily Weigth (g)'!$D186)</f>
        <v>-0.7883326764</v>
      </c>
      <c r="U186" s="97">
        <f> ('Daily Weigth (g)'!V186-'Daily Weigth (g)'!$D186)/('Daily Weigth (g)'!$E186-'Daily Weigth (g)'!$D186)</f>
        <v>-0.7883326764</v>
      </c>
      <c r="V186" s="97">
        <f> ('Daily Weigth (g)'!W186-'Daily Weigth (g)'!$D186)/('Daily Weigth (g)'!$E186-'Daily Weigth (g)'!$D186)</f>
        <v>-0.7883326764</v>
      </c>
      <c r="W186" s="97">
        <f> ('Daily Weigth (g)'!X186-'Daily Weigth (g)'!$D186)/('Daily Weigth (g)'!$E186-'Daily Weigth (g)'!$D186)</f>
        <v>-0.7883326764</v>
      </c>
      <c r="X186" s="97">
        <f> ('Daily Weigth (g)'!Y186-'Daily Weigth (g)'!$D186)/('Daily Weigth (g)'!$E186-'Daily Weigth (g)'!$D186)</f>
        <v>-0.7883326764</v>
      </c>
      <c r="Y186" s="97">
        <f> ('Daily Weigth (g)'!Z186-'Daily Weigth (g)'!$D186)/('Daily Weigth (g)'!$E186-'Daily Weigth (g)'!$D186)</f>
        <v>-0.7883326764</v>
      </c>
      <c r="Z186" s="97">
        <f> ('Daily Weigth (g)'!AA186-'Daily Weigth (g)'!$D186)/('Daily Weigth (g)'!$E186-'Daily Weigth (g)'!$D186)</f>
        <v>-0.7883326764</v>
      </c>
      <c r="AA186" s="97">
        <f> ('Daily Weigth (g)'!AB186-'Daily Weigth (g)'!$D186)/('Daily Weigth (g)'!$E186-'Daily Weigth (g)'!$D186)</f>
        <v>-0.7883326764</v>
      </c>
      <c r="AB186" s="97">
        <f> ('Daily Weigth (g)'!AC186-'Daily Weigth (g)'!$D186)/('Daily Weigth (g)'!$E186-'Daily Weigth (g)'!$D186)</f>
        <v>-0.7883326764</v>
      </c>
      <c r="AC186" s="97">
        <f> ('Daily Weigth (g)'!AD186-'Daily Weigth (g)'!$D186)/('Daily Weigth (g)'!$E186-'Daily Weigth (g)'!$D186)</f>
        <v>-0.7883326764</v>
      </c>
      <c r="AD186" s="97">
        <f> ('Daily Weigth (g)'!AE186-'Daily Weigth (g)'!$D186)/('Daily Weigth (g)'!$E186-'Daily Weigth (g)'!$D186)</f>
        <v>-0.7883326764</v>
      </c>
      <c r="AE186" s="97">
        <f> ('Daily Weigth (g)'!AF186-'Daily Weigth (g)'!$D186)/('Daily Weigth (g)'!$E186-'Daily Weigth (g)'!$D186)</f>
        <v>-0.7883326764</v>
      </c>
      <c r="AF186" s="97">
        <f> ('Daily Weigth (g)'!AG186-'Daily Weigth (g)'!$D186)/('Daily Weigth (g)'!$E186-'Daily Weigth (g)'!$D186)</f>
        <v>-0.7883326764</v>
      </c>
    </row>
    <row r="187" ht="12.75" customHeight="1">
      <c r="A187" s="85">
        <v>901.0</v>
      </c>
      <c r="B187" s="87" t="s">
        <v>93</v>
      </c>
      <c r="C187" s="88" t="s">
        <v>241</v>
      </c>
      <c r="D187" s="97">
        <f> ('Daily Weigth (g)'!E187-'Daily Weigth (g)'!$D187)/('Daily Weigth (g)'!$E187-'Daily Weigth (g)'!$D187)</f>
        <v>1</v>
      </c>
      <c r="E187" s="97">
        <f> ('Daily Weigth (g)'!F187-'Daily Weigth (g)'!$D187)/('Daily Weigth (g)'!$E187-'Daily Weigth (g)'!$D187)</f>
        <v>0.9300327332</v>
      </c>
      <c r="F187" s="97">
        <f> ('Daily Weigth (g)'!G187-'Daily Weigth (g)'!$D187)/('Daily Weigth (g)'!$E187-'Daily Weigth (g)'!$D187)</f>
        <v>0.8457446809</v>
      </c>
      <c r="G187" s="97">
        <f> ('Daily Weigth (g)'!H187-'Daily Weigth (g)'!$D187)/('Daily Weigth (g)'!$E187-'Daily Weigth (g)'!$D187)</f>
        <v>0.7819148936</v>
      </c>
      <c r="H187" s="97">
        <f> ('Daily Weigth (g)'!I187-'Daily Weigth (g)'!$D187)/('Daily Weigth (g)'!$E187-'Daily Weigth (g)'!$D187)</f>
        <v>0.83101473</v>
      </c>
      <c r="I187" s="97">
        <f> ('Daily Weigth (g)'!J187-'Daily Weigth (g)'!$D187)/('Daily Weigth (g)'!$E187-'Daily Weigth (g)'!$D187)</f>
        <v>0.8502454992</v>
      </c>
      <c r="J187" s="97">
        <f> ('Daily Weigth (g)'!K187-'Daily Weigth (g)'!$D187)/('Daily Weigth (g)'!$E187-'Daily Weigth (g)'!$D187)</f>
        <v>0.8477905074</v>
      </c>
      <c r="K187" s="97">
        <f> ('Daily Weigth (g)'!L187-'Daily Weigth (g)'!$D187)/('Daily Weigth (g)'!$E187-'Daily Weigth (g)'!$D187)</f>
        <v>0.8027823241</v>
      </c>
      <c r="L187" s="97">
        <f> ('Daily Weigth (g)'!M187-'Daily Weigth (g)'!$D187)/('Daily Weigth (g)'!$E187-'Daily Weigth (g)'!$D187)</f>
        <v>0.7917348609</v>
      </c>
      <c r="M187" s="97">
        <f> ('Daily Weigth (g)'!N187-'Daily Weigth (g)'!$D187)/('Daily Weigth (g)'!$E187-'Daily Weigth (g)'!$D187)</f>
        <v>0.718903437</v>
      </c>
      <c r="N187" s="97">
        <f> ('Daily Weigth (g)'!O187-'Daily Weigth (g)'!$D187)/('Daily Weigth (g)'!$E187-'Daily Weigth (g)'!$D187)</f>
        <v>0.8252864157</v>
      </c>
      <c r="O187" s="97">
        <f> ('Daily Weigth (g)'!P187-'Daily Weigth (g)'!$D187)/('Daily Weigth (g)'!$E187-'Daily Weigth (g)'!$D187)</f>
        <v>0.567512275</v>
      </c>
      <c r="P187" s="97">
        <f> ('Daily Weigth (g)'!Q187-'Daily Weigth (g)'!$D187)/('Daily Weigth (g)'!$E187-'Daily Weigth (g)'!$D187)</f>
        <v>0.5364157119</v>
      </c>
      <c r="Q187" s="97">
        <f> ('Daily Weigth (g)'!R187-'Daily Weigth (g)'!$D187)/('Daily Weigth (g)'!$E187-'Daily Weigth (g)'!$D187)</f>
        <v>0.7086743044</v>
      </c>
      <c r="R187" s="97">
        <f> ('Daily Weigth (g)'!S187-'Daily Weigth (g)'!$D187)/('Daily Weigth (g)'!$E187-'Daily Weigth (g)'!$D187)</f>
        <v>0.7348608838</v>
      </c>
      <c r="S187" s="97">
        <f> ('Daily Weigth (g)'!T187-'Daily Weigth (g)'!$D187)/('Daily Weigth (g)'!$E187-'Daily Weigth (g)'!$D187)</f>
        <v>0.7328150573</v>
      </c>
      <c r="T187" s="97">
        <f> ('Daily Weigth (g)'!U187-'Daily Weigth (g)'!$D187)/('Daily Weigth (g)'!$E187-'Daily Weigth (g)'!$D187)</f>
        <v>0.7213584288</v>
      </c>
      <c r="U187" s="97">
        <f> ('Daily Weigth (g)'!V187-'Daily Weigth (g)'!$D187)/('Daily Weigth (g)'!$E187-'Daily Weigth (g)'!$D187)</f>
        <v>0.6493453355</v>
      </c>
      <c r="V187" s="97">
        <f> ('Daily Weigth (g)'!W187-'Daily Weigth (g)'!$D187)/('Daily Weigth (g)'!$E187-'Daily Weigth (g)'!$D187)</f>
        <v>0.5945171849</v>
      </c>
      <c r="W187" s="97">
        <f> ('Daily Weigth (g)'!X187-'Daily Weigth (g)'!$D187)/('Daily Weigth (g)'!$E187-'Daily Weigth (g)'!$D187)</f>
        <v>0.7941898527</v>
      </c>
      <c r="X187" s="97">
        <f> ('Daily Weigth (g)'!Y187-'Daily Weigth (g)'!$D187)/('Daily Weigth (g)'!$E187-'Daily Weigth (g)'!$D187)</f>
        <v>0.7884615385</v>
      </c>
      <c r="Y187" s="97">
        <f> ('Daily Weigth (g)'!Z187-'Daily Weigth (g)'!$D187)/('Daily Weigth (g)'!$E187-'Daily Weigth (g)'!$D187)</f>
        <v>0.8027823241</v>
      </c>
      <c r="Z187" s="97">
        <f> ('Daily Weigth (g)'!AA187-'Daily Weigth (g)'!$D187)/('Daily Weigth (g)'!$E187-'Daily Weigth (g)'!$D187)</f>
        <v>0.8453355155</v>
      </c>
      <c r="AA187" s="97">
        <f> ('Daily Weigth (g)'!AB187-'Daily Weigth (g)'!$D187)/('Daily Weigth (g)'!$E187-'Daily Weigth (g)'!$D187)</f>
        <v>0.8306055646</v>
      </c>
      <c r="AB187" s="97">
        <f> ('Daily Weigth (g)'!AC187-'Daily Weigth (g)'!$D187)/('Daily Weigth (g)'!$E187-'Daily Weigth (g)'!$D187)</f>
        <v>0.8211947627</v>
      </c>
      <c r="AC187" s="97">
        <f> ('Daily Weigth (g)'!AD187-'Daily Weigth (g)'!$D187)/('Daily Weigth (g)'!$E187-'Daily Weigth (g)'!$D187)</f>
        <v>0.8101472995</v>
      </c>
      <c r="AD187" s="97">
        <f> ('Daily Weigth (g)'!AE187-'Daily Weigth (g)'!$D187)/('Daily Weigth (g)'!$E187-'Daily Weigth (g)'!$D187)</f>
        <v>0.8301963993</v>
      </c>
      <c r="AE187" s="97">
        <f> ('Daily Weigth (g)'!AF187-'Daily Weigth (g)'!$D187)/('Daily Weigth (g)'!$E187-'Daily Weigth (g)'!$D187)</f>
        <v>0.7512274959</v>
      </c>
      <c r="AF187" s="97">
        <f> ('Daily Weigth (g)'!AG187-'Daily Weigth (g)'!$D187)/('Daily Weigth (g)'!$E187-'Daily Weigth (g)'!$D187)</f>
        <v>0.8052373159</v>
      </c>
    </row>
    <row r="188" ht="12.75" customHeight="1">
      <c r="A188" s="85">
        <v>902.0</v>
      </c>
      <c r="B188" s="87" t="s">
        <v>93</v>
      </c>
      <c r="C188" s="90" t="s">
        <v>12</v>
      </c>
      <c r="D188" s="97">
        <f> ('Daily Weigth (g)'!E188-'Daily Weigth (g)'!$D188)/('Daily Weigth (g)'!$E188-'Daily Weigth (g)'!$D188)</f>
        <v>1</v>
      </c>
      <c r="E188" s="97">
        <f> ('Daily Weigth (g)'!F188-'Daily Weigth (g)'!$D188)/('Daily Weigth (g)'!$E188-'Daily Weigth (g)'!$D188)</f>
        <v>0.9464285714</v>
      </c>
      <c r="F188" s="97">
        <f> ('Daily Weigth (g)'!G188-'Daily Weigth (g)'!$D188)/('Daily Weigth (g)'!$E188-'Daily Weigth (g)'!$D188)</f>
        <v>0.8825396825</v>
      </c>
      <c r="G188" s="97">
        <f> ('Daily Weigth (g)'!H188-'Daily Weigth (g)'!$D188)/('Daily Weigth (g)'!$E188-'Daily Weigth (g)'!$D188)</f>
        <v>0.8075396825</v>
      </c>
      <c r="H188" s="97">
        <f> ('Daily Weigth (g)'!I188-'Daily Weigth (g)'!$D188)/('Daily Weigth (g)'!$E188-'Daily Weigth (g)'!$D188)</f>
        <v>0.8666666667</v>
      </c>
      <c r="I188" s="97">
        <f> ('Daily Weigth (g)'!J188-'Daily Weigth (g)'!$D188)/('Daily Weigth (g)'!$E188-'Daily Weigth (g)'!$D188)</f>
        <v>0.875</v>
      </c>
      <c r="J188" s="97">
        <f> ('Daily Weigth (g)'!K188-'Daily Weigth (g)'!$D188)/('Daily Weigth (g)'!$E188-'Daily Weigth (g)'!$D188)</f>
        <v>0.8746031746</v>
      </c>
      <c r="K188" s="97">
        <f> ('Daily Weigth (g)'!L188-'Daily Weigth (g)'!$D188)/('Daily Weigth (g)'!$E188-'Daily Weigth (g)'!$D188)</f>
        <v>0.8023809524</v>
      </c>
      <c r="L188" s="97">
        <f> ('Daily Weigth (g)'!M188-'Daily Weigth (g)'!$D188)/('Daily Weigth (g)'!$E188-'Daily Weigth (g)'!$D188)</f>
        <v>0.7503968254</v>
      </c>
      <c r="M188" s="97">
        <f> ('Daily Weigth (g)'!N188-'Daily Weigth (g)'!$D188)/('Daily Weigth (g)'!$E188-'Daily Weigth (g)'!$D188)</f>
        <v>0.6686507937</v>
      </c>
      <c r="N188" s="97">
        <f> ('Daily Weigth (g)'!O188-'Daily Weigth (g)'!$D188)/('Daily Weigth (g)'!$E188-'Daily Weigth (g)'!$D188)</f>
        <v>0.7027777778</v>
      </c>
      <c r="O188" s="97">
        <f> ('Daily Weigth (g)'!P188-'Daily Weigth (g)'!$D188)/('Daily Weigth (g)'!$E188-'Daily Weigth (g)'!$D188)</f>
        <v>0.4876984127</v>
      </c>
      <c r="P188" s="97">
        <f> ('Daily Weigth (g)'!Q188-'Daily Weigth (g)'!$D188)/('Daily Weigth (g)'!$E188-'Daily Weigth (g)'!$D188)</f>
        <v>0.4563492063</v>
      </c>
      <c r="Q188" s="97">
        <f> ('Daily Weigth (g)'!R188-'Daily Weigth (g)'!$D188)/('Daily Weigth (g)'!$E188-'Daily Weigth (g)'!$D188)</f>
        <v>0.498015873</v>
      </c>
      <c r="R188" s="97">
        <f> ('Daily Weigth (g)'!S188-'Daily Weigth (g)'!$D188)/('Daily Weigth (g)'!$E188-'Daily Weigth (g)'!$D188)</f>
        <v>0.5138888889</v>
      </c>
      <c r="S188" s="97">
        <f> ('Daily Weigth (g)'!T188-'Daily Weigth (g)'!$D188)/('Daily Weigth (g)'!$E188-'Daily Weigth (g)'!$D188)</f>
        <v>0.4702380952</v>
      </c>
      <c r="T188" s="97">
        <f> ('Daily Weigth (g)'!U188-'Daily Weigth (g)'!$D188)/('Daily Weigth (g)'!$E188-'Daily Weigth (g)'!$D188)</f>
        <v>0.3805555556</v>
      </c>
      <c r="U188" s="97">
        <f> ('Daily Weigth (g)'!V188-'Daily Weigth (g)'!$D188)/('Daily Weigth (g)'!$E188-'Daily Weigth (g)'!$D188)</f>
        <v>0.2873015873</v>
      </c>
      <c r="V188" s="97">
        <f> ('Daily Weigth (g)'!W188-'Daily Weigth (g)'!$D188)/('Daily Weigth (g)'!$E188-'Daily Weigth (g)'!$D188)</f>
        <v>0.2150793651</v>
      </c>
      <c r="W188" s="97">
        <f> ('Daily Weigth (g)'!X188-'Daily Weigth (g)'!$D188)/('Daily Weigth (g)'!$E188-'Daily Weigth (g)'!$D188)</f>
        <v>0.219047619</v>
      </c>
      <c r="X188" s="97">
        <f> ('Daily Weigth (g)'!Y188-'Daily Weigth (g)'!$D188)/('Daily Weigth (g)'!$E188-'Daily Weigth (g)'!$D188)</f>
        <v>0.1861111111</v>
      </c>
      <c r="Y188" s="97">
        <f> ('Daily Weigth (g)'!Z188-'Daily Weigth (g)'!$D188)/('Daily Weigth (g)'!$E188-'Daily Weigth (g)'!$D188)</f>
        <v>0.1523809524</v>
      </c>
      <c r="Z188" s="97">
        <f> ('Daily Weigth (g)'!AA188-'Daily Weigth (g)'!$D188)/('Daily Weigth (g)'!$E188-'Daily Weigth (g)'!$D188)</f>
        <v>0.1329365079</v>
      </c>
      <c r="AA188" s="97">
        <f> ('Daily Weigth (g)'!AB188-'Daily Weigth (g)'!$D188)/('Daily Weigth (g)'!$E188-'Daily Weigth (g)'!$D188)</f>
        <v>0.1079365079</v>
      </c>
      <c r="AB188" s="97">
        <f> ('Daily Weigth (g)'!AC188-'Daily Weigth (g)'!$D188)/('Daily Weigth (g)'!$E188-'Daily Weigth (g)'!$D188)</f>
        <v>0.08174603175</v>
      </c>
      <c r="AC188" s="97">
        <f> ('Daily Weigth (g)'!AD188-'Daily Weigth (g)'!$D188)/('Daily Weigth (g)'!$E188-'Daily Weigth (g)'!$D188)</f>
        <v>0.05634920635</v>
      </c>
      <c r="AD188" s="97">
        <f> ('Daily Weigth (g)'!AE188-'Daily Weigth (g)'!$D188)/('Daily Weigth (g)'!$E188-'Daily Weigth (g)'!$D188)</f>
        <v>0.0380952381</v>
      </c>
      <c r="AE188" s="97">
        <f> ('Daily Weigth (g)'!AF188-'Daily Weigth (g)'!$D188)/('Daily Weigth (g)'!$E188-'Daily Weigth (g)'!$D188)</f>
        <v>0.00873015873</v>
      </c>
      <c r="AF188" s="97">
        <f> ('Daily Weigth (g)'!AG188-'Daily Weigth (g)'!$D188)/('Daily Weigth (g)'!$E188-'Daily Weigth (g)'!$D188)</f>
        <v>-0.007936507937</v>
      </c>
    </row>
    <row r="189" ht="12.75" customHeight="1">
      <c r="A189" s="85">
        <v>903.0</v>
      </c>
      <c r="B189" s="87" t="s">
        <v>93</v>
      </c>
      <c r="C189" s="90" t="s">
        <v>12</v>
      </c>
      <c r="D189" s="97">
        <f> ('Daily Weigth (g)'!E189-'Daily Weigth (g)'!$D189)/('Daily Weigth (g)'!$E189-'Daily Weigth (g)'!$D189)</f>
        <v>1</v>
      </c>
      <c r="E189" s="97">
        <f> ('Daily Weigth (g)'!F189-'Daily Weigth (g)'!$D189)/('Daily Weigth (g)'!$E189-'Daily Weigth (g)'!$D189)</f>
        <v>0.955511811</v>
      </c>
      <c r="F189" s="97">
        <f> ('Daily Weigth (g)'!G189-'Daily Weigth (g)'!$D189)/('Daily Weigth (g)'!$E189-'Daily Weigth (g)'!$D189)</f>
        <v>0.9047244094</v>
      </c>
      <c r="G189" s="97">
        <f> ('Daily Weigth (g)'!H189-'Daily Weigth (g)'!$D189)/('Daily Weigth (g)'!$E189-'Daily Weigth (g)'!$D189)</f>
        <v>0.8173228346</v>
      </c>
      <c r="H189" s="97">
        <f> ('Daily Weigth (g)'!I189-'Daily Weigth (g)'!$D189)/('Daily Weigth (g)'!$E189-'Daily Weigth (g)'!$D189)</f>
        <v>0.8716535433</v>
      </c>
      <c r="I189" s="97">
        <f> ('Daily Weigth (g)'!J189-'Daily Weigth (g)'!$D189)/('Daily Weigth (g)'!$E189-'Daily Weigth (g)'!$D189)</f>
        <v>0.8791338583</v>
      </c>
      <c r="J189" s="97">
        <f> ('Daily Weigth (g)'!K189-'Daily Weigth (g)'!$D189)/('Daily Weigth (g)'!$E189-'Daily Weigth (g)'!$D189)</f>
        <v>0.881496063</v>
      </c>
      <c r="K189" s="97">
        <f> ('Daily Weigth (g)'!L189-'Daily Weigth (g)'!$D189)/('Daily Weigth (g)'!$E189-'Daily Weigth (g)'!$D189)</f>
        <v>0.7988188976</v>
      </c>
      <c r="L189" s="97">
        <f> ('Daily Weigth (g)'!M189-'Daily Weigth (g)'!$D189)/('Daily Weigth (g)'!$E189-'Daily Weigth (g)'!$D189)</f>
        <v>0.7523622047</v>
      </c>
      <c r="M189" s="97">
        <f> ('Daily Weigth (g)'!N189-'Daily Weigth (g)'!$D189)/('Daily Weigth (g)'!$E189-'Daily Weigth (g)'!$D189)</f>
        <v>0.6716535433</v>
      </c>
      <c r="N189" s="97">
        <f> ('Daily Weigth (g)'!O189-'Daily Weigth (g)'!$D189)/('Daily Weigth (g)'!$E189-'Daily Weigth (g)'!$D189)</f>
        <v>0.7027559055</v>
      </c>
      <c r="O189" s="97">
        <f> ('Daily Weigth (g)'!P189-'Daily Weigth (g)'!$D189)/('Daily Weigth (g)'!$E189-'Daily Weigth (g)'!$D189)</f>
        <v>0.4783464567</v>
      </c>
      <c r="P189" s="97">
        <f> ('Daily Weigth (g)'!Q189-'Daily Weigth (g)'!$D189)/('Daily Weigth (g)'!$E189-'Daily Weigth (g)'!$D189)</f>
        <v>0.4216535433</v>
      </c>
      <c r="Q189" s="97">
        <f> ('Daily Weigth (g)'!R189-'Daily Weigth (g)'!$D189)/('Daily Weigth (g)'!$E189-'Daily Weigth (g)'!$D189)</f>
        <v>0.4909448819</v>
      </c>
      <c r="R189" s="97">
        <f> ('Daily Weigth (g)'!S189-'Daily Weigth (g)'!$D189)/('Daily Weigth (g)'!$E189-'Daily Weigth (g)'!$D189)</f>
        <v>0.4881889764</v>
      </c>
      <c r="S189" s="97">
        <f> ('Daily Weigth (g)'!T189-'Daily Weigth (g)'!$D189)/('Daily Weigth (g)'!$E189-'Daily Weigth (g)'!$D189)</f>
        <v>0.4606299213</v>
      </c>
      <c r="T189" s="97">
        <f> ('Daily Weigth (g)'!U189-'Daily Weigth (g)'!$D189)/('Daily Weigth (g)'!$E189-'Daily Weigth (g)'!$D189)</f>
        <v>0.381496063</v>
      </c>
      <c r="U189" s="97">
        <f> ('Daily Weigth (g)'!V189-'Daily Weigth (g)'!$D189)/('Daily Weigth (g)'!$E189-'Daily Weigth (g)'!$D189)</f>
        <v>0.2842519685</v>
      </c>
      <c r="V189" s="97">
        <f> ('Daily Weigth (g)'!W189-'Daily Weigth (g)'!$D189)/('Daily Weigth (g)'!$E189-'Daily Weigth (g)'!$D189)</f>
        <v>0.2173228346</v>
      </c>
      <c r="W189" s="97">
        <f> ('Daily Weigth (g)'!X189-'Daily Weigth (g)'!$D189)/('Daily Weigth (g)'!$E189-'Daily Weigth (g)'!$D189)</f>
        <v>0.2220472441</v>
      </c>
      <c r="X189" s="97">
        <f> ('Daily Weigth (g)'!Y189-'Daily Weigth (g)'!$D189)/('Daily Weigth (g)'!$E189-'Daily Weigth (g)'!$D189)</f>
        <v>0.1937007874</v>
      </c>
      <c r="Y189" s="97">
        <f> ('Daily Weigth (g)'!Z189-'Daily Weigth (g)'!$D189)/('Daily Weigth (g)'!$E189-'Daily Weigth (g)'!$D189)</f>
        <v>0.1744094488</v>
      </c>
      <c r="Z189" s="97">
        <f> ('Daily Weigth (g)'!AA189-'Daily Weigth (g)'!$D189)/('Daily Weigth (g)'!$E189-'Daily Weigth (g)'!$D189)</f>
        <v>0.1543307087</v>
      </c>
      <c r="AA189" s="97">
        <f> ('Daily Weigth (g)'!AB189-'Daily Weigth (g)'!$D189)/('Daily Weigth (g)'!$E189-'Daily Weigth (g)'!$D189)</f>
        <v>0.131496063</v>
      </c>
      <c r="AB189" s="97">
        <f> ('Daily Weigth (g)'!AC189-'Daily Weigth (g)'!$D189)/('Daily Weigth (g)'!$E189-'Daily Weigth (g)'!$D189)</f>
        <v>0.1066929134</v>
      </c>
      <c r="AC189" s="97">
        <f> ('Daily Weigth (g)'!AD189-'Daily Weigth (g)'!$D189)/('Daily Weigth (g)'!$E189-'Daily Weigth (g)'!$D189)</f>
        <v>0.08464566929</v>
      </c>
      <c r="AD189" s="97">
        <f> ('Daily Weigth (g)'!AE189-'Daily Weigth (g)'!$D189)/('Daily Weigth (g)'!$E189-'Daily Weigth (g)'!$D189)</f>
        <v>0.06732283465</v>
      </c>
      <c r="AE189" s="97">
        <f> ('Daily Weigth (g)'!AF189-'Daily Weigth (g)'!$D189)/('Daily Weigth (g)'!$E189-'Daily Weigth (g)'!$D189)</f>
        <v>0.04291338583</v>
      </c>
      <c r="AF189" s="97">
        <f> ('Daily Weigth (g)'!AG189-'Daily Weigth (g)'!$D189)/('Daily Weigth (g)'!$E189-'Daily Weigth (g)'!$D189)</f>
        <v>0.02677165354</v>
      </c>
    </row>
    <row r="190" ht="12.75" customHeight="1">
      <c r="A190" s="85">
        <v>904.0</v>
      </c>
      <c r="B190" s="87" t="s">
        <v>93</v>
      </c>
      <c r="C190" s="85" t="s">
        <v>383</v>
      </c>
      <c r="D190" s="97">
        <f> ('Daily Weigth (g)'!E190-'Daily Weigth (g)'!$D190)/('Daily Weigth (g)'!$E190-'Daily Weigth (g)'!$D190)</f>
        <v>1</v>
      </c>
      <c r="E190" s="97">
        <f> ('Daily Weigth (g)'!F190-'Daily Weigth (g)'!$D190)/('Daily Weigth (g)'!$E190-'Daily Weigth (g)'!$D190)</f>
        <v>0.953909465</v>
      </c>
      <c r="F190" s="97">
        <f> ('Daily Weigth (g)'!G190-'Daily Weigth (g)'!$D190)/('Daily Weigth (g)'!$E190-'Daily Weigth (g)'!$D190)</f>
        <v>0.8925925926</v>
      </c>
      <c r="G190" s="97">
        <f> ('Daily Weigth (g)'!H190-'Daily Weigth (g)'!$D190)/('Daily Weigth (g)'!$E190-'Daily Weigth (g)'!$D190)</f>
        <v>0.8283950617</v>
      </c>
      <c r="H190" s="97">
        <f> ('Daily Weigth (g)'!I190-'Daily Weigth (g)'!$D190)/('Daily Weigth (g)'!$E190-'Daily Weigth (g)'!$D190)</f>
        <v>0.858436214</v>
      </c>
      <c r="I190" s="97">
        <f> ('Daily Weigth (g)'!J190-'Daily Weigth (g)'!$D190)/('Daily Weigth (g)'!$E190-'Daily Weigth (g)'!$D190)</f>
        <v>0.8769547325</v>
      </c>
      <c r="J190" s="97">
        <f> ('Daily Weigth (g)'!K190-'Daily Weigth (g)'!$D190)/('Daily Weigth (g)'!$E190-'Daily Weigth (g)'!$D190)</f>
        <v>-0.8230452675</v>
      </c>
      <c r="K190" s="97">
        <f> ('Daily Weigth (g)'!L190-'Daily Weigth (g)'!$D190)/('Daily Weigth (g)'!$E190-'Daily Weigth (g)'!$D190)</f>
        <v>-0.8230452675</v>
      </c>
      <c r="L190" s="97">
        <f> ('Daily Weigth (g)'!M190-'Daily Weigth (g)'!$D190)/('Daily Weigth (g)'!$E190-'Daily Weigth (g)'!$D190)</f>
        <v>-0.8230452675</v>
      </c>
      <c r="M190" s="97">
        <f> ('Daily Weigth (g)'!N190-'Daily Weigth (g)'!$D190)/('Daily Weigth (g)'!$E190-'Daily Weigth (g)'!$D190)</f>
        <v>-0.8230452675</v>
      </c>
      <c r="N190" s="97">
        <f> ('Daily Weigth (g)'!O190-'Daily Weigth (g)'!$D190)/('Daily Weigth (g)'!$E190-'Daily Weigth (g)'!$D190)</f>
        <v>-0.8230452675</v>
      </c>
      <c r="O190" s="97">
        <f> ('Daily Weigth (g)'!P190-'Daily Weigth (g)'!$D190)/('Daily Weigth (g)'!$E190-'Daily Weigth (g)'!$D190)</f>
        <v>-0.8230452675</v>
      </c>
      <c r="P190" s="97">
        <f> ('Daily Weigth (g)'!Q190-'Daily Weigth (g)'!$D190)/('Daily Weigth (g)'!$E190-'Daily Weigth (g)'!$D190)</f>
        <v>-0.8230452675</v>
      </c>
      <c r="Q190" s="97">
        <f> ('Daily Weigth (g)'!R190-'Daily Weigth (g)'!$D190)/('Daily Weigth (g)'!$E190-'Daily Weigth (g)'!$D190)</f>
        <v>-0.8230452675</v>
      </c>
      <c r="R190" s="97">
        <f> ('Daily Weigth (g)'!S190-'Daily Weigth (g)'!$D190)/('Daily Weigth (g)'!$E190-'Daily Weigth (g)'!$D190)</f>
        <v>-0.8230452675</v>
      </c>
      <c r="S190" s="97">
        <f> ('Daily Weigth (g)'!T190-'Daily Weigth (g)'!$D190)/('Daily Weigth (g)'!$E190-'Daily Weigth (g)'!$D190)</f>
        <v>-0.8230452675</v>
      </c>
      <c r="T190" s="97">
        <f> ('Daily Weigth (g)'!U190-'Daily Weigth (g)'!$D190)/('Daily Weigth (g)'!$E190-'Daily Weigth (g)'!$D190)</f>
        <v>-0.8230452675</v>
      </c>
      <c r="U190" s="97">
        <f> ('Daily Weigth (g)'!V190-'Daily Weigth (g)'!$D190)/('Daily Weigth (g)'!$E190-'Daily Weigth (g)'!$D190)</f>
        <v>-0.8230452675</v>
      </c>
      <c r="V190" s="97">
        <f> ('Daily Weigth (g)'!W190-'Daily Weigth (g)'!$D190)/('Daily Weigth (g)'!$E190-'Daily Weigth (g)'!$D190)</f>
        <v>-0.8230452675</v>
      </c>
      <c r="W190" s="97">
        <f> ('Daily Weigth (g)'!X190-'Daily Weigth (g)'!$D190)/('Daily Weigth (g)'!$E190-'Daily Weigth (g)'!$D190)</f>
        <v>-0.8230452675</v>
      </c>
      <c r="X190" s="97">
        <f> ('Daily Weigth (g)'!Y190-'Daily Weigth (g)'!$D190)/('Daily Weigth (g)'!$E190-'Daily Weigth (g)'!$D190)</f>
        <v>-0.8230452675</v>
      </c>
      <c r="Y190" s="97">
        <f> ('Daily Weigth (g)'!Z190-'Daily Weigth (g)'!$D190)/('Daily Weigth (g)'!$E190-'Daily Weigth (g)'!$D190)</f>
        <v>-0.8230452675</v>
      </c>
      <c r="Z190" s="97">
        <f> ('Daily Weigth (g)'!AA190-'Daily Weigth (g)'!$D190)/('Daily Weigth (g)'!$E190-'Daily Weigth (g)'!$D190)</f>
        <v>-0.8230452675</v>
      </c>
      <c r="AA190" s="97">
        <f> ('Daily Weigth (g)'!AB190-'Daily Weigth (g)'!$D190)/('Daily Weigth (g)'!$E190-'Daily Weigth (g)'!$D190)</f>
        <v>-0.8230452675</v>
      </c>
      <c r="AB190" s="97">
        <f> ('Daily Weigth (g)'!AC190-'Daily Weigth (g)'!$D190)/('Daily Weigth (g)'!$E190-'Daily Weigth (g)'!$D190)</f>
        <v>-0.8230452675</v>
      </c>
      <c r="AC190" s="97">
        <f> ('Daily Weigth (g)'!AD190-'Daily Weigth (g)'!$D190)/('Daily Weigth (g)'!$E190-'Daily Weigth (g)'!$D190)</f>
        <v>-0.8230452675</v>
      </c>
      <c r="AD190" s="97">
        <f> ('Daily Weigth (g)'!AE190-'Daily Weigth (g)'!$D190)/('Daily Weigth (g)'!$E190-'Daily Weigth (g)'!$D190)</f>
        <v>-0.8230452675</v>
      </c>
      <c r="AE190" s="97">
        <f> ('Daily Weigth (g)'!AF190-'Daily Weigth (g)'!$D190)/('Daily Weigth (g)'!$E190-'Daily Weigth (g)'!$D190)</f>
        <v>-0.8230452675</v>
      </c>
      <c r="AF190" s="97">
        <f> ('Daily Weigth (g)'!AG190-'Daily Weigth (g)'!$D190)/('Daily Weigth (g)'!$E190-'Daily Weigth (g)'!$D190)</f>
        <v>-0.8230452675</v>
      </c>
    </row>
    <row r="191" ht="12.75" customHeight="1">
      <c r="A191" s="85">
        <v>905.0</v>
      </c>
      <c r="B191" s="87" t="s">
        <v>93</v>
      </c>
      <c r="C191" s="90" t="s">
        <v>12</v>
      </c>
      <c r="D191" s="97">
        <f> ('Daily Weigth (g)'!E191-'Daily Weigth (g)'!$D191)/('Daily Weigth (g)'!$E191-'Daily Weigth (g)'!$D191)</f>
        <v>1</v>
      </c>
      <c r="E191" s="97">
        <f> ('Daily Weigth (g)'!F191-'Daily Weigth (g)'!$D191)/('Daily Weigth (g)'!$E191-'Daily Weigth (g)'!$D191)</f>
        <v>0.9603720178</v>
      </c>
      <c r="F191" s="97">
        <f> ('Daily Weigth (g)'!G191-'Daily Weigth (g)'!$D191)/('Daily Weigth (g)'!$E191-'Daily Weigth (g)'!$D191)</f>
        <v>0.9142741609</v>
      </c>
      <c r="G191" s="97">
        <f> ('Daily Weigth (g)'!H191-'Daily Weigth (g)'!$D191)/('Daily Weigth (g)'!$E191-'Daily Weigth (g)'!$D191)</f>
        <v>0.8228871816</v>
      </c>
      <c r="H191" s="97">
        <f> ('Daily Weigth (g)'!I191-'Daily Weigth (g)'!$D191)/('Daily Weigth (g)'!$E191-'Daily Weigth (g)'!$D191)</f>
        <v>0.8815204205</v>
      </c>
      <c r="I191" s="97">
        <f> ('Daily Weigth (g)'!J191-'Daily Weigth (g)'!$D191)/('Daily Weigth (g)'!$E191-'Daily Weigth (g)'!$D191)</f>
        <v>0.882733522</v>
      </c>
      <c r="J191" s="97">
        <f> ('Daily Weigth (g)'!K191-'Daily Weigth (g)'!$D191)/('Daily Weigth (g)'!$E191-'Daily Weigth (g)'!$D191)</f>
        <v>0.8726243429</v>
      </c>
      <c r="K191" s="97">
        <f> ('Daily Weigth (g)'!L191-'Daily Weigth (g)'!$D191)/('Daily Weigth (g)'!$E191-'Daily Weigth (g)'!$D191)</f>
        <v>0.836231298</v>
      </c>
      <c r="L191" s="97">
        <f> ('Daily Weigth (g)'!M191-'Daily Weigth (g)'!$D191)/('Daily Weigth (g)'!$E191-'Daily Weigth (g)'!$D191)</f>
        <v>0.775171856</v>
      </c>
      <c r="M191" s="97">
        <f> ('Daily Weigth (g)'!N191-'Daily Weigth (g)'!$D191)/('Daily Weigth (g)'!$E191-'Daily Weigth (g)'!$D191)</f>
        <v>0.7011726648</v>
      </c>
      <c r="N191" s="97">
        <f> ('Daily Weigth (g)'!O191-'Daily Weigth (g)'!$D191)/('Daily Weigth (g)'!$E191-'Daily Weigth (g)'!$D191)</f>
        <v>0.7072381723</v>
      </c>
      <c r="O191" s="97">
        <f> ('Daily Weigth (g)'!P191-'Daily Weigth (g)'!$D191)/('Daily Weigth (g)'!$E191-'Daily Weigth (g)'!$D191)</f>
        <v>0.5390214315</v>
      </c>
      <c r="P191" s="97">
        <f> ('Daily Weigth (g)'!Q191-'Daily Weigth (g)'!$D191)/('Daily Weigth (g)'!$E191-'Daily Weigth (g)'!$D191)</f>
        <v>0.4868580671</v>
      </c>
      <c r="Q191" s="97">
        <f> ('Daily Weigth (g)'!R191-'Daily Weigth (g)'!$D191)/('Daily Weigth (g)'!$E191-'Daily Weigth (g)'!$D191)</f>
        <v>0.5131419329</v>
      </c>
      <c r="R191" s="97">
        <f> ('Daily Weigth (g)'!S191-'Daily Weigth (g)'!$D191)/('Daily Weigth (g)'!$E191-'Daily Weigth (g)'!$D191)</f>
        <v>0.4921148403</v>
      </c>
      <c r="S191" s="97">
        <f> ('Daily Weigth (g)'!T191-'Daily Weigth (g)'!$D191)/('Daily Weigth (g)'!$E191-'Daily Weigth (g)'!$D191)</f>
        <v>0.4532955924</v>
      </c>
      <c r="T191" s="97">
        <f> ('Daily Weigth (g)'!U191-'Daily Weigth (g)'!$D191)/('Daily Weigth (g)'!$E191-'Daily Weigth (g)'!$D191)</f>
        <v>0.3582693085</v>
      </c>
      <c r="U191" s="97">
        <f> ('Daily Weigth (g)'!V191-'Daily Weigth (g)'!$D191)/('Daily Weigth (g)'!$E191-'Daily Weigth (g)'!$D191)</f>
        <v>0.2373635261</v>
      </c>
      <c r="V191" s="97">
        <f> ('Daily Weigth (g)'!W191-'Daily Weigth (g)'!$D191)/('Daily Weigth (g)'!$E191-'Daily Weigth (g)'!$D191)</f>
        <v>0.1924787707</v>
      </c>
      <c r="W191" s="97">
        <f> ('Daily Weigth (g)'!X191-'Daily Weigth (g)'!$D191)/('Daily Weigth (g)'!$E191-'Daily Weigth (g)'!$D191)</f>
        <v>0.2013748484</v>
      </c>
      <c r="X191" s="97">
        <f> ('Daily Weigth (g)'!Y191-'Daily Weigth (g)'!$D191)/('Daily Weigth (g)'!$E191-'Daily Weigth (g)'!$D191)</f>
        <v>0.1674080065</v>
      </c>
      <c r="Y191" s="97">
        <f> ('Daily Weigth (g)'!Z191-'Daily Weigth (g)'!$D191)/('Daily Weigth (g)'!$E191-'Daily Weigth (g)'!$D191)</f>
        <v>0.1164577436</v>
      </c>
      <c r="Z191" s="97">
        <f> ('Daily Weigth (g)'!AA191-'Daily Weigth (g)'!$D191)/('Daily Weigth (g)'!$E191-'Daily Weigth (g)'!$D191)</f>
        <v>0.09098261221</v>
      </c>
      <c r="AA191" s="97">
        <f> ('Daily Weigth (g)'!AB191-'Daily Weigth (g)'!$D191)/('Daily Weigth (g)'!$E191-'Daily Weigth (g)'!$D191)</f>
        <v>0.06469874646</v>
      </c>
      <c r="AB191" s="97">
        <f> ('Daily Weigth (g)'!AC191-'Daily Weigth (g)'!$D191)/('Daily Weigth (g)'!$E191-'Daily Weigth (g)'!$D191)</f>
        <v>0.0432672867</v>
      </c>
      <c r="AC191" s="97">
        <f> ('Daily Weigth (g)'!AD191-'Daily Weigth (g)'!$D191)/('Daily Weigth (g)'!$E191-'Daily Weigth (g)'!$D191)</f>
        <v>0.01900525677</v>
      </c>
      <c r="AD191" s="97">
        <f> ('Daily Weigth (g)'!AE191-'Daily Weigth (g)'!$D191)/('Daily Weigth (g)'!$E191-'Daily Weigth (g)'!$D191)</f>
        <v>0.001617468662</v>
      </c>
      <c r="AE191" s="97">
        <f> ('Daily Weigth (g)'!AF191-'Daily Weigth (g)'!$D191)/('Daily Weigth (g)'!$E191-'Daily Weigth (g)'!$D191)</f>
        <v>-0.02345329559</v>
      </c>
      <c r="AF191" s="97">
        <f> ('Daily Weigth (g)'!AG191-'Daily Weigth (g)'!$D191)/('Daily Weigth (g)'!$E191-'Daily Weigth (g)'!$D191)</f>
        <v>-0.03558431055</v>
      </c>
    </row>
    <row r="192" ht="12.75" customHeight="1">
      <c r="A192" s="85">
        <v>906.0</v>
      </c>
      <c r="B192" s="87" t="s">
        <v>93</v>
      </c>
      <c r="C192" s="90" t="s">
        <v>12</v>
      </c>
      <c r="D192" s="97">
        <f> ('Daily Weigth (g)'!E192-'Daily Weigth (g)'!$D192)/('Daily Weigth (g)'!$E192-'Daily Weigth (g)'!$D192)</f>
        <v>1</v>
      </c>
      <c r="E192" s="97">
        <f> ('Daily Weigth (g)'!F192-'Daily Weigth (g)'!$D192)/('Daily Weigth (g)'!$E192-'Daily Weigth (g)'!$D192)</f>
        <v>0.9588477366</v>
      </c>
      <c r="F192" s="97">
        <f> ('Daily Weigth (g)'!G192-'Daily Weigth (g)'!$D192)/('Daily Weigth (g)'!$E192-'Daily Weigth (g)'!$D192)</f>
        <v>0.9069958848</v>
      </c>
      <c r="G192" s="97">
        <f> ('Daily Weigth (g)'!H192-'Daily Weigth (g)'!$D192)/('Daily Weigth (g)'!$E192-'Daily Weigth (g)'!$D192)</f>
        <v>0.8160493827</v>
      </c>
      <c r="H192" s="97">
        <f> ('Daily Weigth (g)'!I192-'Daily Weigth (g)'!$D192)/('Daily Weigth (g)'!$E192-'Daily Weigth (g)'!$D192)</f>
        <v>0.8724279835</v>
      </c>
      <c r="I192" s="97">
        <f> ('Daily Weigth (g)'!J192-'Daily Weigth (g)'!$D192)/('Daily Weigth (g)'!$E192-'Daily Weigth (g)'!$D192)</f>
        <v>0.8761316872</v>
      </c>
      <c r="J192" s="97">
        <f> ('Daily Weigth (g)'!K192-'Daily Weigth (g)'!$D192)/('Daily Weigth (g)'!$E192-'Daily Weigth (g)'!$D192)</f>
        <v>0.8674897119</v>
      </c>
      <c r="K192" s="97">
        <f> ('Daily Weigth (g)'!L192-'Daily Weigth (g)'!$D192)/('Daily Weigth (g)'!$E192-'Daily Weigth (g)'!$D192)</f>
        <v>0.8049382716</v>
      </c>
      <c r="L192" s="97">
        <f> ('Daily Weigth (g)'!M192-'Daily Weigth (g)'!$D192)/('Daily Weigth (g)'!$E192-'Daily Weigth (g)'!$D192)</f>
        <v>0.7563786008</v>
      </c>
      <c r="M192" s="97">
        <f> ('Daily Weigth (g)'!N192-'Daily Weigth (g)'!$D192)/('Daily Weigth (g)'!$E192-'Daily Weigth (g)'!$D192)</f>
        <v>0.6732510288</v>
      </c>
      <c r="N192" s="97">
        <f> ('Daily Weigth (g)'!O192-'Daily Weigth (g)'!$D192)/('Daily Weigth (g)'!$E192-'Daily Weigth (g)'!$D192)</f>
        <v>0.6905349794</v>
      </c>
      <c r="O192" s="97">
        <f> ('Daily Weigth (g)'!P192-'Daily Weigth (g)'!$D192)/('Daily Weigth (g)'!$E192-'Daily Weigth (g)'!$D192)</f>
        <v>0.4814814815</v>
      </c>
      <c r="P192" s="97">
        <f> ('Daily Weigth (g)'!Q192-'Daily Weigth (g)'!$D192)/('Daily Weigth (g)'!$E192-'Daily Weigth (g)'!$D192)</f>
        <v>0.446090535</v>
      </c>
      <c r="Q192" s="97">
        <f> ('Daily Weigth (g)'!R192-'Daily Weigth (g)'!$D192)/('Daily Weigth (g)'!$E192-'Daily Weigth (g)'!$D192)</f>
        <v>0.4835390947</v>
      </c>
      <c r="R192" s="97">
        <f> ('Daily Weigth (g)'!S192-'Daily Weigth (g)'!$D192)/('Daily Weigth (g)'!$E192-'Daily Weigth (g)'!$D192)</f>
        <v>0.4884773663</v>
      </c>
      <c r="S192" s="97">
        <f> ('Daily Weigth (g)'!T192-'Daily Weigth (g)'!$D192)/('Daily Weigth (g)'!$E192-'Daily Weigth (g)'!$D192)</f>
        <v>0.4592592593</v>
      </c>
      <c r="T192" s="97">
        <f> ('Daily Weigth (g)'!U192-'Daily Weigth (g)'!$D192)/('Daily Weigth (g)'!$E192-'Daily Weigth (g)'!$D192)</f>
        <v>0.3617283951</v>
      </c>
      <c r="U192" s="97">
        <f> ('Daily Weigth (g)'!V192-'Daily Weigth (g)'!$D192)/('Daily Weigth (g)'!$E192-'Daily Weigth (g)'!$D192)</f>
        <v>0.2613168724</v>
      </c>
      <c r="V192" s="97">
        <f> ('Daily Weigth (g)'!W192-'Daily Weigth (g)'!$D192)/('Daily Weigth (g)'!$E192-'Daily Weigth (g)'!$D192)</f>
        <v>0.1905349794</v>
      </c>
      <c r="W192" s="97">
        <f> ('Daily Weigth (g)'!X192-'Daily Weigth (g)'!$D192)/('Daily Weigth (g)'!$E192-'Daily Weigth (g)'!$D192)</f>
        <v>0.1884773663</v>
      </c>
      <c r="X192" s="97">
        <f> ('Daily Weigth (g)'!Y192-'Daily Weigth (g)'!$D192)/('Daily Weigth (g)'!$E192-'Daily Weigth (g)'!$D192)</f>
        <v>0.1637860082</v>
      </c>
      <c r="Y192" s="97">
        <f> ('Daily Weigth (g)'!Z192-'Daily Weigth (g)'!$D192)/('Daily Weigth (g)'!$E192-'Daily Weigth (g)'!$D192)</f>
        <v>0.1279835391</v>
      </c>
      <c r="Z192" s="97">
        <f> ('Daily Weigth (g)'!AA192-'Daily Weigth (g)'!$D192)/('Daily Weigth (g)'!$E192-'Daily Weigth (g)'!$D192)</f>
        <v>0.1115226337</v>
      </c>
      <c r="AA192" s="97">
        <f> ('Daily Weigth (g)'!AB192-'Daily Weigth (g)'!$D192)/('Daily Weigth (g)'!$E192-'Daily Weigth (g)'!$D192)</f>
        <v>0.09465020576</v>
      </c>
      <c r="AB192" s="97">
        <f> ('Daily Weigth (g)'!AC192-'Daily Weigth (g)'!$D192)/('Daily Weigth (g)'!$E192-'Daily Weigth (g)'!$D192)</f>
        <v>0.07366255144</v>
      </c>
      <c r="AC192" s="97">
        <f> ('Daily Weigth (g)'!AD192-'Daily Weigth (g)'!$D192)/('Daily Weigth (g)'!$E192-'Daily Weigth (g)'!$D192)</f>
        <v>0.05267489712</v>
      </c>
      <c r="AD192" s="97">
        <f> ('Daily Weigth (g)'!AE192-'Daily Weigth (g)'!$D192)/('Daily Weigth (g)'!$E192-'Daily Weigth (g)'!$D192)</f>
        <v>0.03909465021</v>
      </c>
      <c r="AE192" s="97">
        <f> ('Daily Weigth (g)'!AF192-'Daily Weigth (g)'!$D192)/('Daily Weigth (g)'!$E192-'Daily Weigth (g)'!$D192)</f>
        <v>0.009053497942</v>
      </c>
      <c r="AF192" s="97">
        <f> ('Daily Weigth (g)'!AG192-'Daily Weigth (g)'!$D192)/('Daily Weigth (g)'!$E192-'Daily Weigth (g)'!$D192)</f>
        <v>-0.005761316872</v>
      </c>
    </row>
    <row r="193" ht="12.75" customHeight="1">
      <c r="A193" s="85">
        <v>907.0</v>
      </c>
      <c r="B193" s="87" t="s">
        <v>93</v>
      </c>
      <c r="C193" s="88" t="s">
        <v>241</v>
      </c>
      <c r="D193" s="97">
        <f> ('Daily Weigth (g)'!E193-'Daily Weigth (g)'!$D193)/('Daily Weigth (g)'!$E193-'Daily Weigth (g)'!$D193)</f>
        <v>1</v>
      </c>
      <c r="E193" s="97">
        <f> ('Daily Weigth (g)'!F193-'Daily Weigth (g)'!$D193)/('Daily Weigth (g)'!$E193-'Daily Weigth (g)'!$D193)</f>
        <v>0.9304381245</v>
      </c>
      <c r="F193" s="97">
        <f> ('Daily Weigth (g)'!G193-'Daily Weigth (g)'!$D193)/('Daily Weigth (g)'!$E193-'Daily Weigth (g)'!$D193)</f>
        <v>0.8962336664</v>
      </c>
      <c r="G193" s="97">
        <f> ('Daily Weigth (g)'!H193-'Daily Weigth (g)'!$D193)/('Daily Weigth (g)'!$E193-'Daily Weigth (g)'!$D193)</f>
        <v>0.8209069946</v>
      </c>
      <c r="H193" s="97">
        <f> ('Daily Weigth (g)'!I193-'Daily Weigth (g)'!$D193)/('Daily Weigth (g)'!$E193-'Daily Weigth (g)'!$D193)</f>
        <v>0.8620292083</v>
      </c>
      <c r="I193" s="97">
        <f> ('Daily Weigth (g)'!J193-'Daily Weigth (g)'!$D193)/('Daily Weigth (g)'!$E193-'Daily Weigth (g)'!$D193)</f>
        <v>0.8770176787</v>
      </c>
      <c r="J193" s="97">
        <f> ('Daily Weigth (g)'!K193-'Daily Weigth (g)'!$D193)/('Daily Weigth (g)'!$E193-'Daily Weigth (g)'!$D193)</f>
        <v>0.8697156034</v>
      </c>
      <c r="K193" s="97">
        <f> ('Daily Weigth (g)'!L193-'Daily Weigth (g)'!$D193)/('Daily Weigth (g)'!$E193-'Daily Weigth (g)'!$D193)</f>
        <v>0.8558800922</v>
      </c>
      <c r="L193" s="97">
        <f> ('Daily Weigth (g)'!M193-'Daily Weigth (g)'!$D193)/('Daily Weigth (g)'!$E193-'Daily Weigth (g)'!$D193)</f>
        <v>0.8451191391</v>
      </c>
      <c r="M193" s="97">
        <f> ('Daily Weigth (g)'!N193-'Daily Weigth (g)'!$D193)/('Daily Weigth (g)'!$E193-'Daily Weigth (g)'!$D193)</f>
        <v>0.7863182168</v>
      </c>
      <c r="N193" s="97">
        <f> ('Daily Weigth (g)'!O193-'Daily Weigth (g)'!$D193)/('Daily Weigth (g)'!$E193-'Daily Weigth (g)'!$D193)</f>
        <v>0.8493466564</v>
      </c>
      <c r="O193" s="97">
        <f> ('Daily Weigth (g)'!P193-'Daily Weigth (g)'!$D193)/('Daily Weigth (g)'!$E193-'Daily Weigth (g)'!$D193)</f>
        <v>0.6460415065</v>
      </c>
      <c r="P193" s="97">
        <f> ('Daily Weigth (g)'!Q193-'Daily Weigth (g)'!$D193)/('Daily Weigth (g)'!$E193-'Daily Weigth (g)'!$D193)</f>
        <v>0.6395080707</v>
      </c>
      <c r="Q193" s="97">
        <f> ('Daily Weigth (g)'!R193-'Daily Weigth (g)'!$D193)/('Daily Weigth (g)'!$E193-'Daily Weigth (g)'!$D193)</f>
        <v>0.737509608</v>
      </c>
      <c r="R193" s="97">
        <f> ('Daily Weigth (g)'!S193-'Daily Weigth (g)'!$D193)/('Daily Weigth (g)'!$E193-'Daily Weigth (g)'!$D193)</f>
        <v>0.7605687932</v>
      </c>
      <c r="S193" s="97">
        <f> ('Daily Weigth (g)'!T193-'Daily Weigth (g)'!$D193)/('Daily Weigth (g)'!$E193-'Daily Weigth (g)'!$D193)</f>
        <v>0.760953113</v>
      </c>
      <c r="T193" s="97">
        <f> ('Daily Weigth (g)'!U193-'Daily Weigth (g)'!$D193)/('Daily Weigth (g)'!$E193-'Daily Weigth (g)'!$D193)</f>
        <v>0.7255956956</v>
      </c>
      <c r="U193" s="97">
        <f> ('Daily Weigth (g)'!V193-'Daily Weigth (g)'!$D193)/('Daily Weigth (g)'!$E193-'Daily Weigth (g)'!$D193)</f>
        <v>0.6068408916</v>
      </c>
      <c r="V193" s="97">
        <f> ('Daily Weigth (g)'!W193-'Daily Weigth (g)'!$D193)/('Daily Weigth (g)'!$E193-'Daily Weigth (g)'!$D193)</f>
        <v>0.5895465027</v>
      </c>
      <c r="W193" s="97">
        <f> ('Daily Weigth (g)'!X193-'Daily Weigth (g)'!$D193)/('Daily Weigth (g)'!$E193-'Daily Weigth (g)'!$D193)</f>
        <v>0.7901614143</v>
      </c>
      <c r="X193" s="97">
        <f> ('Daily Weigth (g)'!Y193-'Daily Weigth (g)'!$D193)/('Daily Weigth (g)'!$E193-'Daily Weigth (g)'!$D193)</f>
        <v>0.8259031514</v>
      </c>
      <c r="Y193" s="97">
        <f> ('Daily Weigth (g)'!Z193-'Daily Weigth (g)'!$D193)/('Daily Weigth (g)'!$E193-'Daily Weigth (g)'!$D193)</f>
        <v>0.7571099154</v>
      </c>
      <c r="Z193" s="97">
        <f> ('Daily Weigth (g)'!AA193-'Daily Weigth (g)'!$D193)/('Daily Weigth (g)'!$E193-'Daily Weigth (g)'!$D193)</f>
        <v>0.8351268255</v>
      </c>
      <c r="AA193" s="97">
        <f> ('Daily Weigth (g)'!AB193-'Daily Weigth (g)'!$D193)/('Daily Weigth (g)'!$E193-'Daily Weigth (g)'!$D193)</f>
        <v>0.8201383551</v>
      </c>
      <c r="AB193" s="97">
        <f> ('Daily Weigth (g)'!AC193-'Daily Weigth (g)'!$D193)/('Daily Weigth (g)'!$E193-'Daily Weigth (g)'!$D193)</f>
        <v>0.8132205995</v>
      </c>
      <c r="AC193" s="97">
        <f> ('Daily Weigth (g)'!AD193-'Daily Weigth (g)'!$D193)/('Daily Weigth (g)'!$E193-'Daily Weigth (g)'!$D193)</f>
        <v>0.784396618</v>
      </c>
      <c r="AD193" s="97">
        <f> ('Daily Weigth (g)'!AE193-'Daily Weigth (g)'!$D193)/('Daily Weigth (g)'!$E193-'Daily Weigth (g)'!$D193)</f>
        <v>0.8270561107</v>
      </c>
      <c r="AE193" s="97">
        <f> ('Daily Weigth (g)'!AF193-'Daily Weigth (g)'!$D193)/('Daily Weigth (g)'!$E193-'Daily Weigth (g)'!$D193)</f>
        <v>0.6960030746</v>
      </c>
      <c r="AF193" s="97">
        <f> ('Daily Weigth (g)'!AG193-'Daily Weigth (g)'!$D193)/('Daily Weigth (g)'!$E193-'Daily Weigth (g)'!$D193)</f>
        <v>0.8086087625</v>
      </c>
    </row>
    <row r="194" ht="12.75" customHeight="1">
      <c r="A194" s="85">
        <v>908.0</v>
      </c>
      <c r="B194" s="87" t="s">
        <v>93</v>
      </c>
      <c r="C194" s="88" t="s">
        <v>241</v>
      </c>
      <c r="D194" s="97">
        <f> ('Daily Weigth (g)'!E194-'Daily Weigth (g)'!$D194)/('Daily Weigth (g)'!$E194-'Daily Weigth (g)'!$D194)</f>
        <v>1</v>
      </c>
      <c r="E194" s="97">
        <f> ('Daily Weigth (g)'!F194-'Daily Weigth (g)'!$D194)/('Daily Weigth (g)'!$E194-'Daily Weigth (g)'!$D194)</f>
        <v>0.963387574</v>
      </c>
      <c r="F194" s="97">
        <f> ('Daily Weigth (g)'!G194-'Daily Weigth (g)'!$D194)/('Daily Weigth (g)'!$E194-'Daily Weigth (g)'!$D194)</f>
        <v>0.924556213</v>
      </c>
      <c r="G194" s="97">
        <f> ('Daily Weigth (g)'!H194-'Daily Weigth (g)'!$D194)/('Daily Weigth (g)'!$E194-'Daily Weigth (g)'!$D194)</f>
        <v>0.8394970414</v>
      </c>
      <c r="H194" s="97">
        <f> ('Daily Weigth (g)'!I194-'Daily Weigth (g)'!$D194)/('Daily Weigth (g)'!$E194-'Daily Weigth (g)'!$D194)</f>
        <v>0.8812869822</v>
      </c>
      <c r="I194" s="97">
        <f> ('Daily Weigth (g)'!J194-'Daily Weigth (g)'!$D194)/('Daily Weigth (g)'!$E194-'Daily Weigth (g)'!$D194)</f>
        <v>0.8949704142</v>
      </c>
      <c r="J194" s="97">
        <f> ('Daily Weigth (g)'!K194-'Daily Weigth (g)'!$D194)/('Daily Weigth (g)'!$E194-'Daily Weigth (g)'!$D194)</f>
        <v>0.8857248521</v>
      </c>
      <c r="K194" s="97">
        <f> ('Daily Weigth (g)'!L194-'Daily Weigth (g)'!$D194)/('Daily Weigth (g)'!$E194-'Daily Weigth (g)'!$D194)</f>
        <v>0.8650147929</v>
      </c>
      <c r="L194" s="97">
        <f> ('Daily Weigth (g)'!M194-'Daily Weigth (g)'!$D194)/('Daily Weigth (g)'!$E194-'Daily Weigth (g)'!$D194)</f>
        <v>0.8568786982</v>
      </c>
      <c r="M194" s="97">
        <f> ('Daily Weigth (g)'!N194-'Daily Weigth (g)'!$D194)/('Daily Weigth (g)'!$E194-'Daily Weigth (g)'!$D194)</f>
        <v>0.8088017751</v>
      </c>
      <c r="N194" s="97">
        <f> ('Daily Weigth (g)'!O194-'Daily Weigth (g)'!$D194)/('Daily Weigth (g)'!$E194-'Daily Weigth (g)'!$D194)</f>
        <v>0.8598372781</v>
      </c>
      <c r="O194" s="97">
        <f> ('Daily Weigth (g)'!P194-'Daily Weigth (g)'!$D194)/('Daily Weigth (g)'!$E194-'Daily Weigth (g)'!$D194)</f>
        <v>0.663091716</v>
      </c>
      <c r="P194" s="97">
        <f> ('Daily Weigth (g)'!Q194-'Daily Weigth (g)'!$D194)/('Daily Weigth (g)'!$E194-'Daily Weigth (g)'!$D194)</f>
        <v>0.6693786982</v>
      </c>
      <c r="Q194" s="97">
        <f> ('Daily Weigth (g)'!R194-'Daily Weigth (g)'!$D194)/('Daily Weigth (g)'!$E194-'Daily Weigth (g)'!$D194)</f>
        <v>0.7348372781</v>
      </c>
      <c r="R194" s="97">
        <f> ('Daily Weigth (g)'!S194-'Daily Weigth (g)'!$D194)/('Daily Weigth (g)'!$E194-'Daily Weigth (g)'!$D194)</f>
        <v>0.7954881657</v>
      </c>
      <c r="S194" s="97">
        <f> ('Daily Weigth (g)'!T194-'Daily Weigth (g)'!$D194)/('Daily Weigth (g)'!$E194-'Daily Weigth (g)'!$D194)</f>
        <v>0.7781065089</v>
      </c>
      <c r="T194" s="97">
        <f> ('Daily Weigth (g)'!U194-'Daily Weigth (g)'!$D194)/('Daily Weigth (g)'!$E194-'Daily Weigth (g)'!$D194)</f>
        <v>0.7418639053</v>
      </c>
      <c r="U194" s="97">
        <f> ('Daily Weigth (g)'!V194-'Daily Weigth (g)'!$D194)/('Daily Weigth (g)'!$E194-'Daily Weigth (g)'!$D194)</f>
        <v>0.6642011834</v>
      </c>
      <c r="V194" s="97">
        <f> ('Daily Weigth (g)'!W194-'Daily Weigth (g)'!$D194)/('Daily Weigth (g)'!$E194-'Daily Weigth (g)'!$D194)</f>
        <v>0.6368343195</v>
      </c>
      <c r="W194" s="97">
        <f> ('Daily Weigth (g)'!X194-'Daily Weigth (g)'!$D194)/('Daily Weigth (g)'!$E194-'Daily Weigth (g)'!$D194)</f>
        <v>0.7962278107</v>
      </c>
      <c r="X194" s="97">
        <f> ('Daily Weigth (g)'!Y194-'Daily Weigth (g)'!$D194)/('Daily Weigth (g)'!$E194-'Daily Weigth (g)'!$D194)</f>
        <v>0.8357988166</v>
      </c>
      <c r="Y194" s="97">
        <f> ('Daily Weigth (g)'!Z194-'Daily Weigth (g)'!$D194)/('Daily Weigth (g)'!$E194-'Daily Weigth (g)'!$D194)</f>
        <v>0.7381656805</v>
      </c>
      <c r="Z194" s="97">
        <f> ('Daily Weigth (g)'!AA194-'Daily Weigth (g)'!$D194)/('Daily Weigth (g)'!$E194-'Daily Weigth (g)'!$D194)</f>
        <v>0.8424556213</v>
      </c>
      <c r="AA194" s="97">
        <f> ('Daily Weigth (g)'!AB194-'Daily Weigth (g)'!$D194)/('Daily Weigth (g)'!$E194-'Daily Weigth (g)'!$D194)</f>
        <v>0.8221153846</v>
      </c>
      <c r="AB194" s="97">
        <f> ('Daily Weigth (g)'!AC194-'Daily Weigth (g)'!$D194)/('Daily Weigth (g)'!$E194-'Daily Weigth (g)'!$D194)</f>
        <v>0.811760355</v>
      </c>
      <c r="AC194" s="97">
        <f> ('Daily Weigth (g)'!AD194-'Daily Weigth (g)'!$D194)/('Daily Weigth (g)'!$E194-'Daily Weigth (g)'!$D194)</f>
        <v>0.7640532544</v>
      </c>
      <c r="AD194" s="97">
        <f> ('Daily Weigth (g)'!AE194-'Daily Weigth (g)'!$D194)/('Daily Weigth (g)'!$E194-'Daily Weigth (g)'!$D194)</f>
        <v>0.8272928994</v>
      </c>
      <c r="AE194" s="97">
        <f> ('Daily Weigth (g)'!AF194-'Daily Weigth (g)'!$D194)/('Daily Weigth (g)'!$E194-'Daily Weigth (g)'!$D194)</f>
        <v>0.650887574</v>
      </c>
      <c r="AF194" s="97">
        <f> ('Daily Weigth (g)'!AG194-'Daily Weigth (g)'!$D194)/('Daily Weigth (g)'!$E194-'Daily Weigth (g)'!$D194)</f>
        <v>0.7725591716</v>
      </c>
    </row>
    <row r="195" ht="12.75" customHeight="1">
      <c r="A195" s="85">
        <v>909.0</v>
      </c>
      <c r="B195" s="87" t="s">
        <v>93</v>
      </c>
      <c r="C195" s="85" t="s">
        <v>383</v>
      </c>
      <c r="D195" s="97">
        <f> ('Daily Weigth (g)'!E195-'Daily Weigth (g)'!$D195)/('Daily Weigth (g)'!$E195-'Daily Weigth (g)'!$D195)</f>
        <v>1</v>
      </c>
      <c r="E195" s="97">
        <f> ('Daily Weigth (g)'!F195-'Daily Weigth (g)'!$D195)/('Daily Weigth (g)'!$E195-'Daily Weigth (g)'!$D195)</f>
        <v>0.9375917768</v>
      </c>
      <c r="F195" s="97">
        <f> ('Daily Weigth (g)'!G195-'Daily Weigth (g)'!$D195)/('Daily Weigth (g)'!$E195-'Daily Weigth (g)'!$D195)</f>
        <v>0.8994126285</v>
      </c>
      <c r="G195" s="97">
        <f> ('Daily Weigth (g)'!H195-'Daily Weigth (g)'!$D195)/('Daily Weigth (g)'!$E195-'Daily Weigth (g)'!$D195)</f>
        <v>0.8135095448</v>
      </c>
      <c r="H195" s="97">
        <f> ('Daily Weigth (g)'!I195-'Daily Weigth (g)'!$D195)/('Daily Weigth (g)'!$E195-'Daily Weigth (g)'!$D195)</f>
        <v>0.8755506608</v>
      </c>
      <c r="I195" s="97">
        <f> ('Daily Weigth (g)'!J195-'Daily Weigth (g)'!$D195)/('Daily Weigth (g)'!$E195-'Daily Weigth (g)'!$D195)</f>
        <v>0.8825256975</v>
      </c>
      <c r="J195" s="97">
        <f> ('Daily Weigth (g)'!K195-'Daily Weigth (g)'!$D195)/('Daily Weigth (g)'!$E195-'Daily Weigth (g)'!$D195)</f>
        <v>-0.7342143906</v>
      </c>
      <c r="K195" s="97">
        <f> ('Daily Weigth (g)'!L195-'Daily Weigth (g)'!$D195)/('Daily Weigth (g)'!$E195-'Daily Weigth (g)'!$D195)</f>
        <v>-0.7342143906</v>
      </c>
      <c r="L195" s="97">
        <f> ('Daily Weigth (g)'!M195-'Daily Weigth (g)'!$D195)/('Daily Weigth (g)'!$E195-'Daily Weigth (g)'!$D195)</f>
        <v>-0.7342143906</v>
      </c>
      <c r="M195" s="97">
        <f> ('Daily Weigth (g)'!N195-'Daily Weigth (g)'!$D195)/('Daily Weigth (g)'!$E195-'Daily Weigth (g)'!$D195)</f>
        <v>-0.7342143906</v>
      </c>
      <c r="N195" s="97">
        <f> ('Daily Weigth (g)'!O195-'Daily Weigth (g)'!$D195)/('Daily Weigth (g)'!$E195-'Daily Weigth (g)'!$D195)</f>
        <v>-0.7342143906</v>
      </c>
      <c r="O195" s="97">
        <f> ('Daily Weigth (g)'!P195-'Daily Weigth (g)'!$D195)/('Daily Weigth (g)'!$E195-'Daily Weigth (g)'!$D195)</f>
        <v>-0.7342143906</v>
      </c>
      <c r="P195" s="97">
        <f> ('Daily Weigth (g)'!Q195-'Daily Weigth (g)'!$D195)/('Daily Weigth (g)'!$E195-'Daily Weigth (g)'!$D195)</f>
        <v>-0.7342143906</v>
      </c>
      <c r="Q195" s="97">
        <f> ('Daily Weigth (g)'!R195-'Daily Weigth (g)'!$D195)/('Daily Weigth (g)'!$E195-'Daily Weigth (g)'!$D195)</f>
        <v>-0.7342143906</v>
      </c>
      <c r="R195" s="97">
        <f> ('Daily Weigth (g)'!S195-'Daily Weigth (g)'!$D195)/('Daily Weigth (g)'!$E195-'Daily Weigth (g)'!$D195)</f>
        <v>-0.7342143906</v>
      </c>
      <c r="S195" s="97">
        <f> ('Daily Weigth (g)'!T195-'Daily Weigth (g)'!$D195)/('Daily Weigth (g)'!$E195-'Daily Weigth (g)'!$D195)</f>
        <v>-0.7342143906</v>
      </c>
      <c r="T195" s="97">
        <f> ('Daily Weigth (g)'!U195-'Daily Weigth (g)'!$D195)/('Daily Weigth (g)'!$E195-'Daily Weigth (g)'!$D195)</f>
        <v>-0.7342143906</v>
      </c>
      <c r="U195" s="97">
        <f> ('Daily Weigth (g)'!V195-'Daily Weigth (g)'!$D195)/('Daily Weigth (g)'!$E195-'Daily Weigth (g)'!$D195)</f>
        <v>-0.7342143906</v>
      </c>
      <c r="V195" s="97">
        <f> ('Daily Weigth (g)'!W195-'Daily Weigth (g)'!$D195)/('Daily Weigth (g)'!$E195-'Daily Weigth (g)'!$D195)</f>
        <v>-0.7342143906</v>
      </c>
      <c r="W195" s="97">
        <f> ('Daily Weigth (g)'!X195-'Daily Weigth (g)'!$D195)/('Daily Weigth (g)'!$E195-'Daily Weigth (g)'!$D195)</f>
        <v>-0.7342143906</v>
      </c>
      <c r="X195" s="97">
        <f> ('Daily Weigth (g)'!Y195-'Daily Weigth (g)'!$D195)/('Daily Weigth (g)'!$E195-'Daily Weigth (g)'!$D195)</f>
        <v>-0.7342143906</v>
      </c>
      <c r="Y195" s="97">
        <f> ('Daily Weigth (g)'!Z195-'Daily Weigth (g)'!$D195)/('Daily Weigth (g)'!$E195-'Daily Weigth (g)'!$D195)</f>
        <v>-0.7342143906</v>
      </c>
      <c r="Z195" s="97">
        <f> ('Daily Weigth (g)'!AA195-'Daily Weigth (g)'!$D195)/('Daily Weigth (g)'!$E195-'Daily Weigth (g)'!$D195)</f>
        <v>-0.7342143906</v>
      </c>
      <c r="AA195" s="97">
        <f> ('Daily Weigth (g)'!AB195-'Daily Weigth (g)'!$D195)/('Daily Weigth (g)'!$E195-'Daily Weigth (g)'!$D195)</f>
        <v>-0.7342143906</v>
      </c>
      <c r="AB195" s="97">
        <f> ('Daily Weigth (g)'!AC195-'Daily Weigth (g)'!$D195)/('Daily Weigth (g)'!$E195-'Daily Weigth (g)'!$D195)</f>
        <v>-0.7342143906</v>
      </c>
      <c r="AC195" s="97">
        <f> ('Daily Weigth (g)'!AD195-'Daily Weigth (g)'!$D195)/('Daily Weigth (g)'!$E195-'Daily Weigth (g)'!$D195)</f>
        <v>-0.7342143906</v>
      </c>
      <c r="AD195" s="97">
        <f> ('Daily Weigth (g)'!AE195-'Daily Weigth (g)'!$D195)/('Daily Weigth (g)'!$E195-'Daily Weigth (g)'!$D195)</f>
        <v>-0.7342143906</v>
      </c>
      <c r="AE195" s="97">
        <f> ('Daily Weigth (g)'!AF195-'Daily Weigth (g)'!$D195)/('Daily Weigth (g)'!$E195-'Daily Weigth (g)'!$D195)</f>
        <v>-0.7342143906</v>
      </c>
      <c r="AF195" s="97">
        <f> ('Daily Weigth (g)'!AG195-'Daily Weigth (g)'!$D195)/('Daily Weigth (g)'!$E195-'Daily Weigth (g)'!$D195)</f>
        <v>-0.7342143906</v>
      </c>
    </row>
    <row r="196" ht="12.75" customHeight="1">
      <c r="A196" s="85">
        <v>910.0</v>
      </c>
      <c r="B196" s="87" t="s">
        <v>93</v>
      </c>
      <c r="C196" s="90" t="s">
        <v>12</v>
      </c>
      <c r="D196" s="97">
        <f> ('Daily Weigth (g)'!E196-'Daily Weigth (g)'!$D196)/('Daily Weigth (g)'!$E196-'Daily Weigth (g)'!$D196)</f>
        <v>1</v>
      </c>
      <c r="E196" s="97">
        <f> ('Daily Weigth (g)'!F196-'Daily Weigth (g)'!$D196)/('Daily Weigth (g)'!$E196-'Daily Weigth (g)'!$D196)</f>
        <v>0.9595219738</v>
      </c>
      <c r="F196" s="97">
        <f> ('Daily Weigth (g)'!G196-'Daily Weigth (g)'!$D196)/('Daily Weigth (g)'!$E196-'Daily Weigth (g)'!$D196)</f>
        <v>0.9560524287</v>
      </c>
      <c r="G196" s="97">
        <f> ('Daily Weigth (g)'!H196-'Daily Weigth (g)'!$D196)/('Daily Weigth (g)'!$E196-'Daily Weigth (g)'!$D196)</f>
        <v>0.9121048574</v>
      </c>
      <c r="H196" s="97">
        <f> ('Daily Weigth (g)'!I196-'Daily Weigth (g)'!$D196)/('Daily Weigth (g)'!$E196-'Daily Weigth (g)'!$D196)</f>
        <v>0.8978411719</v>
      </c>
      <c r="I196" s="97">
        <f> ('Daily Weigth (g)'!J196-'Daily Weigth (g)'!$D196)/('Daily Weigth (g)'!$E196-'Daily Weigth (g)'!$D196)</f>
        <v>0.9047802621</v>
      </c>
      <c r="J196" s="97">
        <f> ('Daily Weigth (g)'!K196-'Daily Weigth (g)'!$D196)/('Daily Weigth (g)'!$E196-'Daily Weigth (g)'!$D196)</f>
        <v>0.9140323824</v>
      </c>
      <c r="K196" s="97">
        <f> ('Daily Weigth (g)'!L196-'Daily Weigth (g)'!$D196)/('Daily Weigth (g)'!$E196-'Daily Weigth (g)'!$D196)</f>
        <v>0.8731688512</v>
      </c>
      <c r="L196" s="97">
        <f> ('Daily Weigth (g)'!M196-'Daily Weigth (g)'!$D196)/('Daily Weigth (g)'!$E196-'Daily Weigth (g)'!$D196)</f>
        <v>0.8434849653</v>
      </c>
      <c r="M196" s="97">
        <f> ('Daily Weigth (g)'!N196-'Daily Weigth (g)'!$D196)/('Daily Weigth (g)'!$E196-'Daily Weigth (g)'!$D196)</f>
        <v>0.7848882035</v>
      </c>
      <c r="N196" s="97">
        <f> ('Daily Weigth (g)'!O196-'Daily Weigth (g)'!$D196)/('Daily Weigth (g)'!$E196-'Daily Weigth (g)'!$D196)</f>
        <v>0.7841171935</v>
      </c>
      <c r="O196" s="97">
        <f> ('Daily Weigth (g)'!P196-'Daily Weigth (g)'!$D196)/('Daily Weigth (g)'!$E196-'Daily Weigth (g)'!$D196)</f>
        <v>0.6746337702</v>
      </c>
      <c r="P196" s="97">
        <f> ('Daily Weigth (g)'!Q196-'Daily Weigth (g)'!$D196)/('Daily Weigth (g)'!$E196-'Daily Weigth (g)'!$D196)</f>
        <v>0.6225905937</v>
      </c>
      <c r="Q196" s="97">
        <f> ('Daily Weigth (g)'!R196-'Daily Weigth (g)'!$D196)/('Daily Weigth (g)'!$E196-'Daily Weigth (g)'!$D196)</f>
        <v>0.6310717039</v>
      </c>
      <c r="R196" s="97">
        <f> ('Daily Weigth (g)'!S196-'Daily Weigth (g)'!$D196)/('Daily Weigth (g)'!$E196-'Daily Weigth (g)'!$D196)</f>
        <v>0.6171935235</v>
      </c>
      <c r="S196" s="97">
        <f> ('Daily Weigth (g)'!T196-'Daily Weigth (g)'!$D196)/('Daily Weigth (g)'!$E196-'Daily Weigth (g)'!$D196)</f>
        <v>0.5616808019</v>
      </c>
      <c r="T196" s="97">
        <f> ('Daily Weigth (g)'!U196-'Daily Weigth (g)'!$D196)/('Daily Weigth (g)'!$E196-'Daily Weigth (g)'!$D196)</f>
        <v>0.4753276793</v>
      </c>
      <c r="U196" s="97">
        <f> ('Daily Weigth (g)'!V196-'Daily Weigth (g)'!$D196)/('Daily Weigth (g)'!$E196-'Daily Weigth (g)'!$D196)</f>
        <v>0.3627602159</v>
      </c>
      <c r="V196" s="97">
        <f> ('Daily Weigth (g)'!W196-'Daily Weigth (g)'!$D196)/('Daily Weigth (g)'!$E196-'Daily Weigth (g)'!$D196)</f>
        <v>0.2856592136</v>
      </c>
      <c r="W196" s="97">
        <f> ('Daily Weigth (g)'!X196-'Daily Weigth (g)'!$D196)/('Daily Weigth (g)'!$E196-'Daily Weigth (g)'!$D196)</f>
        <v>0.2802621434</v>
      </c>
      <c r="X196" s="97">
        <f> ('Daily Weigth (g)'!Y196-'Daily Weigth (g)'!$D196)/('Daily Weigth (g)'!$E196-'Daily Weigth (g)'!$D196)</f>
        <v>0.2498072475</v>
      </c>
      <c r="Y196" s="97">
        <f> ('Daily Weigth (g)'!Z196-'Daily Weigth (g)'!$D196)/('Daily Weigth (g)'!$E196-'Daily Weigth (g)'!$D196)</f>
        <v>0.200462606</v>
      </c>
      <c r="Z196" s="97">
        <f> ('Daily Weigth (g)'!AA196-'Daily Weigth (g)'!$D196)/('Daily Weigth (g)'!$E196-'Daily Weigth (g)'!$D196)</f>
        <v>0.1765612953</v>
      </c>
      <c r="AA196" s="97">
        <f> ('Daily Weigth (g)'!AB196-'Daily Weigth (g)'!$D196)/('Daily Weigth (g)'!$E196-'Daily Weigth (g)'!$D196)</f>
        <v>0.1484194295</v>
      </c>
      <c r="AB196" s="97">
        <f> ('Daily Weigth (g)'!AC196-'Daily Weigth (g)'!$D196)/('Daily Weigth (g)'!$E196-'Daily Weigth (g)'!$D196)</f>
        <v>0.1252891288</v>
      </c>
      <c r="AC196" s="97">
        <f> ('Daily Weigth (g)'!AD196-'Daily Weigth (g)'!$D196)/('Daily Weigth (g)'!$E196-'Daily Weigth (g)'!$D196)</f>
        <v>0.0967617579</v>
      </c>
      <c r="AD196" s="97">
        <f> ('Daily Weigth (g)'!AE196-'Daily Weigth (g)'!$D196)/('Daily Weigth (g)'!$E196-'Daily Weigth (g)'!$D196)</f>
        <v>0.0767154973</v>
      </c>
      <c r="AE196" s="97">
        <f> ('Daily Weigth (g)'!AF196-'Daily Weigth (g)'!$D196)/('Daily Weigth (g)'!$E196-'Daily Weigth (g)'!$D196)</f>
        <v>0.04587509638</v>
      </c>
      <c r="AF196" s="97">
        <f> ('Daily Weigth (g)'!AG196-'Daily Weigth (g)'!$D196)/('Daily Weigth (g)'!$E196-'Daily Weigth (g)'!$D196)</f>
        <v>0.02582883577</v>
      </c>
    </row>
    <row r="197" ht="12.75" customHeight="1">
      <c r="A197" s="85">
        <v>911.0</v>
      </c>
      <c r="B197" s="87" t="s">
        <v>191</v>
      </c>
      <c r="C197" s="88" t="s">
        <v>241</v>
      </c>
      <c r="D197" s="97">
        <f> ('Daily Weigth (g)'!E197-'Daily Weigth (g)'!$D197)/('Daily Weigth (g)'!$E197-'Daily Weigth (g)'!$D197)</f>
        <v>1</v>
      </c>
      <c r="E197" s="97">
        <f> ('Daily Weigth (g)'!F197-'Daily Weigth (g)'!$D197)/('Daily Weigth (g)'!$E197-'Daily Weigth (g)'!$D197)</f>
        <v>0.9246473645</v>
      </c>
      <c r="F197" s="97">
        <f> ('Daily Weigth (g)'!G197-'Daily Weigth (g)'!$D197)/('Daily Weigth (g)'!$E197-'Daily Weigth (g)'!$D197)</f>
        <v>0.8775055679</v>
      </c>
      <c r="G197" s="97">
        <f> ('Daily Weigth (g)'!H197-'Daily Weigth (g)'!$D197)/('Daily Weigth (g)'!$E197-'Daily Weigth (g)'!$D197)</f>
        <v>0.7795100223</v>
      </c>
      <c r="H197" s="97">
        <f> ('Daily Weigth (g)'!I197-'Daily Weigth (g)'!$D197)/('Daily Weigth (g)'!$E197-'Daily Weigth (g)'!$D197)</f>
        <v>0.868596882</v>
      </c>
      <c r="I197" s="97">
        <f> ('Daily Weigth (g)'!J197-'Daily Weigth (g)'!$D197)/('Daily Weigth (g)'!$E197-'Daily Weigth (g)'!$D197)</f>
        <v>0.8797327394</v>
      </c>
      <c r="J197" s="97">
        <f> ('Daily Weigth (g)'!K197-'Daily Weigth (g)'!$D197)/('Daily Weigth (g)'!$E197-'Daily Weigth (g)'!$D197)</f>
        <v>0.8693392725</v>
      </c>
      <c r="K197" s="97">
        <f> ('Daily Weigth (g)'!L197-'Daily Weigth (g)'!$D197)/('Daily Weigth (g)'!$E197-'Daily Weigth (g)'!$D197)</f>
        <v>0.8403860431</v>
      </c>
      <c r="L197" s="97">
        <f> ('Daily Weigth (g)'!M197-'Daily Weigth (g)'!$D197)/('Daily Weigth (g)'!$E197-'Daily Weigth (g)'!$D197)</f>
        <v>0.8199703044</v>
      </c>
      <c r="M197" s="97">
        <f> ('Daily Weigth (g)'!N197-'Daily Weigth (g)'!$D197)/('Daily Weigth (g)'!$E197-'Daily Weigth (g)'!$D197)</f>
        <v>0.7724573125</v>
      </c>
      <c r="N197" s="97">
        <f> ('Daily Weigth (g)'!O197-'Daily Weigth (g)'!$D197)/('Daily Weigth (g)'!$E197-'Daily Weigth (g)'!$D197)</f>
        <v>0.8593170007</v>
      </c>
      <c r="O197" s="97">
        <f> ('Daily Weigth (g)'!P197-'Daily Weigth (g)'!$D197)/('Daily Weigth (g)'!$E197-'Daily Weigth (g)'!$D197)</f>
        <v>0.6971046771</v>
      </c>
      <c r="P197" s="97">
        <f> ('Daily Weigth (g)'!Q197-'Daily Weigth (g)'!$D197)/('Daily Weigth (g)'!$E197-'Daily Weigth (g)'!$D197)</f>
        <v>0.700074239</v>
      </c>
      <c r="Q197" s="97">
        <f> ('Daily Weigth (g)'!R197-'Daily Weigth (g)'!$D197)/('Daily Weigth (g)'!$E197-'Daily Weigth (g)'!$D197)</f>
        <v>0.7932442465</v>
      </c>
      <c r="R197" s="97">
        <f> ('Daily Weigth (g)'!S197-'Daily Weigth (g)'!$D197)/('Daily Weigth (g)'!$E197-'Daily Weigth (g)'!$D197)</f>
        <v>0.8311061618</v>
      </c>
      <c r="S197" s="97">
        <f> ('Daily Weigth (g)'!T197-'Daily Weigth (g)'!$D197)/('Daily Weigth (g)'!$E197-'Daily Weigth (g)'!$D197)</f>
        <v>0.8166295471</v>
      </c>
      <c r="T197" s="97">
        <f> ('Daily Weigth (g)'!U197-'Daily Weigth (g)'!$D197)/('Daily Weigth (g)'!$E197-'Daily Weigth (g)'!$D197)</f>
        <v>0.8036377134</v>
      </c>
      <c r="U197" s="97">
        <f> ('Daily Weigth (g)'!V197-'Daily Weigth (g)'!$D197)/('Daily Weigth (g)'!$E197-'Daily Weigth (g)'!$D197)</f>
        <v>0.7171492205</v>
      </c>
      <c r="V197" s="97">
        <f> ('Daily Weigth (g)'!W197-'Daily Weigth (g)'!$D197)/('Daily Weigth (g)'!$E197-'Daily Weigth (g)'!$D197)</f>
        <v>0.6852264291</v>
      </c>
      <c r="W197" s="97">
        <f> ('Daily Weigth (g)'!X197-'Daily Weigth (g)'!$D197)/('Daily Weigth (g)'!$E197-'Daily Weigth (g)'!$D197)</f>
        <v>0.8251670379</v>
      </c>
      <c r="X197" s="97">
        <f> ('Daily Weigth (g)'!Y197-'Daily Weigth (g)'!$D197)/('Daily Weigth (g)'!$E197-'Daily Weigth (g)'!$D197)</f>
        <v>0.8455827765</v>
      </c>
      <c r="Y197" s="97">
        <f> ('Daily Weigth (g)'!Z197-'Daily Weigth (g)'!$D197)/('Daily Weigth (g)'!$E197-'Daily Weigth (g)'!$D197)</f>
        <v>0.7947290275</v>
      </c>
      <c r="Z197" s="97">
        <f> ('Daily Weigth (g)'!AA197-'Daily Weigth (g)'!$D197)/('Daily Weigth (g)'!$E197-'Daily Weigth (g)'!$D197)</f>
        <v>0.8708240535</v>
      </c>
      <c r="AA197" s="97">
        <f> ('Daily Weigth (g)'!AB197-'Daily Weigth (g)'!$D197)/('Daily Weigth (g)'!$E197-'Daily Weigth (g)'!$D197)</f>
        <v>0.864142539</v>
      </c>
      <c r="AB197" s="97">
        <f> ('Daily Weigth (g)'!AC197-'Daily Weigth (g)'!$D197)/('Daily Weigth (g)'!$E197-'Daily Weigth (g)'!$D197)</f>
        <v>0.8440979955</v>
      </c>
      <c r="AC197" s="97">
        <f> ('Daily Weigth (g)'!AD197-'Daily Weigth (g)'!$D197)/('Daily Weigth (g)'!$E197-'Daily Weigth (g)'!$D197)</f>
        <v>0.8340757238</v>
      </c>
      <c r="AD197" s="97">
        <f> ('Daily Weigth (g)'!AE197-'Daily Weigth (g)'!$D197)/('Daily Weigth (g)'!$E197-'Daily Weigth (g)'!$D197)</f>
        <v>0.8504083148</v>
      </c>
      <c r="AE197" s="97">
        <f> ('Daily Weigth (g)'!AF197-'Daily Weigth (g)'!$D197)/('Daily Weigth (g)'!$E197-'Daily Weigth (g)'!$D197)</f>
        <v>0.7587230883</v>
      </c>
      <c r="AF197" s="97">
        <f> ('Daily Weigth (g)'!AG197-'Daily Weigth (g)'!$D197)/('Daily Weigth (g)'!$E197-'Daily Weigth (g)'!$D197)</f>
        <v>0.795471418</v>
      </c>
    </row>
    <row r="198" ht="12.75" customHeight="1">
      <c r="A198" s="85">
        <v>912.0</v>
      </c>
      <c r="B198" s="87" t="s">
        <v>191</v>
      </c>
      <c r="C198" s="85" t="s">
        <v>383</v>
      </c>
      <c r="D198" s="97">
        <f> ('Daily Weigth (g)'!E198-'Daily Weigth (g)'!$D198)/('Daily Weigth (g)'!$E198-'Daily Weigth (g)'!$D198)</f>
        <v>1</v>
      </c>
      <c r="E198" s="97">
        <f> ('Daily Weigth (g)'!F198-'Daily Weigth (g)'!$D198)/('Daily Weigth (g)'!$E198-'Daily Weigth (g)'!$D198)</f>
        <v>0.9431047476</v>
      </c>
      <c r="F198" s="97">
        <f> ('Daily Weigth (g)'!G198-'Daily Weigth (g)'!$D198)/('Daily Weigth (g)'!$E198-'Daily Weigth (g)'!$D198)</f>
        <v>0.8982667671</v>
      </c>
      <c r="G198" s="97">
        <f> ('Daily Weigth (g)'!H198-'Daily Weigth (g)'!$D198)/('Daily Weigth (g)'!$E198-'Daily Weigth (g)'!$D198)</f>
        <v>0.8293142427</v>
      </c>
      <c r="H198" s="97">
        <f> ('Daily Weigth (g)'!I198-'Daily Weigth (g)'!$D198)/('Daily Weigth (g)'!$E198-'Daily Weigth (g)'!$D198)</f>
        <v>0.8805576488</v>
      </c>
      <c r="I198" s="97">
        <f> ('Daily Weigth (g)'!J198-'Daily Weigth (g)'!$D198)/('Daily Weigth (g)'!$E198-'Daily Weigth (g)'!$D198)</f>
        <v>0.8918613414</v>
      </c>
      <c r="J198" s="97">
        <f> ('Daily Weigth (g)'!K198-'Daily Weigth (g)'!$D198)/('Daily Weigth (g)'!$E198-'Daily Weigth (g)'!$D198)</f>
        <v>-0.7535795026</v>
      </c>
      <c r="K198" s="97">
        <f> ('Daily Weigth (g)'!L198-'Daily Weigth (g)'!$D198)/('Daily Weigth (g)'!$E198-'Daily Weigth (g)'!$D198)</f>
        <v>-0.7535795026</v>
      </c>
      <c r="L198" s="97">
        <f> ('Daily Weigth (g)'!M198-'Daily Weigth (g)'!$D198)/('Daily Weigth (g)'!$E198-'Daily Weigth (g)'!$D198)</f>
        <v>-0.7535795026</v>
      </c>
      <c r="M198" s="97">
        <f> ('Daily Weigth (g)'!N198-'Daily Weigth (g)'!$D198)/('Daily Weigth (g)'!$E198-'Daily Weigth (g)'!$D198)</f>
        <v>-0.7535795026</v>
      </c>
      <c r="N198" s="97">
        <f> ('Daily Weigth (g)'!O198-'Daily Weigth (g)'!$D198)/('Daily Weigth (g)'!$E198-'Daily Weigth (g)'!$D198)</f>
        <v>-0.7535795026</v>
      </c>
      <c r="O198" s="97">
        <f> ('Daily Weigth (g)'!P198-'Daily Weigth (g)'!$D198)/('Daily Weigth (g)'!$E198-'Daily Weigth (g)'!$D198)</f>
        <v>-0.7535795026</v>
      </c>
      <c r="P198" s="97">
        <f> ('Daily Weigth (g)'!Q198-'Daily Weigth (g)'!$D198)/('Daily Weigth (g)'!$E198-'Daily Weigth (g)'!$D198)</f>
        <v>-0.7535795026</v>
      </c>
      <c r="Q198" s="97">
        <f> ('Daily Weigth (g)'!R198-'Daily Weigth (g)'!$D198)/('Daily Weigth (g)'!$E198-'Daily Weigth (g)'!$D198)</f>
        <v>-0.7535795026</v>
      </c>
      <c r="R198" s="97">
        <f> ('Daily Weigth (g)'!S198-'Daily Weigth (g)'!$D198)/('Daily Weigth (g)'!$E198-'Daily Weigth (g)'!$D198)</f>
        <v>-0.7535795026</v>
      </c>
      <c r="S198" s="97">
        <f> ('Daily Weigth (g)'!T198-'Daily Weigth (g)'!$D198)/('Daily Weigth (g)'!$E198-'Daily Weigth (g)'!$D198)</f>
        <v>-0.7535795026</v>
      </c>
      <c r="T198" s="97">
        <f> ('Daily Weigth (g)'!U198-'Daily Weigth (g)'!$D198)/('Daily Weigth (g)'!$E198-'Daily Weigth (g)'!$D198)</f>
        <v>-0.7535795026</v>
      </c>
      <c r="U198" s="97">
        <f> ('Daily Weigth (g)'!V198-'Daily Weigth (g)'!$D198)/('Daily Weigth (g)'!$E198-'Daily Weigth (g)'!$D198)</f>
        <v>-0.7535795026</v>
      </c>
      <c r="V198" s="97">
        <f> ('Daily Weigth (g)'!W198-'Daily Weigth (g)'!$D198)/('Daily Weigth (g)'!$E198-'Daily Weigth (g)'!$D198)</f>
        <v>-0.7535795026</v>
      </c>
      <c r="W198" s="97">
        <f> ('Daily Weigth (g)'!X198-'Daily Weigth (g)'!$D198)/('Daily Weigth (g)'!$E198-'Daily Weigth (g)'!$D198)</f>
        <v>-0.7535795026</v>
      </c>
      <c r="X198" s="97">
        <f> ('Daily Weigth (g)'!Y198-'Daily Weigth (g)'!$D198)/('Daily Weigth (g)'!$E198-'Daily Weigth (g)'!$D198)</f>
        <v>-0.7535795026</v>
      </c>
      <c r="Y198" s="97">
        <f> ('Daily Weigth (g)'!Z198-'Daily Weigth (g)'!$D198)/('Daily Weigth (g)'!$E198-'Daily Weigth (g)'!$D198)</f>
        <v>-0.7535795026</v>
      </c>
      <c r="Z198" s="97">
        <f> ('Daily Weigth (g)'!AA198-'Daily Weigth (g)'!$D198)/('Daily Weigth (g)'!$E198-'Daily Weigth (g)'!$D198)</f>
        <v>-0.7535795026</v>
      </c>
      <c r="AA198" s="97">
        <f> ('Daily Weigth (g)'!AB198-'Daily Weigth (g)'!$D198)/('Daily Weigth (g)'!$E198-'Daily Weigth (g)'!$D198)</f>
        <v>-0.7535795026</v>
      </c>
      <c r="AB198" s="97">
        <f> ('Daily Weigth (g)'!AC198-'Daily Weigth (g)'!$D198)/('Daily Weigth (g)'!$E198-'Daily Weigth (g)'!$D198)</f>
        <v>-0.7535795026</v>
      </c>
      <c r="AC198" s="97">
        <f> ('Daily Weigth (g)'!AD198-'Daily Weigth (g)'!$D198)/('Daily Weigth (g)'!$E198-'Daily Weigth (g)'!$D198)</f>
        <v>-0.7535795026</v>
      </c>
      <c r="AD198" s="97">
        <f> ('Daily Weigth (g)'!AE198-'Daily Weigth (g)'!$D198)/('Daily Weigth (g)'!$E198-'Daily Weigth (g)'!$D198)</f>
        <v>-0.7535795026</v>
      </c>
      <c r="AE198" s="97">
        <f> ('Daily Weigth (g)'!AF198-'Daily Weigth (g)'!$D198)/('Daily Weigth (g)'!$E198-'Daily Weigth (g)'!$D198)</f>
        <v>-0.7535795026</v>
      </c>
      <c r="AF198" s="97">
        <f> ('Daily Weigth (g)'!AG198-'Daily Weigth (g)'!$D198)/('Daily Weigth (g)'!$E198-'Daily Weigth (g)'!$D198)</f>
        <v>-0.7535795026</v>
      </c>
    </row>
    <row r="199" ht="12.75" customHeight="1">
      <c r="A199" s="85">
        <v>913.0</v>
      </c>
      <c r="B199" s="87" t="s">
        <v>191</v>
      </c>
      <c r="C199" s="90" t="s">
        <v>12</v>
      </c>
      <c r="D199" s="97">
        <f> ('Daily Weigth (g)'!E199-'Daily Weigth (g)'!$D199)/('Daily Weigth (g)'!$E199-'Daily Weigth (g)'!$D199)</f>
        <v>1</v>
      </c>
      <c r="E199" s="97">
        <f> ('Daily Weigth (g)'!F199-'Daily Weigth (g)'!$D199)/('Daily Weigth (g)'!$E199-'Daily Weigth (g)'!$D199)</f>
        <v>0.9378026071</v>
      </c>
      <c r="F199" s="97">
        <f> ('Daily Weigth (g)'!G199-'Daily Weigth (g)'!$D199)/('Daily Weigth (g)'!$E199-'Daily Weigth (g)'!$D199)</f>
        <v>0.9165735568</v>
      </c>
      <c r="G199" s="97">
        <f> ('Daily Weigth (g)'!H199-'Daily Weigth (g)'!$D199)/('Daily Weigth (g)'!$E199-'Daily Weigth (g)'!$D199)</f>
        <v>0.8703910615</v>
      </c>
      <c r="H199" s="97">
        <f> ('Daily Weigth (g)'!I199-'Daily Weigth (g)'!$D199)/('Daily Weigth (g)'!$E199-'Daily Weigth (g)'!$D199)</f>
        <v>0.8394785847</v>
      </c>
      <c r="I199" s="97">
        <f> ('Daily Weigth (g)'!J199-'Daily Weigth (g)'!$D199)/('Daily Weigth (g)'!$E199-'Daily Weigth (g)'!$D199)</f>
        <v>0.896461825</v>
      </c>
      <c r="J199" s="97">
        <f> ('Daily Weigth (g)'!K199-'Daily Weigth (g)'!$D199)/('Daily Weigth (g)'!$E199-'Daily Weigth (g)'!$D199)</f>
        <v>0.896461825</v>
      </c>
      <c r="K199" s="97">
        <f> ('Daily Weigth (g)'!L199-'Daily Weigth (g)'!$D199)/('Daily Weigth (g)'!$E199-'Daily Weigth (g)'!$D199)</f>
        <v>0.8458100559</v>
      </c>
      <c r="L199" s="97">
        <f> ('Daily Weigth (g)'!M199-'Daily Weigth (g)'!$D199)/('Daily Weigth (g)'!$E199-'Daily Weigth (g)'!$D199)</f>
        <v>0.8022346369</v>
      </c>
      <c r="M199" s="97">
        <f> ('Daily Weigth (g)'!N199-'Daily Weigth (g)'!$D199)/('Daily Weigth (g)'!$E199-'Daily Weigth (g)'!$D199)</f>
        <v>0.7191806331</v>
      </c>
      <c r="N199" s="97">
        <f> ('Daily Weigth (g)'!O199-'Daily Weigth (g)'!$D199)/('Daily Weigth (g)'!$E199-'Daily Weigth (g)'!$D199)</f>
        <v>0.7661080074</v>
      </c>
      <c r="O199" s="97">
        <f> ('Daily Weigth (g)'!P199-'Daily Weigth (g)'!$D199)/('Daily Weigth (g)'!$E199-'Daily Weigth (g)'!$D199)</f>
        <v>0.6070763501</v>
      </c>
      <c r="P199" s="97">
        <f> ('Daily Weigth (g)'!Q199-'Daily Weigth (g)'!$D199)/('Daily Weigth (g)'!$E199-'Daily Weigth (g)'!$D199)</f>
        <v>0.5527001862</v>
      </c>
      <c r="Q199" s="97">
        <f> ('Daily Weigth (g)'!R199-'Daily Weigth (g)'!$D199)/('Daily Weigth (g)'!$E199-'Daily Weigth (g)'!$D199)</f>
        <v>0.5929236499</v>
      </c>
      <c r="R199" s="97">
        <f> ('Daily Weigth (g)'!S199-'Daily Weigth (g)'!$D199)/('Daily Weigth (g)'!$E199-'Daily Weigth (g)'!$D199)</f>
        <v>0.5791433892</v>
      </c>
      <c r="S199" s="97">
        <f> ('Daily Weigth (g)'!T199-'Daily Weigth (g)'!$D199)/('Daily Weigth (g)'!$E199-'Daily Weigth (g)'!$D199)</f>
        <v>0.5515828678</v>
      </c>
      <c r="T199" s="97">
        <f> ('Daily Weigth (g)'!U199-'Daily Weigth (g)'!$D199)/('Daily Weigth (g)'!$E199-'Daily Weigth (g)'!$D199)</f>
        <v>0.4733705773</v>
      </c>
      <c r="U199" s="97">
        <f> ('Daily Weigth (g)'!V199-'Daily Weigth (g)'!$D199)/('Daily Weigth (g)'!$E199-'Daily Weigth (g)'!$D199)</f>
        <v>0.3702048417</v>
      </c>
      <c r="V199" s="97">
        <f> ('Daily Weigth (g)'!W199-'Daily Weigth (g)'!$D199)/('Daily Weigth (g)'!$E199-'Daily Weigth (g)'!$D199)</f>
        <v>0.2972067039</v>
      </c>
      <c r="W199" s="97">
        <f> ('Daily Weigth (g)'!X199-'Daily Weigth (g)'!$D199)/('Daily Weigth (g)'!$E199-'Daily Weigth (g)'!$D199)</f>
        <v>0.2942271881</v>
      </c>
      <c r="X199" s="97">
        <f> ('Daily Weigth (g)'!Y199-'Daily Weigth (g)'!$D199)/('Daily Weigth (g)'!$E199-'Daily Weigth (g)'!$D199)</f>
        <v>0.2752327747</v>
      </c>
      <c r="Y199" s="97">
        <f> ('Daily Weigth (g)'!Z199-'Daily Weigth (g)'!$D199)/('Daily Weigth (g)'!$E199-'Daily Weigth (g)'!$D199)</f>
        <v>0.2409683426</v>
      </c>
      <c r="Z199" s="97">
        <f> ('Daily Weigth (g)'!AA199-'Daily Weigth (g)'!$D199)/('Daily Weigth (g)'!$E199-'Daily Weigth (g)'!$D199)</f>
        <v>0.2253258845</v>
      </c>
      <c r="AA199" s="97">
        <f> ('Daily Weigth (g)'!AB199-'Daily Weigth (g)'!$D199)/('Daily Weigth (g)'!$E199-'Daily Weigth (g)'!$D199)</f>
        <v>0.2048417132</v>
      </c>
      <c r="AB199" s="97">
        <f> ('Daily Weigth (g)'!AC199-'Daily Weigth (g)'!$D199)/('Daily Weigth (g)'!$E199-'Daily Weigth (g)'!$D199)</f>
        <v>0.1795158287</v>
      </c>
      <c r="AC199" s="97">
        <f> ('Daily Weigth (g)'!AD199-'Daily Weigth (g)'!$D199)/('Daily Weigth (g)'!$E199-'Daily Weigth (g)'!$D199)</f>
        <v>0.1534450652</v>
      </c>
      <c r="AD199" s="97">
        <f> ('Daily Weigth (g)'!AE199-'Daily Weigth (g)'!$D199)/('Daily Weigth (g)'!$E199-'Daily Weigth (g)'!$D199)</f>
        <v>0.1355679702</v>
      </c>
      <c r="AE199" s="97">
        <f> ('Daily Weigth (g)'!AF199-'Daily Weigth (g)'!$D199)/('Daily Weigth (g)'!$E199-'Daily Weigth (g)'!$D199)</f>
        <v>0.0990689013</v>
      </c>
      <c r="AF199" s="97">
        <f> ('Daily Weigth (g)'!AG199-'Daily Weigth (g)'!$D199)/('Daily Weigth (g)'!$E199-'Daily Weigth (g)'!$D199)</f>
        <v>0.07783985102</v>
      </c>
    </row>
    <row r="200" ht="12.75" customHeight="1">
      <c r="A200" s="85">
        <v>914.0</v>
      </c>
      <c r="B200" s="87" t="s">
        <v>191</v>
      </c>
      <c r="C200" s="90" t="s">
        <v>12</v>
      </c>
      <c r="D200" s="97">
        <f> ('Daily Weigth (g)'!E200-'Daily Weigth (g)'!$D200)/('Daily Weigth (g)'!$E200-'Daily Weigth (g)'!$D200)</f>
        <v>1</v>
      </c>
      <c r="E200" s="97">
        <f> ('Daily Weigth (g)'!F200-'Daily Weigth (g)'!$D200)/('Daily Weigth (g)'!$E200-'Daily Weigth (g)'!$D200)</f>
        <v>0.9285714286</v>
      </c>
      <c r="F200" s="97">
        <f> ('Daily Weigth (g)'!G200-'Daily Weigth (g)'!$D200)/('Daily Weigth (g)'!$E200-'Daily Weigth (g)'!$D200)</f>
        <v>0.8767222625</v>
      </c>
      <c r="G200" s="97">
        <f> ('Daily Weigth (g)'!H200-'Daily Weigth (g)'!$D200)/('Daily Weigth (g)'!$E200-'Daily Weigth (g)'!$D200)</f>
        <v>0.79586657</v>
      </c>
      <c r="H200" s="97">
        <f> ('Daily Weigth (g)'!I200-'Daily Weigth (g)'!$D200)/('Daily Weigth (g)'!$E200-'Daily Weigth (g)'!$D200)</f>
        <v>0.8701957941</v>
      </c>
      <c r="I200" s="97">
        <f> ('Daily Weigth (g)'!J200-'Daily Weigth (g)'!$D200)/('Daily Weigth (g)'!$E200-'Daily Weigth (g)'!$D200)</f>
        <v>0.8807106599</v>
      </c>
      <c r="J200" s="97">
        <f> ('Daily Weigth (g)'!K200-'Daily Weigth (g)'!$D200)/('Daily Weigth (g)'!$E200-'Daily Weigth (g)'!$D200)</f>
        <v>0.8875997099</v>
      </c>
      <c r="K200" s="97">
        <f> ('Daily Weigth (g)'!L200-'Daily Weigth (g)'!$D200)/('Daily Weigth (g)'!$E200-'Daily Weigth (g)'!$D200)</f>
        <v>0.7878897752</v>
      </c>
      <c r="L200" s="97">
        <f> ('Daily Weigth (g)'!M200-'Daily Weigth (g)'!$D200)/('Daily Weigth (g)'!$E200-'Daily Weigth (g)'!$D200)</f>
        <v>0.7440174039</v>
      </c>
      <c r="M200" s="97">
        <f> ('Daily Weigth (g)'!N200-'Daily Weigth (g)'!$D200)/('Daily Weigth (g)'!$E200-'Daily Weigth (g)'!$D200)</f>
        <v>0.6682378535</v>
      </c>
      <c r="N200" s="97">
        <f> ('Daily Weigth (g)'!O200-'Daily Weigth (g)'!$D200)/('Daily Weigth (g)'!$E200-'Daily Weigth (g)'!$D200)</f>
        <v>0.7269760696</v>
      </c>
      <c r="O200" s="97">
        <f> ('Daily Weigth (g)'!P200-'Daily Weigth (g)'!$D200)/('Daily Weigth (g)'!$E200-'Daily Weigth (g)'!$D200)</f>
        <v>0.5065264685</v>
      </c>
      <c r="P200" s="97">
        <f> ('Daily Weigth (g)'!Q200-'Daily Weigth (g)'!$D200)/('Daily Weigth (g)'!$E200-'Daily Weigth (g)'!$D200)</f>
        <v>0.4492385787</v>
      </c>
      <c r="Q200" s="97">
        <f> ('Daily Weigth (g)'!R200-'Daily Weigth (g)'!$D200)/('Daily Weigth (g)'!$E200-'Daily Weigth (g)'!$D200)</f>
        <v>0.5398839739</v>
      </c>
      <c r="R200" s="97">
        <f> ('Daily Weigth (g)'!S200-'Daily Weigth (g)'!$D200)/('Daily Weigth (g)'!$E200-'Daily Weigth (g)'!$D200)</f>
        <v>0.5431472081</v>
      </c>
      <c r="S200" s="97">
        <f> ('Daily Weigth (g)'!T200-'Daily Weigth (g)'!$D200)/('Daily Weigth (g)'!$E200-'Daily Weigth (g)'!$D200)</f>
        <v>0.5101522843</v>
      </c>
      <c r="T200" s="97">
        <f> ('Daily Weigth (g)'!U200-'Daily Weigth (g)'!$D200)/('Daily Weigth (g)'!$E200-'Daily Weigth (g)'!$D200)</f>
        <v>0.4499637418</v>
      </c>
      <c r="U200" s="97">
        <f> ('Daily Weigth (g)'!V200-'Daily Weigth (g)'!$D200)/('Daily Weigth (g)'!$E200-'Daily Weigth (g)'!$D200)</f>
        <v>0.3560551124</v>
      </c>
      <c r="V200" s="97">
        <f> ('Daily Weigth (g)'!W200-'Daily Weigth (g)'!$D200)/('Daily Weigth (g)'!$E200-'Daily Weigth (g)'!$D200)</f>
        <v>0.2781000725</v>
      </c>
      <c r="W200" s="97">
        <f> ('Daily Weigth (g)'!X200-'Daily Weigth (g)'!$D200)/('Daily Weigth (g)'!$E200-'Daily Weigth (g)'!$D200)</f>
        <v>0.2951414068</v>
      </c>
      <c r="X200" s="97">
        <f> ('Daily Weigth (g)'!Y200-'Daily Weigth (g)'!$D200)/('Daily Weigth (g)'!$E200-'Daily Weigth (g)'!$D200)</f>
        <v>0.2654097172</v>
      </c>
      <c r="Y200" s="97">
        <f> ('Daily Weigth (g)'!Z200-'Daily Weigth (g)'!$D200)/('Daily Weigth (g)'!$E200-'Daily Weigth (g)'!$D200)</f>
        <v>0.2273386512</v>
      </c>
      <c r="Z200" s="97">
        <f> ('Daily Weigth (g)'!AA200-'Daily Weigth (g)'!$D200)/('Daily Weigth (g)'!$E200-'Daily Weigth (g)'!$D200)</f>
        <v>0.2095721537</v>
      </c>
      <c r="AA200" s="97">
        <f> ('Daily Weigth (g)'!AB200-'Daily Weigth (g)'!$D200)/('Daily Weigth (g)'!$E200-'Daily Weigth (g)'!$D200)</f>
        <v>0.1852791878</v>
      </c>
      <c r="AB200" s="97">
        <f> ('Daily Weigth (g)'!AC200-'Daily Weigth (g)'!$D200)/('Daily Weigth (g)'!$E200-'Daily Weigth (g)'!$D200)</f>
        <v>0.1602610587</v>
      </c>
      <c r="AC200" s="97">
        <f> ('Daily Weigth (g)'!AD200-'Daily Weigth (g)'!$D200)/('Daily Weigth (g)'!$E200-'Daily Weigth (g)'!$D200)</f>
        <v>0.141044235</v>
      </c>
      <c r="AD200" s="97">
        <f> ('Daily Weigth (g)'!AE200-'Daily Weigth (g)'!$D200)/('Daily Weigth (g)'!$E200-'Daily Weigth (g)'!$D200)</f>
        <v>0.1236403191</v>
      </c>
      <c r="AE200" s="97">
        <f> ('Daily Weigth (g)'!AF200-'Daily Weigth (g)'!$D200)/('Daily Weigth (g)'!$E200-'Daily Weigth (g)'!$D200)</f>
        <v>0.0946337926</v>
      </c>
      <c r="AF200" s="97">
        <f> ('Daily Weigth (g)'!AG200-'Daily Weigth (g)'!$D200)/('Daily Weigth (g)'!$E200-'Daily Weigth (g)'!$D200)</f>
        <v>0.07686729514</v>
      </c>
    </row>
    <row r="201" ht="12.75" customHeight="1">
      <c r="A201" s="85">
        <v>915.0</v>
      </c>
      <c r="B201" s="87" t="s">
        <v>191</v>
      </c>
      <c r="C201" s="85" t="s">
        <v>383</v>
      </c>
      <c r="D201" s="97">
        <f> ('Daily Weigth (g)'!E201-'Daily Weigth (g)'!$D201)/('Daily Weigth (g)'!$E201-'Daily Weigth (g)'!$D201)</f>
        <v>1</v>
      </c>
      <c r="E201" s="97">
        <f> ('Daily Weigth (g)'!F201-'Daily Weigth (g)'!$D201)/('Daily Weigth (g)'!$E201-'Daily Weigth (g)'!$D201)</f>
        <v>0.9219219219</v>
      </c>
      <c r="F201" s="97">
        <f> ('Daily Weigth (g)'!G201-'Daily Weigth (g)'!$D201)/('Daily Weigth (g)'!$E201-'Daily Weigth (g)'!$D201)</f>
        <v>0.9057807808</v>
      </c>
      <c r="G201" s="97">
        <f> ('Daily Weigth (g)'!H201-'Daily Weigth (g)'!$D201)/('Daily Weigth (g)'!$E201-'Daily Weigth (g)'!$D201)</f>
        <v>0.8412162162</v>
      </c>
      <c r="H201" s="97">
        <f> ('Daily Weigth (g)'!I201-'Daily Weigth (g)'!$D201)/('Daily Weigth (g)'!$E201-'Daily Weigth (g)'!$D201)</f>
        <v>0.8888888889</v>
      </c>
      <c r="I201" s="97">
        <f> ('Daily Weigth (g)'!J201-'Daily Weigth (g)'!$D201)/('Daily Weigth (g)'!$E201-'Daily Weigth (g)'!$D201)</f>
        <v>0.8978978979</v>
      </c>
      <c r="J201" s="97">
        <f> ('Daily Weigth (g)'!K201-'Daily Weigth (g)'!$D201)/('Daily Weigth (g)'!$E201-'Daily Weigth (g)'!$D201)</f>
        <v>-0.7507507508</v>
      </c>
      <c r="K201" s="97">
        <f> ('Daily Weigth (g)'!L201-'Daily Weigth (g)'!$D201)/('Daily Weigth (g)'!$E201-'Daily Weigth (g)'!$D201)</f>
        <v>-0.7507507508</v>
      </c>
      <c r="L201" s="97">
        <f> ('Daily Weigth (g)'!M201-'Daily Weigth (g)'!$D201)/('Daily Weigth (g)'!$E201-'Daily Weigth (g)'!$D201)</f>
        <v>-0.7507507508</v>
      </c>
      <c r="M201" s="97">
        <f> ('Daily Weigth (g)'!N201-'Daily Weigth (g)'!$D201)/('Daily Weigth (g)'!$E201-'Daily Weigth (g)'!$D201)</f>
        <v>-0.7507507508</v>
      </c>
      <c r="N201" s="97">
        <f> ('Daily Weigth (g)'!O201-'Daily Weigth (g)'!$D201)/('Daily Weigth (g)'!$E201-'Daily Weigth (g)'!$D201)</f>
        <v>-0.7507507508</v>
      </c>
      <c r="O201" s="97">
        <f> ('Daily Weigth (g)'!P201-'Daily Weigth (g)'!$D201)/('Daily Weigth (g)'!$E201-'Daily Weigth (g)'!$D201)</f>
        <v>-0.7507507508</v>
      </c>
      <c r="P201" s="97">
        <f> ('Daily Weigth (g)'!Q201-'Daily Weigth (g)'!$D201)/('Daily Weigth (g)'!$E201-'Daily Weigth (g)'!$D201)</f>
        <v>-0.7507507508</v>
      </c>
      <c r="Q201" s="97">
        <f> ('Daily Weigth (g)'!R201-'Daily Weigth (g)'!$D201)/('Daily Weigth (g)'!$E201-'Daily Weigth (g)'!$D201)</f>
        <v>-0.7507507508</v>
      </c>
      <c r="R201" s="97">
        <f> ('Daily Weigth (g)'!S201-'Daily Weigth (g)'!$D201)/('Daily Weigth (g)'!$E201-'Daily Weigth (g)'!$D201)</f>
        <v>-0.7507507508</v>
      </c>
      <c r="S201" s="97">
        <f> ('Daily Weigth (g)'!T201-'Daily Weigth (g)'!$D201)/('Daily Weigth (g)'!$E201-'Daily Weigth (g)'!$D201)</f>
        <v>-0.7507507508</v>
      </c>
      <c r="T201" s="97">
        <f> ('Daily Weigth (g)'!U201-'Daily Weigth (g)'!$D201)/('Daily Weigth (g)'!$E201-'Daily Weigth (g)'!$D201)</f>
        <v>-0.7507507508</v>
      </c>
      <c r="U201" s="97">
        <f> ('Daily Weigth (g)'!V201-'Daily Weigth (g)'!$D201)/('Daily Weigth (g)'!$E201-'Daily Weigth (g)'!$D201)</f>
        <v>-0.7507507508</v>
      </c>
      <c r="V201" s="97">
        <f> ('Daily Weigth (g)'!W201-'Daily Weigth (g)'!$D201)/('Daily Weigth (g)'!$E201-'Daily Weigth (g)'!$D201)</f>
        <v>-0.7507507508</v>
      </c>
      <c r="W201" s="97">
        <f> ('Daily Weigth (g)'!X201-'Daily Weigth (g)'!$D201)/('Daily Weigth (g)'!$E201-'Daily Weigth (g)'!$D201)</f>
        <v>-0.7507507508</v>
      </c>
      <c r="X201" s="97">
        <f> ('Daily Weigth (g)'!Y201-'Daily Weigth (g)'!$D201)/('Daily Weigth (g)'!$E201-'Daily Weigth (g)'!$D201)</f>
        <v>-0.7507507508</v>
      </c>
      <c r="Y201" s="97">
        <f> ('Daily Weigth (g)'!Z201-'Daily Weigth (g)'!$D201)/('Daily Weigth (g)'!$E201-'Daily Weigth (g)'!$D201)</f>
        <v>-0.7507507508</v>
      </c>
      <c r="Z201" s="97">
        <f> ('Daily Weigth (g)'!AA201-'Daily Weigth (g)'!$D201)/('Daily Weigth (g)'!$E201-'Daily Weigth (g)'!$D201)</f>
        <v>-0.7507507508</v>
      </c>
      <c r="AA201" s="97">
        <f> ('Daily Weigth (g)'!AB201-'Daily Weigth (g)'!$D201)/('Daily Weigth (g)'!$E201-'Daily Weigth (g)'!$D201)</f>
        <v>-0.7507507508</v>
      </c>
      <c r="AB201" s="97">
        <f> ('Daily Weigth (g)'!AC201-'Daily Weigth (g)'!$D201)/('Daily Weigth (g)'!$E201-'Daily Weigth (g)'!$D201)</f>
        <v>-0.7507507508</v>
      </c>
      <c r="AC201" s="97">
        <f> ('Daily Weigth (g)'!AD201-'Daily Weigth (g)'!$D201)/('Daily Weigth (g)'!$E201-'Daily Weigth (g)'!$D201)</f>
        <v>-0.7507507508</v>
      </c>
      <c r="AD201" s="97">
        <f> ('Daily Weigth (g)'!AE201-'Daily Weigth (g)'!$D201)/('Daily Weigth (g)'!$E201-'Daily Weigth (g)'!$D201)</f>
        <v>-0.7507507508</v>
      </c>
      <c r="AE201" s="97">
        <f> ('Daily Weigth (g)'!AF201-'Daily Weigth (g)'!$D201)/('Daily Weigth (g)'!$E201-'Daily Weigth (g)'!$D201)</f>
        <v>-0.7507507508</v>
      </c>
      <c r="AF201" s="97">
        <f> ('Daily Weigth (g)'!AG201-'Daily Weigth (g)'!$D201)/('Daily Weigth (g)'!$E201-'Daily Weigth (g)'!$D201)</f>
        <v>-0.7507507508</v>
      </c>
    </row>
    <row r="202" ht="12.75" customHeight="1">
      <c r="A202" s="85">
        <v>916.0</v>
      </c>
      <c r="B202" s="87" t="s">
        <v>191</v>
      </c>
      <c r="C202" s="85" t="s">
        <v>383</v>
      </c>
      <c r="D202" s="97">
        <f> ('Daily Weigth (g)'!E202-'Daily Weigth (g)'!$D202)/('Daily Weigth (g)'!$E202-'Daily Weigth (g)'!$D202)</f>
        <v>1</v>
      </c>
      <c r="E202" s="97">
        <f> ('Daily Weigth (g)'!F202-'Daily Weigth (g)'!$D202)/('Daily Weigth (g)'!$E202-'Daily Weigth (g)'!$D202)</f>
        <v>0.9249183896</v>
      </c>
      <c r="F202" s="97">
        <f> ('Daily Weigth (g)'!G202-'Daily Weigth (g)'!$D202)/('Daily Weigth (g)'!$E202-'Daily Weigth (g)'!$D202)</f>
        <v>0.8857453754</v>
      </c>
      <c r="G202" s="97">
        <f> ('Daily Weigth (g)'!H202-'Daily Weigth (g)'!$D202)/('Daily Weigth (g)'!$E202-'Daily Weigth (g)'!$D202)</f>
        <v>0.8295248458</v>
      </c>
      <c r="H202" s="97">
        <f> ('Daily Weigth (g)'!I202-'Daily Weigth (g)'!$D202)/('Daily Weigth (g)'!$E202-'Daily Weigth (g)'!$D202)</f>
        <v>0.8404062387</v>
      </c>
      <c r="I202" s="97">
        <f> ('Daily Weigth (g)'!J202-'Daily Weigth (g)'!$D202)/('Daily Weigth (g)'!$E202-'Daily Weigth (g)'!$D202)</f>
        <v>0.8810301052</v>
      </c>
      <c r="J202" s="97">
        <f> ('Daily Weigth (g)'!K202-'Daily Weigth (g)'!$D202)/('Daily Weigth (g)'!$E202-'Daily Weigth (g)'!$D202)</f>
        <v>-0.7254261879</v>
      </c>
      <c r="K202" s="97">
        <f> ('Daily Weigth (g)'!L202-'Daily Weigth (g)'!$D202)/('Daily Weigth (g)'!$E202-'Daily Weigth (g)'!$D202)</f>
        <v>-0.7254261879</v>
      </c>
      <c r="L202" s="97">
        <f> ('Daily Weigth (g)'!M202-'Daily Weigth (g)'!$D202)/('Daily Weigth (g)'!$E202-'Daily Weigth (g)'!$D202)</f>
        <v>-0.7254261879</v>
      </c>
      <c r="M202" s="97">
        <f> ('Daily Weigth (g)'!N202-'Daily Weigth (g)'!$D202)/('Daily Weigth (g)'!$E202-'Daily Weigth (g)'!$D202)</f>
        <v>-0.7254261879</v>
      </c>
      <c r="N202" s="97">
        <f> ('Daily Weigth (g)'!O202-'Daily Weigth (g)'!$D202)/('Daily Weigth (g)'!$E202-'Daily Weigth (g)'!$D202)</f>
        <v>-0.7254261879</v>
      </c>
      <c r="O202" s="97">
        <f> ('Daily Weigth (g)'!P202-'Daily Weigth (g)'!$D202)/('Daily Weigth (g)'!$E202-'Daily Weigth (g)'!$D202)</f>
        <v>-0.7254261879</v>
      </c>
      <c r="P202" s="97">
        <f> ('Daily Weigth (g)'!Q202-'Daily Weigth (g)'!$D202)/('Daily Weigth (g)'!$E202-'Daily Weigth (g)'!$D202)</f>
        <v>-0.7254261879</v>
      </c>
      <c r="Q202" s="97">
        <f> ('Daily Weigth (g)'!R202-'Daily Weigth (g)'!$D202)/('Daily Weigth (g)'!$E202-'Daily Weigth (g)'!$D202)</f>
        <v>-0.7254261879</v>
      </c>
      <c r="R202" s="97">
        <f> ('Daily Weigth (g)'!S202-'Daily Weigth (g)'!$D202)/('Daily Weigth (g)'!$E202-'Daily Weigth (g)'!$D202)</f>
        <v>-0.7254261879</v>
      </c>
      <c r="S202" s="97">
        <f> ('Daily Weigth (g)'!T202-'Daily Weigth (g)'!$D202)/('Daily Weigth (g)'!$E202-'Daily Weigth (g)'!$D202)</f>
        <v>-0.7254261879</v>
      </c>
      <c r="T202" s="97">
        <f> ('Daily Weigth (g)'!U202-'Daily Weigth (g)'!$D202)/('Daily Weigth (g)'!$E202-'Daily Weigth (g)'!$D202)</f>
        <v>-0.7254261879</v>
      </c>
      <c r="U202" s="97">
        <f> ('Daily Weigth (g)'!V202-'Daily Weigth (g)'!$D202)/('Daily Weigth (g)'!$E202-'Daily Weigth (g)'!$D202)</f>
        <v>-0.7254261879</v>
      </c>
      <c r="V202" s="97">
        <f> ('Daily Weigth (g)'!W202-'Daily Weigth (g)'!$D202)/('Daily Weigth (g)'!$E202-'Daily Weigth (g)'!$D202)</f>
        <v>-0.7254261879</v>
      </c>
      <c r="W202" s="97">
        <f> ('Daily Weigth (g)'!X202-'Daily Weigth (g)'!$D202)/('Daily Weigth (g)'!$E202-'Daily Weigth (g)'!$D202)</f>
        <v>-0.7254261879</v>
      </c>
      <c r="X202" s="97">
        <f> ('Daily Weigth (g)'!Y202-'Daily Weigth (g)'!$D202)/('Daily Weigth (g)'!$E202-'Daily Weigth (g)'!$D202)</f>
        <v>-0.7254261879</v>
      </c>
      <c r="Y202" s="97">
        <f> ('Daily Weigth (g)'!Z202-'Daily Weigth (g)'!$D202)/('Daily Weigth (g)'!$E202-'Daily Weigth (g)'!$D202)</f>
        <v>-0.7254261879</v>
      </c>
      <c r="Z202" s="97">
        <f> ('Daily Weigth (g)'!AA202-'Daily Weigth (g)'!$D202)/('Daily Weigth (g)'!$E202-'Daily Weigth (g)'!$D202)</f>
        <v>-0.7254261879</v>
      </c>
      <c r="AA202" s="97">
        <f> ('Daily Weigth (g)'!AB202-'Daily Weigth (g)'!$D202)/('Daily Weigth (g)'!$E202-'Daily Weigth (g)'!$D202)</f>
        <v>-0.7254261879</v>
      </c>
      <c r="AB202" s="97">
        <f> ('Daily Weigth (g)'!AC202-'Daily Weigth (g)'!$D202)/('Daily Weigth (g)'!$E202-'Daily Weigth (g)'!$D202)</f>
        <v>-0.7254261879</v>
      </c>
      <c r="AC202" s="97">
        <f> ('Daily Weigth (g)'!AD202-'Daily Weigth (g)'!$D202)/('Daily Weigth (g)'!$E202-'Daily Weigth (g)'!$D202)</f>
        <v>-0.7254261879</v>
      </c>
      <c r="AD202" s="97">
        <f> ('Daily Weigth (g)'!AE202-'Daily Weigth (g)'!$D202)/('Daily Weigth (g)'!$E202-'Daily Weigth (g)'!$D202)</f>
        <v>-0.7254261879</v>
      </c>
      <c r="AE202" s="97">
        <f> ('Daily Weigth (g)'!AF202-'Daily Weigth (g)'!$D202)/('Daily Weigth (g)'!$E202-'Daily Weigth (g)'!$D202)</f>
        <v>-0.7254261879</v>
      </c>
      <c r="AF202" s="97">
        <f> ('Daily Weigth (g)'!AG202-'Daily Weigth (g)'!$D202)/('Daily Weigth (g)'!$E202-'Daily Weigth (g)'!$D202)</f>
        <v>-0.7254261879</v>
      </c>
    </row>
    <row r="203" ht="12.75" customHeight="1">
      <c r="A203" s="85">
        <v>917.0</v>
      </c>
      <c r="B203" s="87" t="s">
        <v>191</v>
      </c>
      <c r="C203" s="88" t="s">
        <v>241</v>
      </c>
      <c r="D203" s="97">
        <f> ('Daily Weigth (g)'!E203-'Daily Weigth (g)'!$D203)/('Daily Weigth (g)'!$E203-'Daily Weigth (g)'!$D203)</f>
        <v>1</v>
      </c>
      <c r="E203" s="97">
        <f> ('Daily Weigth (g)'!F203-'Daily Weigth (g)'!$D203)/('Daily Weigth (g)'!$E203-'Daily Weigth (g)'!$D203)</f>
        <v>0.9427942794</v>
      </c>
      <c r="F203" s="97">
        <f> ('Daily Weigth (g)'!G203-'Daily Weigth (g)'!$D203)/('Daily Weigth (g)'!$E203-'Daily Weigth (g)'!$D203)</f>
        <v>0.8969563623</v>
      </c>
      <c r="G203" s="97">
        <f> ('Daily Weigth (g)'!H203-'Daily Weigth (g)'!$D203)/('Daily Weigth (g)'!$E203-'Daily Weigth (g)'!$D203)</f>
        <v>0.8210487715</v>
      </c>
      <c r="H203" s="97">
        <f> ('Daily Weigth (g)'!I203-'Daily Weigth (g)'!$D203)/('Daily Weigth (g)'!$E203-'Daily Weigth (g)'!$D203)</f>
        <v>0.8804547121</v>
      </c>
      <c r="I203" s="97">
        <f> ('Daily Weigth (g)'!J203-'Daily Weigth (g)'!$D203)/('Daily Weigth (g)'!$E203-'Daily Weigth (g)'!$D203)</f>
        <v>0.8907224056</v>
      </c>
      <c r="J203" s="97">
        <f> ('Daily Weigth (g)'!K203-'Daily Weigth (g)'!$D203)/('Daily Weigth (g)'!$E203-'Daily Weigth (g)'!$D203)</f>
        <v>0.8943894389</v>
      </c>
      <c r="K203" s="97">
        <f> ('Daily Weigth (g)'!L203-'Daily Weigth (g)'!$D203)/('Daily Weigth (g)'!$E203-'Daily Weigth (g)'!$D203)</f>
        <v>0.8430509718</v>
      </c>
      <c r="L203" s="97">
        <f> ('Daily Weigth (g)'!M203-'Daily Weigth (g)'!$D203)/('Daily Weigth (g)'!$E203-'Daily Weigth (g)'!$D203)</f>
        <v>0.8287495416</v>
      </c>
      <c r="M203" s="97">
        <f> ('Daily Weigth (g)'!N203-'Daily Weigth (g)'!$D203)/('Daily Weigth (g)'!$E203-'Daily Weigth (g)'!$D203)</f>
        <v>0.795379538</v>
      </c>
      <c r="N203" s="97">
        <f> ('Daily Weigth (g)'!O203-'Daily Weigth (g)'!$D203)/('Daily Weigth (g)'!$E203-'Daily Weigth (g)'!$D203)</f>
        <v>0.8657865787</v>
      </c>
      <c r="O203" s="97">
        <f> ('Daily Weigth (g)'!P203-'Daily Weigth (g)'!$D203)/('Daily Weigth (g)'!$E203-'Daily Weigth (g)'!$D203)</f>
        <v>0.6718005134</v>
      </c>
      <c r="P203" s="97">
        <f> ('Daily Weigth (g)'!Q203-'Daily Weigth (g)'!$D203)/('Daily Weigth (g)'!$E203-'Daily Weigth (g)'!$D203)</f>
        <v>0.66703337</v>
      </c>
      <c r="Q203" s="97">
        <f> ('Daily Weigth (g)'!R203-'Daily Weigth (g)'!$D203)/('Daily Weigth (g)'!$E203-'Daily Weigth (g)'!$D203)</f>
        <v>0.7733773377</v>
      </c>
      <c r="R203" s="97">
        <f> ('Daily Weigth (g)'!S203-'Daily Weigth (g)'!$D203)/('Daily Weigth (g)'!$E203-'Daily Weigth (g)'!$D203)</f>
        <v>0.8159149248</v>
      </c>
      <c r="S203" s="97">
        <f> ('Daily Weigth (g)'!T203-'Daily Weigth (g)'!$D203)/('Daily Weigth (g)'!$E203-'Daily Weigth (g)'!$D203)</f>
        <v>0.8115144848</v>
      </c>
      <c r="T203" s="97">
        <f> ('Daily Weigth (g)'!U203-'Daily Weigth (g)'!$D203)/('Daily Weigth (g)'!$E203-'Daily Weigth (g)'!$D203)</f>
        <v>0.7873120645</v>
      </c>
      <c r="U203" s="97">
        <f> ('Daily Weigth (g)'!V203-'Daily Weigth (g)'!$D203)/('Daily Weigth (g)'!$E203-'Daily Weigth (g)'!$D203)</f>
        <v>0.6776677668</v>
      </c>
      <c r="V203" s="97">
        <f> ('Daily Weigth (g)'!W203-'Daily Weigth (g)'!$D203)/('Daily Weigth (g)'!$E203-'Daily Weigth (g)'!$D203)</f>
        <v>0.6501650165</v>
      </c>
      <c r="W203" s="97">
        <f> ('Daily Weigth (g)'!X203-'Daily Weigth (g)'!$D203)/('Daily Weigth (g)'!$E203-'Daily Weigth (g)'!$D203)</f>
        <v>0.8309497616</v>
      </c>
      <c r="X203" s="97">
        <f> ('Daily Weigth (g)'!Y203-'Daily Weigth (g)'!$D203)/('Daily Weigth (g)'!$E203-'Daily Weigth (g)'!$D203)</f>
        <v>0.8437843784</v>
      </c>
      <c r="Y203" s="97">
        <f> ('Daily Weigth (g)'!Z203-'Daily Weigth (g)'!$D203)/('Daily Weigth (g)'!$E203-'Daily Weigth (g)'!$D203)</f>
        <v>0.7810781078</v>
      </c>
      <c r="Z203" s="97">
        <f> ('Daily Weigth (g)'!AA203-'Daily Weigth (g)'!$D203)/('Daily Weigth (g)'!$E203-'Daily Weigth (g)'!$D203)</f>
        <v>0.863953062</v>
      </c>
      <c r="AA203" s="97">
        <f> ('Daily Weigth (g)'!AB203-'Daily Weigth (g)'!$D203)/('Daily Weigth (g)'!$E203-'Daily Weigth (g)'!$D203)</f>
        <v>0.8496516318</v>
      </c>
      <c r="AB203" s="97">
        <f> ('Daily Weigth (g)'!AC203-'Daily Weigth (g)'!$D203)/('Daily Weigth (g)'!$E203-'Daily Weigth (g)'!$D203)</f>
        <v>0.8349834983</v>
      </c>
      <c r="AC203" s="97">
        <f> ('Daily Weigth (g)'!AD203-'Daily Weigth (g)'!$D203)/('Daily Weigth (g)'!$E203-'Daily Weigth (g)'!$D203)</f>
        <v>0.8184818482</v>
      </c>
      <c r="AD203" s="97">
        <f> ('Daily Weigth (g)'!AE203-'Daily Weigth (g)'!$D203)/('Daily Weigth (g)'!$E203-'Daily Weigth (g)'!$D203)</f>
        <v>0.8602860286</v>
      </c>
      <c r="AE203" s="97">
        <f> ('Daily Weigth (g)'!AF203-'Daily Weigth (g)'!$D203)/('Daily Weigth (g)'!$E203-'Daily Weigth (g)'!$D203)</f>
        <v>0.7517418409</v>
      </c>
      <c r="AF203" s="97">
        <f> ('Daily Weigth (g)'!AG203-'Daily Weigth (g)'!$D203)/('Daily Weigth (g)'!$E203-'Daily Weigth (g)'!$D203)</f>
        <v>0.7766776678</v>
      </c>
    </row>
    <row r="204" ht="12.75" customHeight="1">
      <c r="A204" s="85">
        <v>918.0</v>
      </c>
      <c r="B204" s="87" t="s">
        <v>191</v>
      </c>
      <c r="C204" s="85" t="s">
        <v>383</v>
      </c>
      <c r="D204" s="97">
        <f> ('Daily Weigth (g)'!E204-'Daily Weigth (g)'!$D204)/('Daily Weigth (g)'!$E204-'Daily Weigth (g)'!$D204)</f>
        <v>1</v>
      </c>
      <c r="E204" s="97">
        <f> ('Daily Weigth (g)'!F204-'Daily Weigth (g)'!$D204)/('Daily Weigth (g)'!$E204-'Daily Weigth (g)'!$D204)</f>
        <v>0.948543322</v>
      </c>
      <c r="F204" s="97">
        <f> ('Daily Weigth (g)'!G204-'Daily Weigth (g)'!$D204)/('Daily Weigth (g)'!$E204-'Daily Weigth (g)'!$D204)</f>
        <v>0.9205448354</v>
      </c>
      <c r="G204" s="97">
        <f> ('Daily Weigth (g)'!H204-'Daily Weigth (g)'!$D204)/('Daily Weigth (g)'!$E204-'Daily Weigth (g)'!$D204)</f>
        <v>0.8429814605</v>
      </c>
      <c r="H204" s="97">
        <f> ('Daily Weigth (g)'!I204-'Daily Weigth (g)'!$D204)/('Daily Weigth (g)'!$E204-'Daily Weigth (g)'!$D204)</f>
        <v>0.8914112751</v>
      </c>
      <c r="I204" s="97">
        <f> ('Daily Weigth (g)'!J204-'Daily Weigth (g)'!$D204)/('Daily Weigth (g)'!$E204-'Daily Weigth (g)'!$D204)</f>
        <v>0.8993567915</v>
      </c>
      <c r="J204" s="97">
        <f> ('Daily Weigth (g)'!K204-'Daily Weigth (g)'!$D204)/('Daily Weigth (g)'!$E204-'Daily Weigth (g)'!$D204)</f>
        <v>-0.7567158532</v>
      </c>
      <c r="K204" s="97">
        <f> ('Daily Weigth (g)'!L204-'Daily Weigth (g)'!$D204)/('Daily Weigth (g)'!$E204-'Daily Weigth (g)'!$D204)</f>
        <v>-0.7567158532</v>
      </c>
      <c r="L204" s="97">
        <f> ('Daily Weigth (g)'!M204-'Daily Weigth (g)'!$D204)/('Daily Weigth (g)'!$E204-'Daily Weigth (g)'!$D204)</f>
        <v>-0.7567158532</v>
      </c>
      <c r="M204" s="97">
        <f> ('Daily Weigth (g)'!N204-'Daily Weigth (g)'!$D204)/('Daily Weigth (g)'!$E204-'Daily Weigth (g)'!$D204)</f>
        <v>-0.7567158532</v>
      </c>
      <c r="N204" s="97">
        <f> ('Daily Weigth (g)'!O204-'Daily Weigth (g)'!$D204)/('Daily Weigth (g)'!$E204-'Daily Weigth (g)'!$D204)</f>
        <v>-0.7567158532</v>
      </c>
      <c r="O204" s="97">
        <f> ('Daily Weigth (g)'!P204-'Daily Weigth (g)'!$D204)/('Daily Weigth (g)'!$E204-'Daily Weigth (g)'!$D204)</f>
        <v>-0.7567158532</v>
      </c>
      <c r="P204" s="97">
        <f> ('Daily Weigth (g)'!Q204-'Daily Weigth (g)'!$D204)/('Daily Weigth (g)'!$E204-'Daily Weigth (g)'!$D204)</f>
        <v>-0.7567158532</v>
      </c>
      <c r="Q204" s="97">
        <f> ('Daily Weigth (g)'!R204-'Daily Weigth (g)'!$D204)/('Daily Weigth (g)'!$E204-'Daily Weigth (g)'!$D204)</f>
        <v>-0.7567158532</v>
      </c>
      <c r="R204" s="97">
        <f> ('Daily Weigth (g)'!S204-'Daily Weigth (g)'!$D204)/('Daily Weigth (g)'!$E204-'Daily Weigth (g)'!$D204)</f>
        <v>-0.7567158532</v>
      </c>
      <c r="S204" s="97">
        <f> ('Daily Weigth (g)'!T204-'Daily Weigth (g)'!$D204)/('Daily Weigth (g)'!$E204-'Daily Weigth (g)'!$D204)</f>
        <v>-0.7567158532</v>
      </c>
      <c r="T204" s="97">
        <f> ('Daily Weigth (g)'!U204-'Daily Weigth (g)'!$D204)/('Daily Weigth (g)'!$E204-'Daily Weigth (g)'!$D204)</f>
        <v>-0.7567158532</v>
      </c>
      <c r="U204" s="97">
        <f> ('Daily Weigth (g)'!V204-'Daily Weigth (g)'!$D204)/('Daily Weigth (g)'!$E204-'Daily Weigth (g)'!$D204)</f>
        <v>-0.7567158532</v>
      </c>
      <c r="V204" s="97">
        <f> ('Daily Weigth (g)'!W204-'Daily Weigth (g)'!$D204)/('Daily Weigth (g)'!$E204-'Daily Weigth (g)'!$D204)</f>
        <v>-0.7567158532</v>
      </c>
      <c r="W204" s="97">
        <f> ('Daily Weigth (g)'!X204-'Daily Weigth (g)'!$D204)/('Daily Weigth (g)'!$E204-'Daily Weigth (g)'!$D204)</f>
        <v>-0.7567158532</v>
      </c>
      <c r="X204" s="97">
        <f> ('Daily Weigth (g)'!Y204-'Daily Weigth (g)'!$D204)/('Daily Weigth (g)'!$E204-'Daily Weigth (g)'!$D204)</f>
        <v>-0.7567158532</v>
      </c>
      <c r="Y204" s="97">
        <f> ('Daily Weigth (g)'!Z204-'Daily Weigth (g)'!$D204)/('Daily Weigth (g)'!$E204-'Daily Weigth (g)'!$D204)</f>
        <v>-0.7567158532</v>
      </c>
      <c r="Z204" s="97">
        <f> ('Daily Weigth (g)'!AA204-'Daily Weigth (g)'!$D204)/('Daily Weigth (g)'!$E204-'Daily Weigth (g)'!$D204)</f>
        <v>-0.7567158532</v>
      </c>
      <c r="AA204" s="97">
        <f> ('Daily Weigth (g)'!AB204-'Daily Weigth (g)'!$D204)/('Daily Weigth (g)'!$E204-'Daily Weigth (g)'!$D204)</f>
        <v>-0.7567158532</v>
      </c>
      <c r="AB204" s="97">
        <f> ('Daily Weigth (g)'!AC204-'Daily Weigth (g)'!$D204)/('Daily Weigth (g)'!$E204-'Daily Weigth (g)'!$D204)</f>
        <v>-0.7567158532</v>
      </c>
      <c r="AC204" s="97">
        <f> ('Daily Weigth (g)'!AD204-'Daily Weigth (g)'!$D204)/('Daily Weigth (g)'!$E204-'Daily Weigth (g)'!$D204)</f>
        <v>-0.7567158532</v>
      </c>
      <c r="AD204" s="97">
        <f> ('Daily Weigth (g)'!AE204-'Daily Weigth (g)'!$D204)/('Daily Weigth (g)'!$E204-'Daily Weigth (g)'!$D204)</f>
        <v>-0.7567158532</v>
      </c>
      <c r="AE204" s="97">
        <f> ('Daily Weigth (g)'!AF204-'Daily Weigth (g)'!$D204)/('Daily Weigth (g)'!$E204-'Daily Weigth (g)'!$D204)</f>
        <v>-0.7567158532</v>
      </c>
      <c r="AF204" s="97">
        <f> ('Daily Weigth (g)'!AG204-'Daily Weigth (g)'!$D204)/('Daily Weigth (g)'!$E204-'Daily Weigth (g)'!$D204)</f>
        <v>-0.7567158532</v>
      </c>
    </row>
    <row r="205" ht="12.75" customHeight="1">
      <c r="A205" s="85">
        <v>919.0</v>
      </c>
      <c r="B205" s="87" t="s">
        <v>191</v>
      </c>
      <c r="C205" s="88" t="s">
        <v>241</v>
      </c>
      <c r="D205" s="97">
        <f> ('Daily Weigth (g)'!E205-'Daily Weigth (g)'!$D205)/('Daily Weigth (g)'!$E205-'Daily Weigth (g)'!$D205)</f>
        <v>1</v>
      </c>
      <c r="E205" s="97">
        <f> ('Daily Weigth (g)'!F205-'Daily Weigth (g)'!$D205)/('Daily Weigth (g)'!$E205-'Daily Weigth (g)'!$D205)</f>
        <v>0.9401346086</v>
      </c>
      <c r="F205" s="97">
        <f> ('Daily Weigth (g)'!G205-'Daily Weigth (g)'!$D205)/('Daily Weigth (g)'!$E205-'Daily Weigth (g)'!$D205)</f>
        <v>0.9054197662</v>
      </c>
      <c r="G205" s="97">
        <f> ('Daily Weigth (g)'!H205-'Daily Weigth (g)'!$D205)/('Daily Weigth (g)'!$E205-'Daily Weigth (g)'!$D205)</f>
        <v>0.8533475027</v>
      </c>
      <c r="H205" s="97">
        <f> ('Daily Weigth (g)'!I205-'Daily Weigth (g)'!$D205)/('Daily Weigth (g)'!$E205-'Daily Weigth (g)'!$D205)</f>
        <v>0.9032943677</v>
      </c>
      <c r="I205" s="97">
        <f> ('Daily Weigth (g)'!J205-'Daily Weigth (g)'!$D205)/('Daily Weigth (g)'!$E205-'Daily Weigth (g)'!$D205)</f>
        <v>0.8955012398</v>
      </c>
      <c r="J205" s="97">
        <f> ('Daily Weigth (g)'!K205-'Daily Weigth (g)'!$D205)/('Daily Weigth (g)'!$E205-'Daily Weigth (g)'!$D205)</f>
        <v>0.9050655331</v>
      </c>
      <c r="K205" s="97">
        <f> ('Daily Weigth (g)'!L205-'Daily Weigth (g)'!$D205)/('Daily Weigth (g)'!$E205-'Daily Weigth (g)'!$D205)</f>
        <v>0.8427205101</v>
      </c>
      <c r="L205" s="97">
        <f> ('Daily Weigth (g)'!M205-'Daily Weigth (g)'!$D205)/('Daily Weigth (g)'!$E205-'Daily Weigth (g)'!$D205)</f>
        <v>0.8200495926</v>
      </c>
      <c r="M205" s="97">
        <f> ('Daily Weigth (g)'!N205-'Daily Weigth (g)'!$D205)/('Daily Weigth (g)'!$E205-'Daily Weigth (g)'!$D205)</f>
        <v>0.8196953595</v>
      </c>
      <c r="N205" s="97">
        <f> ('Daily Weigth (g)'!O205-'Daily Weigth (g)'!$D205)/('Daily Weigth (g)'!$E205-'Daily Weigth (g)'!$D205)</f>
        <v>0.87141339</v>
      </c>
      <c r="O205" s="97">
        <f> ('Daily Weigth (g)'!P205-'Daily Weigth (g)'!$D205)/('Daily Weigth (g)'!$E205-'Daily Weigth (g)'!$D205)</f>
        <v>0.5490612823</v>
      </c>
      <c r="P205" s="97">
        <f> ('Daily Weigth (g)'!Q205-'Daily Weigth (g)'!$D205)/('Daily Weigth (g)'!$E205-'Daily Weigth (g)'!$D205)</f>
        <v>0.7162592986</v>
      </c>
      <c r="Q205" s="97">
        <f> ('Daily Weigth (g)'!R205-'Daily Weigth (g)'!$D205)/('Daily Weigth (g)'!$E205-'Daily Weigth (g)'!$D205)</f>
        <v>0.7591215019</v>
      </c>
      <c r="R205" s="97">
        <f> ('Daily Weigth (g)'!S205-'Daily Weigth (g)'!$D205)/('Daily Weigth (g)'!$E205-'Daily Weigth (g)'!$D205)</f>
        <v>0.821466525</v>
      </c>
      <c r="S205" s="97">
        <f> ('Daily Weigth (g)'!T205-'Daily Weigth (g)'!$D205)/('Daily Weigth (g)'!$E205-'Daily Weigth (g)'!$D205)</f>
        <v>0.8253630889</v>
      </c>
      <c r="T205" s="97">
        <f> ('Daily Weigth (g)'!U205-'Daily Weigth (g)'!$D205)/('Daily Weigth (g)'!$E205-'Daily Weigth (g)'!$D205)</f>
        <v>0.8012752391</v>
      </c>
      <c r="U205" s="97">
        <f> ('Daily Weigth (g)'!V205-'Daily Weigth (g)'!$D205)/('Daily Weigth (g)'!$E205-'Daily Weigth (g)'!$D205)</f>
        <v>0.730428622</v>
      </c>
      <c r="V205" s="97">
        <f> ('Daily Weigth (g)'!W205-'Daily Weigth (g)'!$D205)/('Daily Weigth (g)'!$E205-'Daily Weigth (g)'!$D205)</f>
        <v>0.6624158696</v>
      </c>
      <c r="W205" s="97">
        <f> ('Daily Weigth (g)'!X205-'Daily Weigth (g)'!$D205)/('Daily Weigth (g)'!$E205-'Daily Weigth (g)'!$D205)</f>
        <v>0.8366985476</v>
      </c>
      <c r="X205" s="97">
        <f> ('Daily Weigth (g)'!Y205-'Daily Weigth (g)'!$D205)/('Daily Weigth (g)'!$E205-'Daily Weigth (g)'!$D205)</f>
        <v>0.8643287283</v>
      </c>
      <c r="Y205" s="97">
        <f> ('Daily Weigth (g)'!Z205-'Daily Weigth (g)'!$D205)/('Daily Weigth (g)'!$E205-'Daily Weigth (g)'!$D205)</f>
        <v>0.8356358484</v>
      </c>
      <c r="Z205" s="97">
        <f> ('Daily Weigth (g)'!AA205-'Daily Weigth (g)'!$D205)/('Daily Weigth (g)'!$E205-'Daily Weigth (g)'!$D205)</f>
        <v>0.8869996458</v>
      </c>
      <c r="AA205" s="97">
        <f> ('Daily Weigth (g)'!AB205-'Daily Weigth (g)'!$D205)/('Daily Weigth (g)'!$E205-'Daily Weigth (g)'!$D205)</f>
        <v>0.8724760893</v>
      </c>
      <c r="AB205" s="97">
        <f> ('Daily Weigth (g)'!AC205-'Daily Weigth (g)'!$D205)/('Daily Weigth (g)'!$E205-'Daily Weigth (g)'!$D205)</f>
        <v>0.8522848034</v>
      </c>
      <c r="AC205" s="97">
        <f> ('Daily Weigth (g)'!AD205-'Daily Weigth (g)'!$D205)/('Daily Weigth (g)'!$E205-'Daily Weigth (g)'!$D205)</f>
        <v>0.8650371945</v>
      </c>
      <c r="AD205" s="97">
        <f> ('Daily Weigth (g)'!AE205-'Daily Weigth (g)'!$D205)/('Daily Weigth (g)'!$E205-'Daily Weigth (g)'!$D205)</f>
        <v>0.8898335104</v>
      </c>
      <c r="AE205" s="97">
        <f> ('Daily Weigth (g)'!AF205-'Daily Weigth (g)'!$D205)/('Daily Weigth (g)'!$E205-'Daily Weigth (g)'!$D205)</f>
        <v>0.8646829614</v>
      </c>
      <c r="AF205" s="97">
        <f> ('Daily Weigth (g)'!AG205-'Daily Weigth (g)'!$D205)/('Daily Weigth (g)'!$E205-'Daily Weigth (g)'!$D205)</f>
        <v>0.8905419766</v>
      </c>
    </row>
    <row r="206" ht="12.75" customHeight="1">
      <c r="A206" s="85">
        <v>920.0</v>
      </c>
      <c r="B206" s="87" t="s">
        <v>191</v>
      </c>
      <c r="C206" s="85" t="s">
        <v>383</v>
      </c>
      <c r="D206" s="97">
        <f> ('Daily Weigth (g)'!E206-'Daily Weigth (g)'!$D206)/('Daily Weigth (g)'!$E206-'Daily Weigth (g)'!$D206)</f>
        <v>1</v>
      </c>
      <c r="E206" s="97">
        <f> ('Daily Weigth (g)'!F206-'Daily Weigth (g)'!$D206)/('Daily Weigth (g)'!$E206-'Daily Weigth (g)'!$D206)</f>
        <v>0.9300191205</v>
      </c>
      <c r="F206" s="97">
        <f> ('Daily Weigth (g)'!G206-'Daily Weigth (g)'!$D206)/('Daily Weigth (g)'!$E206-'Daily Weigth (g)'!$D206)</f>
        <v>0.8913957935</v>
      </c>
      <c r="G206" s="97">
        <f> ('Daily Weigth (g)'!H206-'Daily Weigth (g)'!$D206)/('Daily Weigth (g)'!$E206-'Daily Weigth (g)'!$D206)</f>
        <v>0.8103250478</v>
      </c>
      <c r="H206" s="97">
        <f> ('Daily Weigth (g)'!I206-'Daily Weigth (g)'!$D206)/('Daily Weigth (g)'!$E206-'Daily Weigth (g)'!$D206)</f>
        <v>0.978585086</v>
      </c>
      <c r="I206" s="97">
        <f> ('Daily Weigth (g)'!J206-'Daily Weigth (g)'!$D206)/('Daily Weigth (g)'!$E206-'Daily Weigth (g)'!$D206)</f>
        <v>0.9430210325</v>
      </c>
      <c r="J206" s="97">
        <f> ('Daily Weigth (g)'!K206-'Daily Weigth (g)'!$D206)/('Daily Weigth (g)'!$E206-'Daily Weigth (g)'!$D206)</f>
        <v>-0.7648183556</v>
      </c>
      <c r="K206" s="97">
        <f> ('Daily Weigth (g)'!L206-'Daily Weigth (g)'!$D206)/('Daily Weigth (g)'!$E206-'Daily Weigth (g)'!$D206)</f>
        <v>-0.7648183556</v>
      </c>
      <c r="L206" s="97">
        <f> ('Daily Weigth (g)'!M206-'Daily Weigth (g)'!$D206)/('Daily Weigth (g)'!$E206-'Daily Weigth (g)'!$D206)</f>
        <v>-0.7648183556</v>
      </c>
      <c r="M206" s="97">
        <f> ('Daily Weigth (g)'!N206-'Daily Weigth (g)'!$D206)/('Daily Weigth (g)'!$E206-'Daily Weigth (g)'!$D206)</f>
        <v>-0.7648183556</v>
      </c>
      <c r="N206" s="97">
        <f> ('Daily Weigth (g)'!O206-'Daily Weigth (g)'!$D206)/('Daily Weigth (g)'!$E206-'Daily Weigth (g)'!$D206)</f>
        <v>-0.7648183556</v>
      </c>
      <c r="O206" s="97">
        <f> ('Daily Weigth (g)'!P206-'Daily Weigth (g)'!$D206)/('Daily Weigth (g)'!$E206-'Daily Weigth (g)'!$D206)</f>
        <v>-0.7648183556</v>
      </c>
      <c r="P206" s="97">
        <f> ('Daily Weigth (g)'!Q206-'Daily Weigth (g)'!$D206)/('Daily Weigth (g)'!$E206-'Daily Weigth (g)'!$D206)</f>
        <v>-0.7648183556</v>
      </c>
      <c r="Q206" s="97">
        <f> ('Daily Weigth (g)'!R206-'Daily Weigth (g)'!$D206)/('Daily Weigth (g)'!$E206-'Daily Weigth (g)'!$D206)</f>
        <v>-0.7648183556</v>
      </c>
      <c r="R206" s="97">
        <f> ('Daily Weigth (g)'!S206-'Daily Weigth (g)'!$D206)/('Daily Weigth (g)'!$E206-'Daily Weigth (g)'!$D206)</f>
        <v>-0.7648183556</v>
      </c>
      <c r="S206" s="97">
        <f> ('Daily Weigth (g)'!T206-'Daily Weigth (g)'!$D206)/('Daily Weigth (g)'!$E206-'Daily Weigth (g)'!$D206)</f>
        <v>-0.7648183556</v>
      </c>
      <c r="T206" s="97">
        <f> ('Daily Weigth (g)'!U206-'Daily Weigth (g)'!$D206)/('Daily Weigth (g)'!$E206-'Daily Weigth (g)'!$D206)</f>
        <v>-0.7648183556</v>
      </c>
      <c r="U206" s="97">
        <f> ('Daily Weigth (g)'!V206-'Daily Weigth (g)'!$D206)/('Daily Weigth (g)'!$E206-'Daily Weigth (g)'!$D206)</f>
        <v>-0.7648183556</v>
      </c>
      <c r="V206" s="97">
        <f> ('Daily Weigth (g)'!W206-'Daily Weigth (g)'!$D206)/('Daily Weigth (g)'!$E206-'Daily Weigth (g)'!$D206)</f>
        <v>-0.7648183556</v>
      </c>
      <c r="W206" s="97">
        <f> ('Daily Weigth (g)'!X206-'Daily Weigth (g)'!$D206)/('Daily Weigth (g)'!$E206-'Daily Weigth (g)'!$D206)</f>
        <v>-0.7648183556</v>
      </c>
      <c r="X206" s="97">
        <f> ('Daily Weigth (g)'!Y206-'Daily Weigth (g)'!$D206)/('Daily Weigth (g)'!$E206-'Daily Weigth (g)'!$D206)</f>
        <v>-0.7648183556</v>
      </c>
      <c r="Y206" s="97">
        <f> ('Daily Weigth (g)'!Z206-'Daily Weigth (g)'!$D206)/('Daily Weigth (g)'!$E206-'Daily Weigth (g)'!$D206)</f>
        <v>-0.7648183556</v>
      </c>
      <c r="Z206" s="97">
        <f> ('Daily Weigth (g)'!AA206-'Daily Weigth (g)'!$D206)/('Daily Weigth (g)'!$E206-'Daily Weigth (g)'!$D206)</f>
        <v>-0.7648183556</v>
      </c>
      <c r="AA206" s="97">
        <f> ('Daily Weigth (g)'!AB206-'Daily Weigth (g)'!$D206)/('Daily Weigth (g)'!$E206-'Daily Weigth (g)'!$D206)</f>
        <v>-0.7648183556</v>
      </c>
      <c r="AB206" s="97">
        <f> ('Daily Weigth (g)'!AC206-'Daily Weigth (g)'!$D206)/('Daily Weigth (g)'!$E206-'Daily Weigth (g)'!$D206)</f>
        <v>-0.7648183556</v>
      </c>
      <c r="AC206" s="97">
        <f> ('Daily Weigth (g)'!AD206-'Daily Weigth (g)'!$D206)/('Daily Weigth (g)'!$E206-'Daily Weigth (g)'!$D206)</f>
        <v>-0.7648183556</v>
      </c>
      <c r="AD206" s="97">
        <f> ('Daily Weigth (g)'!AE206-'Daily Weigth (g)'!$D206)/('Daily Weigth (g)'!$E206-'Daily Weigth (g)'!$D206)</f>
        <v>-0.7648183556</v>
      </c>
      <c r="AE206" s="97">
        <f> ('Daily Weigth (g)'!AF206-'Daily Weigth (g)'!$D206)/('Daily Weigth (g)'!$E206-'Daily Weigth (g)'!$D206)</f>
        <v>-0.7648183556</v>
      </c>
      <c r="AF206" s="97">
        <f> ('Daily Weigth (g)'!AG206-'Daily Weigth (g)'!$D206)/('Daily Weigth (g)'!$E206-'Daily Weigth (g)'!$D206)</f>
        <v>-0.7648183556</v>
      </c>
    </row>
    <row r="207" ht="12.75" customHeight="1">
      <c r="A207" s="85">
        <v>921.0</v>
      </c>
      <c r="B207" s="87" t="s">
        <v>191</v>
      </c>
      <c r="C207" s="88" t="s">
        <v>241</v>
      </c>
      <c r="D207" s="97">
        <f> ('Daily Weigth (g)'!E207-'Daily Weigth (g)'!$D207)/('Daily Weigth (g)'!$E207-'Daily Weigth (g)'!$D207)</f>
        <v>1</v>
      </c>
      <c r="E207" s="97">
        <f> ('Daily Weigth (g)'!F207-'Daily Weigth (g)'!$D207)/('Daily Weigth (g)'!$E207-'Daily Weigth (g)'!$D207)</f>
        <v>0.9418386492</v>
      </c>
      <c r="F207" s="97">
        <f> ('Daily Weigth (g)'!G207-'Daily Weigth (g)'!$D207)/('Daily Weigth (g)'!$E207-'Daily Weigth (g)'!$D207)</f>
        <v>0.9039399625</v>
      </c>
      <c r="G207" s="97">
        <f> ('Daily Weigth (g)'!H207-'Daily Weigth (g)'!$D207)/('Daily Weigth (g)'!$E207-'Daily Weigth (g)'!$D207)</f>
        <v>0.8401500938</v>
      </c>
      <c r="H207" s="97">
        <f> ('Daily Weigth (g)'!I207-'Daily Weigth (g)'!$D207)/('Daily Weigth (g)'!$E207-'Daily Weigth (g)'!$D207)</f>
        <v>0.9643527205</v>
      </c>
      <c r="I207" s="97">
        <f> ('Daily Weigth (g)'!J207-'Daily Weigth (g)'!$D207)/('Daily Weigth (g)'!$E207-'Daily Weigth (g)'!$D207)</f>
        <v>0.9380863039</v>
      </c>
      <c r="J207" s="97">
        <f> ('Daily Weigth (g)'!K207-'Daily Weigth (g)'!$D207)/('Daily Weigth (g)'!$E207-'Daily Weigth (g)'!$D207)</f>
        <v>0.9076923077</v>
      </c>
      <c r="K207" s="97">
        <f> ('Daily Weigth (g)'!L207-'Daily Weigth (g)'!$D207)/('Daily Weigth (g)'!$E207-'Daily Weigth (g)'!$D207)</f>
        <v>0.8536585366</v>
      </c>
      <c r="L207" s="97">
        <f> ('Daily Weigth (g)'!M207-'Daily Weigth (g)'!$D207)/('Daily Weigth (g)'!$E207-'Daily Weigth (g)'!$D207)</f>
        <v>0.8393996248</v>
      </c>
      <c r="M207" s="97">
        <f> ('Daily Weigth (g)'!N207-'Daily Weigth (g)'!$D207)/('Daily Weigth (g)'!$E207-'Daily Weigth (g)'!$D207)</f>
        <v>0.8071294559</v>
      </c>
      <c r="N207" s="97">
        <f> ('Daily Weigth (g)'!O207-'Daily Weigth (g)'!$D207)/('Daily Weigth (g)'!$E207-'Daily Weigth (g)'!$D207)</f>
        <v>0.860412758</v>
      </c>
      <c r="O207" s="97">
        <f> ('Daily Weigth (g)'!P207-'Daily Weigth (g)'!$D207)/('Daily Weigth (g)'!$E207-'Daily Weigth (g)'!$D207)</f>
        <v>0.6772983114</v>
      </c>
      <c r="P207" s="97">
        <f> ('Daily Weigth (g)'!Q207-'Daily Weigth (g)'!$D207)/('Daily Weigth (g)'!$E207-'Daily Weigth (g)'!$D207)</f>
        <v>0.6420262664</v>
      </c>
      <c r="Q207" s="97">
        <f> ('Daily Weigth (g)'!R207-'Daily Weigth (g)'!$D207)/('Daily Weigth (g)'!$E207-'Daily Weigth (g)'!$D207)</f>
        <v>0.7658536585</v>
      </c>
      <c r="R207" s="97">
        <f> ('Daily Weigth (g)'!S207-'Daily Weigth (g)'!$D207)/('Daily Weigth (g)'!$E207-'Daily Weigth (g)'!$D207)</f>
        <v>0.7928705441</v>
      </c>
      <c r="S207" s="97">
        <f> ('Daily Weigth (g)'!T207-'Daily Weigth (g)'!$D207)/('Daily Weigth (g)'!$E207-'Daily Weigth (g)'!$D207)</f>
        <v>0.807879925</v>
      </c>
      <c r="T207" s="97">
        <f> ('Daily Weigth (g)'!U207-'Daily Weigth (g)'!$D207)/('Daily Weigth (g)'!$E207-'Daily Weigth (g)'!$D207)</f>
        <v>0.7711069418</v>
      </c>
      <c r="U207" s="97">
        <f> ('Daily Weigth (g)'!V207-'Daily Weigth (g)'!$D207)/('Daily Weigth (g)'!$E207-'Daily Weigth (g)'!$D207)</f>
        <v>0.6457786116</v>
      </c>
      <c r="V207" s="97">
        <f> ('Daily Weigth (g)'!W207-'Daily Weigth (g)'!$D207)/('Daily Weigth (g)'!$E207-'Daily Weigth (g)'!$D207)</f>
        <v>0.6393996248</v>
      </c>
      <c r="W207" s="97">
        <f> ('Daily Weigth (g)'!X207-'Daily Weigth (g)'!$D207)/('Daily Weigth (g)'!$E207-'Daily Weigth (g)'!$D207)</f>
        <v>0.8082551595</v>
      </c>
      <c r="X207" s="97">
        <f> ('Daily Weigth (g)'!Y207-'Daily Weigth (g)'!$D207)/('Daily Weigth (g)'!$E207-'Daily Weigth (g)'!$D207)</f>
        <v>0.8495309568</v>
      </c>
      <c r="Y207" s="97">
        <f> ('Daily Weigth (g)'!Z207-'Daily Weigth (g)'!$D207)/('Daily Weigth (g)'!$E207-'Daily Weigth (g)'!$D207)</f>
        <v>0.7557223265</v>
      </c>
      <c r="Z207" s="97">
        <f> ('Daily Weigth (g)'!AA207-'Daily Weigth (g)'!$D207)/('Daily Weigth (g)'!$E207-'Daily Weigth (g)'!$D207)</f>
        <v>0.8442776735</v>
      </c>
      <c r="AA207" s="97">
        <f> ('Daily Weigth (g)'!AB207-'Daily Weigth (g)'!$D207)/('Daily Weigth (g)'!$E207-'Daily Weigth (g)'!$D207)</f>
        <v>0.8240150094</v>
      </c>
      <c r="AB207" s="97">
        <f> ('Daily Weigth (g)'!AC207-'Daily Weigth (g)'!$D207)/('Daily Weigth (g)'!$E207-'Daily Weigth (g)'!$D207)</f>
        <v>0.8240150094</v>
      </c>
      <c r="AC207" s="97">
        <f> ('Daily Weigth (g)'!AD207-'Daily Weigth (g)'!$D207)/('Daily Weigth (g)'!$E207-'Daily Weigth (g)'!$D207)</f>
        <v>0.7932457786</v>
      </c>
      <c r="AD207" s="97">
        <f> ('Daily Weigth (g)'!AE207-'Daily Weigth (g)'!$D207)/('Daily Weigth (g)'!$E207-'Daily Weigth (g)'!$D207)</f>
        <v>0.8409005629</v>
      </c>
      <c r="AE207" s="97">
        <f> ('Daily Weigth (g)'!AF207-'Daily Weigth (g)'!$D207)/('Daily Weigth (g)'!$E207-'Daily Weigth (g)'!$D207)</f>
        <v>0.6442776735</v>
      </c>
      <c r="AF207" s="97">
        <f> ('Daily Weigth (g)'!AG207-'Daily Weigth (g)'!$D207)/('Daily Weigth (g)'!$E207-'Daily Weigth (g)'!$D207)</f>
        <v>0.782739212</v>
      </c>
    </row>
    <row r="208" ht="12.75" customHeight="1">
      <c r="A208" s="85">
        <v>922.0</v>
      </c>
      <c r="B208" s="87" t="s">
        <v>191</v>
      </c>
      <c r="C208" s="90" t="s">
        <v>12</v>
      </c>
      <c r="D208" s="97">
        <f> ('Daily Weigth (g)'!E208-'Daily Weigth (g)'!$D208)/('Daily Weigth (g)'!$E208-'Daily Weigth (g)'!$D208)</f>
        <v>1</v>
      </c>
      <c r="E208" s="97">
        <f> ('Daily Weigth (g)'!F208-'Daily Weigth (g)'!$D208)/('Daily Weigth (g)'!$E208-'Daily Weigth (g)'!$D208)</f>
        <v>0.9273084479</v>
      </c>
      <c r="F208" s="97">
        <f> ('Daily Weigth (g)'!G208-'Daily Weigth (g)'!$D208)/('Daily Weigth (g)'!$E208-'Daily Weigth (g)'!$D208)</f>
        <v>0.9013752456</v>
      </c>
      <c r="G208" s="97">
        <f> ('Daily Weigth (g)'!H208-'Daily Weigth (g)'!$D208)/('Daily Weigth (g)'!$E208-'Daily Weigth (g)'!$D208)</f>
        <v>0.8208251473</v>
      </c>
      <c r="H208" s="97">
        <f> ('Daily Weigth (g)'!I208-'Daily Weigth (g)'!$D208)/('Daily Weigth (g)'!$E208-'Daily Weigth (g)'!$D208)</f>
        <v>0.8593320236</v>
      </c>
      <c r="I208" s="97">
        <f> ('Daily Weigth (g)'!J208-'Daily Weigth (g)'!$D208)/('Daily Weigth (g)'!$E208-'Daily Weigth (g)'!$D208)</f>
        <v>0.8836935167</v>
      </c>
      <c r="J208" s="97">
        <f> ('Daily Weigth (g)'!K208-'Daily Weigth (g)'!$D208)/('Daily Weigth (g)'!$E208-'Daily Weigth (g)'!$D208)</f>
        <v>0.8950884086</v>
      </c>
      <c r="K208" s="97">
        <f> ('Daily Weigth (g)'!L208-'Daily Weigth (g)'!$D208)/('Daily Weigth (g)'!$E208-'Daily Weigth (g)'!$D208)</f>
        <v>0.82043222</v>
      </c>
      <c r="L208" s="97">
        <f> ('Daily Weigth (g)'!M208-'Daily Weigth (g)'!$D208)/('Daily Weigth (g)'!$E208-'Daily Weigth (g)'!$D208)</f>
        <v>0.7768172888</v>
      </c>
      <c r="M208" s="97">
        <f> ('Daily Weigth (g)'!N208-'Daily Weigth (g)'!$D208)/('Daily Weigth (g)'!$E208-'Daily Weigth (g)'!$D208)</f>
        <v>0.6998035363</v>
      </c>
      <c r="N208" s="97">
        <f> ('Daily Weigth (g)'!O208-'Daily Weigth (g)'!$D208)/('Daily Weigth (g)'!$E208-'Daily Weigth (g)'!$D208)</f>
        <v>0.7269155206</v>
      </c>
      <c r="O208" s="97">
        <f> ('Daily Weigth (g)'!P208-'Daily Weigth (g)'!$D208)/('Daily Weigth (g)'!$E208-'Daily Weigth (g)'!$D208)</f>
        <v>0.5355599214</v>
      </c>
      <c r="P208" s="97">
        <f> ('Daily Weigth (g)'!Q208-'Daily Weigth (g)'!$D208)/('Daily Weigth (g)'!$E208-'Daily Weigth (g)'!$D208)</f>
        <v>0.4970530452</v>
      </c>
      <c r="Q208" s="97">
        <f> ('Daily Weigth (g)'!R208-'Daily Weigth (g)'!$D208)/('Daily Weigth (g)'!$E208-'Daily Weigth (g)'!$D208)</f>
        <v>0.5288801572</v>
      </c>
      <c r="R208" s="97">
        <f> ('Daily Weigth (g)'!S208-'Daily Weigth (g)'!$D208)/('Daily Weigth (g)'!$E208-'Daily Weigth (g)'!$D208)</f>
        <v>0.5449901768</v>
      </c>
      <c r="S208" s="97">
        <f> ('Daily Weigth (g)'!T208-'Daily Weigth (g)'!$D208)/('Daily Weigth (g)'!$E208-'Daily Weigth (g)'!$D208)</f>
        <v>0.5104125737</v>
      </c>
      <c r="T208" s="97">
        <f> ('Daily Weigth (g)'!U208-'Daily Weigth (g)'!$D208)/('Daily Weigth (g)'!$E208-'Daily Weigth (g)'!$D208)</f>
        <v>0.4353634578</v>
      </c>
      <c r="U208" s="97">
        <f> ('Daily Weigth (g)'!V208-'Daily Weigth (g)'!$D208)/('Daily Weigth (g)'!$E208-'Daily Weigth (g)'!$D208)</f>
        <v>0.3296660118</v>
      </c>
      <c r="V208" s="97">
        <f> ('Daily Weigth (g)'!W208-'Daily Weigth (g)'!$D208)/('Daily Weigth (g)'!$E208-'Daily Weigth (g)'!$D208)</f>
        <v>0.2605108055</v>
      </c>
      <c r="W208" s="97">
        <f> ('Daily Weigth (g)'!X208-'Daily Weigth (g)'!$D208)/('Daily Weigth (g)'!$E208-'Daily Weigth (g)'!$D208)</f>
        <v>0.2569744597</v>
      </c>
      <c r="X208" s="97">
        <f> ('Daily Weigth (g)'!Y208-'Daily Weigth (g)'!$D208)/('Daily Weigth (g)'!$E208-'Daily Weigth (g)'!$D208)</f>
        <v>0.2361493124</v>
      </c>
      <c r="Y208" s="97">
        <f> ('Daily Weigth (g)'!Z208-'Daily Weigth (g)'!$D208)/('Daily Weigth (g)'!$E208-'Daily Weigth (g)'!$D208)</f>
        <v>0.2023575639</v>
      </c>
      <c r="Z208" s="97">
        <f> ('Daily Weigth (g)'!AA208-'Daily Weigth (g)'!$D208)/('Daily Weigth (g)'!$E208-'Daily Weigth (g)'!$D208)</f>
        <v>0.183497053</v>
      </c>
      <c r="AA208" s="97">
        <f> ('Daily Weigth (g)'!AB208-'Daily Weigth (g)'!$D208)/('Daily Weigth (g)'!$E208-'Daily Weigth (g)'!$D208)</f>
        <v>0.1638506876</v>
      </c>
      <c r="AB208" s="97">
        <f> ('Daily Weigth (g)'!AC208-'Daily Weigth (g)'!$D208)/('Daily Weigth (g)'!$E208-'Daily Weigth (g)'!$D208)</f>
        <v>0.1438113949</v>
      </c>
      <c r="AC208" s="97">
        <f> ('Daily Weigth (g)'!AD208-'Daily Weigth (g)'!$D208)/('Daily Weigth (g)'!$E208-'Daily Weigth (g)'!$D208)</f>
        <v>0.1186640472</v>
      </c>
      <c r="AD208" s="97">
        <f> ('Daily Weigth (g)'!AE208-'Daily Weigth (g)'!$D208)/('Daily Weigth (g)'!$E208-'Daily Weigth (g)'!$D208)</f>
        <v>0.1033398821</v>
      </c>
      <c r="AE208" s="97">
        <f> ('Daily Weigth (g)'!AF208-'Daily Weigth (g)'!$D208)/('Daily Weigth (g)'!$E208-'Daily Weigth (g)'!$D208)</f>
        <v>0.07269155206</v>
      </c>
      <c r="AF208" s="97">
        <f> ('Daily Weigth (g)'!AG208-'Daily Weigth (g)'!$D208)/('Daily Weigth (g)'!$E208-'Daily Weigth (g)'!$D208)</f>
        <v>0.05265225933</v>
      </c>
    </row>
    <row r="209" ht="12.75" customHeight="1">
      <c r="A209" s="85">
        <v>923.0</v>
      </c>
      <c r="B209" s="87" t="s">
        <v>191</v>
      </c>
      <c r="C209" s="90" t="s">
        <v>12</v>
      </c>
      <c r="D209" s="97">
        <f> ('Daily Weigth (g)'!E209-'Daily Weigth (g)'!$D209)/('Daily Weigth (g)'!$E209-'Daily Weigth (g)'!$D209)</f>
        <v>1</v>
      </c>
      <c r="E209" s="97">
        <f> ('Daily Weigth (g)'!F209-'Daily Weigth (g)'!$D209)/('Daily Weigth (g)'!$E209-'Daily Weigth (g)'!$D209)</f>
        <v>0.9431861804</v>
      </c>
      <c r="F209" s="97">
        <f> ('Daily Weigth (g)'!G209-'Daily Weigth (g)'!$D209)/('Daily Weigth (g)'!$E209-'Daily Weigth (g)'!$D209)</f>
        <v>0.884452975</v>
      </c>
      <c r="G209" s="97">
        <f> ('Daily Weigth (g)'!H209-'Daily Weigth (g)'!$D209)/('Daily Weigth (g)'!$E209-'Daily Weigth (g)'!$D209)</f>
        <v>0.8103646833</v>
      </c>
      <c r="H209" s="97">
        <f> ('Daily Weigth (g)'!I209-'Daily Weigth (g)'!$D209)/('Daily Weigth (g)'!$E209-'Daily Weigth (g)'!$D209)</f>
        <v>0.8694817658</v>
      </c>
      <c r="I209" s="97">
        <f> ('Daily Weigth (g)'!J209-'Daily Weigth (g)'!$D209)/('Daily Weigth (g)'!$E209-'Daily Weigth (g)'!$D209)</f>
        <v>0.8825335893</v>
      </c>
      <c r="J209" s="97">
        <f> ('Daily Weigth (g)'!K209-'Daily Weigth (g)'!$D209)/('Daily Weigth (g)'!$E209-'Daily Weigth (g)'!$D209)</f>
        <v>0.8886756238</v>
      </c>
      <c r="K209" s="97">
        <f> ('Daily Weigth (g)'!L209-'Daily Weigth (g)'!$D209)/('Daily Weigth (g)'!$E209-'Daily Weigth (g)'!$D209)</f>
        <v>0.8049904031</v>
      </c>
      <c r="L209" s="97">
        <f> ('Daily Weigth (g)'!M209-'Daily Weigth (g)'!$D209)/('Daily Weigth (g)'!$E209-'Daily Weigth (g)'!$D209)</f>
        <v>0.756621881</v>
      </c>
      <c r="M209" s="97">
        <f> ('Daily Weigth (g)'!N209-'Daily Weigth (g)'!$D209)/('Daily Weigth (g)'!$E209-'Daily Weigth (g)'!$D209)</f>
        <v>0.6971209213</v>
      </c>
      <c r="N209" s="97">
        <f> ('Daily Weigth (g)'!O209-'Daily Weigth (g)'!$D209)/('Daily Weigth (g)'!$E209-'Daily Weigth (g)'!$D209)</f>
        <v>0.7143953935</v>
      </c>
      <c r="O209" s="97">
        <f> ('Daily Weigth (g)'!P209-'Daily Weigth (g)'!$D209)/('Daily Weigth (g)'!$E209-'Daily Weigth (g)'!$D209)</f>
        <v>0.4990403071</v>
      </c>
      <c r="P209" s="97">
        <f> ('Daily Weigth (g)'!Q209-'Daily Weigth (g)'!$D209)/('Daily Weigth (g)'!$E209-'Daily Weigth (g)'!$D209)</f>
        <v>0.4499040307</v>
      </c>
      <c r="Q209" s="97">
        <f> ('Daily Weigth (g)'!R209-'Daily Weigth (g)'!$D209)/('Daily Weigth (g)'!$E209-'Daily Weigth (g)'!$D209)</f>
        <v>0.5117082534</v>
      </c>
      <c r="R209" s="97">
        <f> ('Daily Weigth (g)'!S209-'Daily Weigth (g)'!$D209)/('Daily Weigth (g)'!$E209-'Daily Weigth (g)'!$D209)</f>
        <v>0.515547025</v>
      </c>
      <c r="S209" s="97">
        <f> ('Daily Weigth (g)'!T209-'Daily Weigth (g)'!$D209)/('Daily Weigth (g)'!$E209-'Daily Weigth (g)'!$D209)</f>
        <v>0.5047984645</v>
      </c>
      <c r="T209" s="97">
        <f> ('Daily Weigth (g)'!U209-'Daily Weigth (g)'!$D209)/('Daily Weigth (g)'!$E209-'Daily Weigth (g)'!$D209)</f>
        <v>0.3992322457</v>
      </c>
      <c r="U209" s="97">
        <f> ('Daily Weigth (g)'!V209-'Daily Weigth (g)'!$D209)/('Daily Weigth (g)'!$E209-'Daily Weigth (g)'!$D209)</f>
        <v>0.294049904</v>
      </c>
      <c r="V209" s="97">
        <f> ('Daily Weigth (g)'!W209-'Daily Weigth (g)'!$D209)/('Daily Weigth (g)'!$E209-'Daily Weigth (g)'!$D209)</f>
        <v>0.2349328215</v>
      </c>
      <c r="W209" s="97">
        <f> ('Daily Weigth (g)'!X209-'Daily Weigth (g)'!$D209)/('Daily Weigth (g)'!$E209-'Daily Weigth (g)'!$D209)</f>
        <v>0.2406909789</v>
      </c>
      <c r="X209" s="97">
        <f> ('Daily Weigth (g)'!Y209-'Daily Weigth (g)'!$D209)/('Daily Weigth (g)'!$E209-'Daily Weigth (g)'!$D209)</f>
        <v>0.2111324376</v>
      </c>
      <c r="Y209" s="97">
        <f> ('Daily Weigth (g)'!Z209-'Daily Weigth (g)'!$D209)/('Daily Weigth (g)'!$E209-'Daily Weigth (g)'!$D209)</f>
        <v>0.1666026871</v>
      </c>
      <c r="Z209" s="97">
        <f> ('Daily Weigth (g)'!AA209-'Daily Weigth (g)'!$D209)/('Daily Weigth (g)'!$E209-'Daily Weigth (g)'!$D209)</f>
        <v>0.1454894434</v>
      </c>
      <c r="AA209" s="97">
        <f> ('Daily Weigth (g)'!AB209-'Daily Weigth (g)'!$D209)/('Daily Weigth (g)'!$E209-'Daily Weigth (g)'!$D209)</f>
        <v>0.1232245681</v>
      </c>
      <c r="AB209" s="97">
        <f> ('Daily Weigth (g)'!AC209-'Daily Weigth (g)'!$D209)/('Daily Weigth (g)'!$E209-'Daily Weigth (g)'!$D209)</f>
        <v>0.09673704415</v>
      </c>
      <c r="AC209" s="97">
        <f> ('Daily Weigth (g)'!AD209-'Daily Weigth (g)'!$D209)/('Daily Weigth (g)'!$E209-'Daily Weigth (g)'!$D209)</f>
        <v>0.06717850288</v>
      </c>
      <c r="AD209" s="97">
        <f> ('Daily Weigth (g)'!AE209-'Daily Weigth (g)'!$D209)/('Daily Weigth (g)'!$E209-'Daily Weigth (g)'!$D209)</f>
        <v>0.04952015355</v>
      </c>
      <c r="AE209" s="97">
        <f> ('Daily Weigth (g)'!AF209-'Daily Weigth (g)'!$D209)/('Daily Weigth (g)'!$E209-'Daily Weigth (g)'!$D209)</f>
        <v>0.01612284069</v>
      </c>
      <c r="AF209" s="97">
        <f> ('Daily Weigth (g)'!AG209-'Daily Weigth (g)'!$D209)/('Daily Weigth (g)'!$E209-'Daily Weigth (g)'!$D209)</f>
        <v>-0.001535508637</v>
      </c>
    </row>
    <row r="210" ht="12.75" customHeight="1">
      <c r="A210" s="85">
        <v>924.0</v>
      </c>
      <c r="B210" s="87" t="s">
        <v>191</v>
      </c>
      <c r="C210" s="90" t="s">
        <v>12</v>
      </c>
      <c r="D210" s="97">
        <f> ('Daily Weigth (g)'!E210-'Daily Weigth (g)'!$D210)/('Daily Weigth (g)'!$E210-'Daily Weigth (g)'!$D210)</f>
        <v>1</v>
      </c>
      <c r="E210" s="97">
        <f> ('Daily Weigth (g)'!F210-'Daily Weigth (g)'!$D210)/('Daily Weigth (g)'!$E210-'Daily Weigth (g)'!$D210)</f>
        <v>0.9281095474</v>
      </c>
      <c r="F210" s="97">
        <f> ('Daily Weigth (g)'!G210-'Daily Weigth (g)'!$D210)/('Daily Weigth (g)'!$E210-'Daily Weigth (g)'!$D210)</f>
        <v>0.9159376189</v>
      </c>
      <c r="G210" s="97">
        <f> ('Daily Weigth (g)'!H210-'Daily Weigth (g)'!$D210)/('Daily Weigth (g)'!$E210-'Daily Weigth (g)'!$D210)</f>
        <v>0.8352985926</v>
      </c>
      <c r="H210" s="97">
        <f> ('Daily Weigth (g)'!I210-'Daily Weigth (g)'!$D210)/('Daily Weigth (g)'!$E210-'Daily Weigth (g)'!$D210)</f>
        <v>0.8794218334</v>
      </c>
      <c r="I210" s="97">
        <f> ('Daily Weigth (g)'!J210-'Daily Weigth (g)'!$D210)/('Daily Weigth (g)'!$E210-'Daily Weigth (g)'!$D210)</f>
        <v>0.8984404717</v>
      </c>
      <c r="J210" s="97">
        <f> ('Daily Weigth (g)'!K210-'Daily Weigth (g)'!$D210)/('Daily Weigth (g)'!$E210-'Daily Weigth (g)'!$D210)</f>
        <v>0.8912133891</v>
      </c>
      <c r="K210" s="97">
        <f> ('Daily Weigth (g)'!L210-'Daily Weigth (g)'!$D210)/('Daily Weigth (g)'!$E210-'Daily Weigth (g)'!$D210)</f>
        <v>0.8284518828</v>
      </c>
      <c r="L210" s="97">
        <f> ('Daily Weigth (g)'!M210-'Daily Weigth (g)'!$D210)/('Daily Weigth (g)'!$E210-'Daily Weigth (g)'!$D210)</f>
        <v>0.7839482693</v>
      </c>
      <c r="M210" s="97">
        <f> ('Daily Weigth (g)'!N210-'Daily Weigth (g)'!$D210)/('Daily Weigth (g)'!$E210-'Daily Weigth (g)'!$D210)</f>
        <v>0.7200456447</v>
      </c>
      <c r="N210" s="97">
        <f> ('Daily Weigth (g)'!O210-'Daily Weigth (g)'!$D210)/('Daily Weigth (g)'!$E210-'Daily Weigth (g)'!$D210)</f>
        <v>0.7295549639</v>
      </c>
      <c r="O210" s="97">
        <f> ('Daily Weigth (g)'!P210-'Daily Weigth (g)'!$D210)/('Daily Weigth (g)'!$E210-'Daily Weigth (g)'!$D210)</f>
        <v>0.5648535565</v>
      </c>
      <c r="P210" s="97">
        <f> ('Daily Weigth (g)'!Q210-'Daily Weigth (g)'!$D210)/('Daily Weigth (g)'!$E210-'Daily Weigth (g)'!$D210)</f>
        <v>0.5127424876</v>
      </c>
      <c r="Q210" s="97">
        <f> ('Daily Weigth (g)'!R210-'Daily Weigth (g)'!$D210)/('Daily Weigth (g)'!$E210-'Daily Weigth (g)'!$D210)</f>
        <v>0.5427919361</v>
      </c>
      <c r="R210" s="97">
        <f> ('Daily Weigth (g)'!S210-'Daily Weigth (g)'!$D210)/('Daily Weigth (g)'!$E210-'Daily Weigth (g)'!$D210)</f>
        <v>0.5363255991</v>
      </c>
      <c r="S210" s="97">
        <f> ('Daily Weigth (g)'!T210-'Daily Weigth (g)'!$D210)/('Daily Weigth (g)'!$E210-'Daily Weigth (g)'!$D210)</f>
        <v>0.4948649677</v>
      </c>
      <c r="T210" s="97">
        <f> ('Daily Weigth (g)'!U210-'Daily Weigth (g)'!$D210)/('Daily Weigth (g)'!$E210-'Daily Weigth (g)'!$D210)</f>
        <v>0.4153670597</v>
      </c>
      <c r="U210" s="97">
        <f> ('Daily Weigth (g)'!V210-'Daily Weigth (g)'!$D210)/('Daily Weigth (g)'!$E210-'Daily Weigth (g)'!$D210)</f>
        <v>0.3084823127</v>
      </c>
      <c r="V210" s="97">
        <f> ('Daily Weigth (g)'!W210-'Daily Weigth (g)'!$D210)/('Daily Weigth (g)'!$E210-'Daily Weigth (g)'!$D210)</f>
        <v>0.2381133511</v>
      </c>
      <c r="W210" s="97">
        <f> ('Daily Weigth (g)'!X210-'Daily Weigth (g)'!$D210)/('Daily Weigth (g)'!$E210-'Daily Weigth (g)'!$D210)</f>
        <v>0.249524534</v>
      </c>
      <c r="X210" s="97">
        <f> ('Daily Weigth (g)'!Y210-'Daily Weigth (g)'!$D210)/('Daily Weigth (g)'!$E210-'Daily Weigth (g)'!$D210)</f>
        <v>0.2206162039</v>
      </c>
      <c r="Y210" s="97">
        <f> ('Daily Weigth (g)'!Z210-'Daily Weigth (g)'!$D210)/('Daily Weigth (g)'!$E210-'Daily Weigth (g)'!$D210)</f>
        <v>0.1738303537</v>
      </c>
      <c r="Z210" s="97">
        <f> ('Daily Weigth (g)'!AA210-'Daily Weigth (g)'!$D210)/('Daily Weigth (g)'!$E210-'Daily Weigth (g)'!$D210)</f>
        <v>0.1529098517</v>
      </c>
      <c r="AA210" s="97">
        <f> ('Daily Weigth (g)'!AB210-'Daily Weigth (g)'!$D210)/('Daily Weigth (g)'!$E210-'Daily Weigth (g)'!$D210)</f>
        <v>0.1281856219</v>
      </c>
      <c r="AB210" s="97">
        <f> ('Daily Weigth (g)'!AC210-'Daily Weigth (g)'!$D210)/('Daily Weigth (g)'!$E210-'Daily Weigth (g)'!$D210)</f>
        <v>0.1068847471</v>
      </c>
      <c r="AC210" s="97">
        <f> ('Daily Weigth (g)'!AD210-'Daily Weigth (g)'!$D210)/('Daily Weigth (g)'!$E210-'Daily Weigth (g)'!$D210)</f>
        <v>0.08063902625</v>
      </c>
      <c r="AD210" s="97">
        <f> ('Daily Weigth (g)'!AE210-'Daily Weigth (g)'!$D210)/('Daily Weigth (g)'!$E210-'Daily Weigth (g)'!$D210)</f>
        <v>0.06276150628</v>
      </c>
      <c r="AE210" s="97">
        <f> ('Daily Weigth (g)'!AF210-'Daily Weigth (g)'!$D210)/('Daily Weigth (g)'!$E210-'Daily Weigth (g)'!$D210)</f>
        <v>0.03195131229</v>
      </c>
      <c r="AF210" s="97">
        <f> ('Daily Weigth (g)'!AG210-'Daily Weigth (g)'!$D210)/('Daily Weigth (g)'!$E210-'Daily Weigth (g)'!$D210)</f>
        <v>0.01483453785</v>
      </c>
    </row>
    <row r="211" ht="12.75" customHeight="1">
      <c r="A211" s="85">
        <v>925.0</v>
      </c>
      <c r="B211" s="87" t="s">
        <v>191</v>
      </c>
      <c r="C211" s="88" t="s">
        <v>241</v>
      </c>
      <c r="D211" s="97">
        <f> ('Daily Weigth (g)'!E211-'Daily Weigth (g)'!$D211)/('Daily Weigth (g)'!$E211-'Daily Weigth (g)'!$D211)</f>
        <v>1</v>
      </c>
      <c r="E211" s="97">
        <f> ('Daily Weigth (g)'!F211-'Daily Weigth (g)'!$D211)/('Daily Weigth (g)'!$E211-'Daily Weigth (g)'!$D211)</f>
        <v>0.9125874126</v>
      </c>
      <c r="F211" s="97">
        <f> ('Daily Weigth (g)'!G211-'Daily Weigth (g)'!$D211)/('Daily Weigth (g)'!$E211-'Daily Weigth (g)'!$D211)</f>
        <v>0.8721833722</v>
      </c>
      <c r="G211" s="97">
        <f> ('Daily Weigth (g)'!H211-'Daily Weigth (g)'!$D211)/('Daily Weigth (g)'!$E211-'Daily Weigth (g)'!$D211)</f>
        <v>0.7956487956</v>
      </c>
      <c r="H211" s="97">
        <f> ('Daily Weigth (g)'!I211-'Daily Weigth (g)'!$D211)/('Daily Weigth (g)'!$E211-'Daily Weigth (g)'!$D211)</f>
        <v>0.8698523699</v>
      </c>
      <c r="I211" s="97">
        <f> ('Daily Weigth (g)'!J211-'Daily Weigth (g)'!$D211)/('Daily Weigth (g)'!$E211-'Daily Weigth (g)'!$D211)</f>
        <v>0.8768453768</v>
      </c>
      <c r="J211" s="97">
        <f> ('Daily Weigth (g)'!K211-'Daily Weigth (g)'!$D211)/('Daily Weigth (g)'!$E211-'Daily Weigth (g)'!$D211)</f>
        <v>0.8803418803</v>
      </c>
      <c r="K211" s="97">
        <f> ('Daily Weigth (g)'!L211-'Daily Weigth (g)'!$D211)/('Daily Weigth (g)'!$E211-'Daily Weigth (g)'!$D211)</f>
        <v>0.8212898213</v>
      </c>
      <c r="L211" s="97">
        <f> ('Daily Weigth (g)'!M211-'Daily Weigth (g)'!$D211)/('Daily Weigth (g)'!$E211-'Daily Weigth (g)'!$D211)</f>
        <v>0.8135198135</v>
      </c>
      <c r="M211" s="97">
        <f> ('Daily Weigth (g)'!N211-'Daily Weigth (g)'!$D211)/('Daily Weigth (g)'!$E211-'Daily Weigth (g)'!$D211)</f>
        <v>0.7587412587</v>
      </c>
      <c r="N211" s="97">
        <f> ('Daily Weigth (g)'!O211-'Daily Weigth (g)'!$D211)/('Daily Weigth (g)'!$E211-'Daily Weigth (g)'!$D211)</f>
        <v>0.8364413364</v>
      </c>
      <c r="O211" s="97">
        <f> ('Daily Weigth (g)'!P211-'Daily Weigth (g)'!$D211)/('Daily Weigth (g)'!$E211-'Daily Weigth (g)'!$D211)</f>
        <v>0.5916860917</v>
      </c>
      <c r="P211" s="97">
        <f> ('Daily Weigth (g)'!Q211-'Daily Weigth (g)'!$D211)/('Daily Weigth (g)'!$E211-'Daily Weigth (g)'!$D211)</f>
        <v>0.6068376068</v>
      </c>
      <c r="Q211" s="97">
        <f> ('Daily Weigth (g)'!R211-'Daily Weigth (g)'!$D211)/('Daily Weigth (g)'!$E211-'Daily Weigth (g)'!$D211)</f>
        <v>0.7140637141</v>
      </c>
      <c r="R211" s="97">
        <f> ('Daily Weigth (g)'!S211-'Daily Weigth (g)'!$D211)/('Daily Weigth (g)'!$E211-'Daily Weigth (g)'!$D211)</f>
        <v>0.7812742813</v>
      </c>
      <c r="S211" s="97">
        <f> ('Daily Weigth (g)'!T211-'Daily Weigth (g)'!$D211)/('Daily Weigth (g)'!$E211-'Daily Weigth (g)'!$D211)</f>
        <v>0.7676767677</v>
      </c>
      <c r="T211" s="97">
        <f> ('Daily Weigth (g)'!U211-'Daily Weigth (g)'!$D211)/('Daily Weigth (g)'!$E211-'Daily Weigth (g)'!$D211)</f>
        <v>0.7233877234</v>
      </c>
      <c r="U211" s="97">
        <f> ('Daily Weigth (g)'!V211-'Daily Weigth (g)'!$D211)/('Daily Weigth (g)'!$E211-'Daily Weigth (g)'!$D211)</f>
        <v>0.6025641026</v>
      </c>
      <c r="V211" s="97">
        <f> ('Daily Weigth (g)'!W211-'Daily Weigth (g)'!$D211)/('Daily Weigth (g)'!$E211-'Daily Weigth (g)'!$D211)</f>
        <v>0.5641025641</v>
      </c>
      <c r="W211" s="97">
        <f> ('Daily Weigth (g)'!X211-'Daily Weigth (g)'!$D211)/('Daily Weigth (g)'!$E211-'Daily Weigth (g)'!$D211)</f>
        <v>0.7921522922</v>
      </c>
      <c r="X211" s="97">
        <f> ('Daily Weigth (g)'!Y211-'Daily Weigth (g)'!$D211)/('Daily Weigth (g)'!$E211-'Daily Weigth (g)'!$D211)</f>
        <v>0.817016317</v>
      </c>
      <c r="Y211" s="97">
        <f> ('Daily Weigth (g)'!Z211-'Daily Weigth (g)'!$D211)/('Daily Weigth (g)'!$E211-'Daily Weigth (g)'!$D211)</f>
        <v>0.7144522145</v>
      </c>
      <c r="Z211" s="97">
        <f> ('Daily Weigth (g)'!AA211-'Daily Weigth (g)'!$D211)/('Daily Weigth (g)'!$E211-'Daily Weigth (g)'!$D211)</f>
        <v>0.8282828283</v>
      </c>
      <c r="AA211" s="97">
        <f> ('Daily Weigth (g)'!AB211-'Daily Weigth (g)'!$D211)/('Daily Weigth (g)'!$E211-'Daily Weigth (g)'!$D211)</f>
        <v>0.8092463092</v>
      </c>
      <c r="AB211" s="97">
        <f> ('Daily Weigth (g)'!AC211-'Daily Weigth (g)'!$D211)/('Daily Weigth (g)'!$E211-'Daily Weigth (g)'!$D211)</f>
        <v>0.8026418026</v>
      </c>
      <c r="AC211" s="97">
        <f> ('Daily Weigth (g)'!AD211-'Daily Weigth (g)'!$D211)/('Daily Weigth (g)'!$E211-'Daily Weigth (g)'!$D211)</f>
        <v>0.7214452214</v>
      </c>
      <c r="AD211" s="97">
        <f> ('Daily Weigth (g)'!AE211-'Daily Weigth (g)'!$D211)/('Daily Weigth (g)'!$E211-'Daily Weigth (g)'!$D211)</f>
        <v>0.8278943279</v>
      </c>
      <c r="AE211" s="97">
        <f> ('Daily Weigth (g)'!AF211-'Daily Weigth (g)'!$D211)/('Daily Weigth (g)'!$E211-'Daily Weigth (g)'!$D211)</f>
        <v>0.6041181041</v>
      </c>
      <c r="AF211" s="97">
        <f> ('Daily Weigth (g)'!AG211-'Daily Weigth (g)'!$D211)/('Daily Weigth (g)'!$E211-'Daily Weigth (g)'!$D211)</f>
        <v>0.7346542347</v>
      </c>
    </row>
    <row r="212" ht="12.75" customHeight="1">
      <c r="A212" s="85">
        <v>926.0</v>
      </c>
      <c r="B212" s="87" t="s">
        <v>184</v>
      </c>
      <c r="C212" s="88" t="s">
        <v>241</v>
      </c>
      <c r="D212" s="97">
        <f> ('Daily Weigth (g)'!E212-'Daily Weigth (g)'!$D212)/('Daily Weigth (g)'!$E212-'Daily Weigth (g)'!$D212)</f>
        <v>1</v>
      </c>
      <c r="E212" s="97">
        <f> ('Daily Weigth (g)'!F212-'Daily Weigth (g)'!$D212)/('Daily Weigth (g)'!$E212-'Daily Weigth (g)'!$D212)</f>
        <v>0.9229351032</v>
      </c>
      <c r="F212" s="97">
        <f> ('Daily Weigth (g)'!G212-'Daily Weigth (g)'!$D212)/('Daily Weigth (g)'!$E212-'Daily Weigth (g)'!$D212)</f>
        <v>0.8820058997</v>
      </c>
      <c r="G212" s="97">
        <f> ('Daily Weigth (g)'!H212-'Daily Weigth (g)'!$D212)/('Daily Weigth (g)'!$E212-'Daily Weigth (g)'!$D212)</f>
        <v>0.8019911504</v>
      </c>
      <c r="H212" s="97">
        <f> ('Daily Weigth (g)'!I212-'Daily Weigth (g)'!$D212)/('Daily Weigth (g)'!$E212-'Daily Weigth (g)'!$D212)</f>
        <v>0.8705752212</v>
      </c>
      <c r="I212" s="97">
        <f> ('Daily Weigth (g)'!J212-'Daily Weigth (g)'!$D212)/('Daily Weigth (g)'!$E212-'Daily Weigth (g)'!$D212)</f>
        <v>0.8823746313</v>
      </c>
      <c r="J212" s="97">
        <f> ('Daily Weigth (g)'!K212-'Daily Weigth (g)'!$D212)/('Daily Weigth (g)'!$E212-'Daily Weigth (g)'!$D212)</f>
        <v>0.8764749263</v>
      </c>
      <c r="K212" s="97">
        <f> ('Daily Weigth (g)'!L212-'Daily Weigth (g)'!$D212)/('Daily Weigth (g)'!$E212-'Daily Weigth (g)'!$D212)</f>
        <v>0.8359144543</v>
      </c>
      <c r="L212" s="97">
        <f> ('Daily Weigth (g)'!M212-'Daily Weigth (g)'!$D212)/('Daily Weigth (g)'!$E212-'Daily Weigth (g)'!$D212)</f>
        <v>0.8145280236</v>
      </c>
      <c r="M212" s="97">
        <f> ('Daily Weigth (g)'!N212-'Daily Weigth (g)'!$D212)/('Daily Weigth (g)'!$E212-'Daily Weigth (g)'!$D212)</f>
        <v>0.767699115</v>
      </c>
      <c r="N212" s="97">
        <f> ('Daily Weigth (g)'!O212-'Daily Weigth (g)'!$D212)/('Daily Weigth (g)'!$E212-'Daily Weigth (g)'!$D212)</f>
        <v>0.8388643068</v>
      </c>
      <c r="O212" s="97">
        <f> ('Daily Weigth (g)'!P212-'Daily Weigth (g)'!$D212)/('Daily Weigth (g)'!$E212-'Daily Weigth (g)'!$D212)</f>
        <v>0.6401179941</v>
      </c>
      <c r="P212" s="97">
        <f> ('Daily Weigth (g)'!Q212-'Daily Weigth (g)'!$D212)/('Daily Weigth (g)'!$E212-'Daily Weigth (g)'!$D212)</f>
        <v>0.6331120944</v>
      </c>
      <c r="Q212" s="97">
        <f> ('Daily Weigth (g)'!R212-'Daily Weigth (g)'!$D212)/('Daily Weigth (g)'!$E212-'Daily Weigth (g)'!$D212)</f>
        <v>0.7551622419</v>
      </c>
      <c r="R212" s="97">
        <f> ('Daily Weigth (g)'!S212-'Daily Weigth (g)'!$D212)/('Daily Weigth (g)'!$E212-'Daily Weigth (g)'!$D212)</f>
        <v>0.8101032448</v>
      </c>
      <c r="S212" s="97">
        <f> ('Daily Weigth (g)'!T212-'Daily Weigth (g)'!$D212)/('Daily Weigth (g)'!$E212-'Daily Weigth (g)'!$D212)</f>
        <v>0.8163716814</v>
      </c>
      <c r="T212" s="97">
        <f> ('Daily Weigth (g)'!U212-'Daily Weigth (g)'!$D212)/('Daily Weigth (g)'!$E212-'Daily Weigth (g)'!$D212)</f>
        <v>0.7750737463</v>
      </c>
      <c r="U212" s="97">
        <f> ('Daily Weigth (g)'!V212-'Daily Weigth (g)'!$D212)/('Daily Weigth (g)'!$E212-'Daily Weigth (g)'!$D212)</f>
        <v>0.6965339233</v>
      </c>
      <c r="V212" s="97">
        <f> ('Daily Weigth (g)'!W212-'Daily Weigth (g)'!$D212)/('Daily Weigth (g)'!$E212-'Daily Weigth (g)'!$D212)</f>
        <v>0.6662979351</v>
      </c>
      <c r="W212" s="97">
        <f> ('Daily Weigth (g)'!X212-'Daily Weigth (g)'!$D212)/('Daily Weigth (g)'!$E212-'Daily Weigth (g)'!$D212)</f>
        <v>0.8307522124</v>
      </c>
      <c r="X212" s="97">
        <f> ('Daily Weigth (g)'!Y212-'Daily Weigth (g)'!$D212)/('Daily Weigth (g)'!$E212-'Daily Weigth (g)'!$D212)</f>
        <v>0.8466076696</v>
      </c>
      <c r="Y212" s="97">
        <f> ('Daily Weigth (g)'!Z212-'Daily Weigth (g)'!$D212)/('Daily Weigth (g)'!$E212-'Daily Weigth (g)'!$D212)</f>
        <v>0.8200589971</v>
      </c>
      <c r="Z212" s="97">
        <f> ('Daily Weigth (g)'!AA212-'Daily Weigth (g)'!$D212)/('Daily Weigth (g)'!$E212-'Daily Weigth (g)'!$D212)</f>
        <v>0.8702064897</v>
      </c>
      <c r="AA212" s="97">
        <f> ('Daily Weigth (g)'!AB212-'Daily Weigth (g)'!$D212)/('Daily Weigth (g)'!$E212-'Daily Weigth (g)'!$D212)</f>
        <v>0.8576696165</v>
      </c>
      <c r="AB212" s="97">
        <f> ('Daily Weigth (g)'!AC212-'Daily Weigth (g)'!$D212)/('Daily Weigth (g)'!$E212-'Daily Weigth (g)'!$D212)</f>
        <v>0.8532448378</v>
      </c>
      <c r="AC212" s="97">
        <f> ('Daily Weigth (g)'!AD212-'Daily Weigth (g)'!$D212)/('Daily Weigth (g)'!$E212-'Daily Weigth (g)'!$D212)</f>
        <v>0.822640118</v>
      </c>
      <c r="AD212" s="97">
        <f> ('Daily Weigth (g)'!AE212-'Daily Weigth (g)'!$D212)/('Daily Weigth (g)'!$E212-'Daily Weigth (g)'!$D212)</f>
        <v>0.8576696165</v>
      </c>
      <c r="AE212" s="97">
        <f> ('Daily Weigth (g)'!AF212-'Daily Weigth (g)'!$D212)/('Daily Weigth (g)'!$E212-'Daily Weigth (g)'!$D212)</f>
        <v>0.7275073746</v>
      </c>
      <c r="AF212" s="97">
        <f> ('Daily Weigth (g)'!AG212-'Daily Weigth (g)'!$D212)/('Daily Weigth (g)'!$E212-'Daily Weigth (g)'!$D212)</f>
        <v>0.8089970501</v>
      </c>
    </row>
    <row r="213" ht="12.75" customHeight="1">
      <c r="A213" s="85">
        <v>927.0</v>
      </c>
      <c r="B213" s="87" t="s">
        <v>184</v>
      </c>
      <c r="C213" s="88" t="s">
        <v>241</v>
      </c>
      <c r="D213" s="97">
        <f> ('Daily Weigth (g)'!E213-'Daily Weigth (g)'!$D213)/('Daily Weigth (g)'!$E213-'Daily Weigth (g)'!$D213)</f>
        <v>1</v>
      </c>
      <c r="E213" s="97">
        <f> ('Daily Weigth (g)'!F213-'Daily Weigth (g)'!$D213)/('Daily Weigth (g)'!$E213-'Daily Weigth (g)'!$D213)</f>
        <v>0.936416185</v>
      </c>
      <c r="F213" s="97">
        <f> ('Daily Weigth (g)'!G213-'Daily Weigth (g)'!$D213)/('Daily Weigth (g)'!$E213-'Daily Weigth (g)'!$D213)</f>
        <v>0.9252408478</v>
      </c>
      <c r="G213" s="97">
        <f> ('Daily Weigth (g)'!H213-'Daily Weigth (g)'!$D213)/('Daily Weigth (g)'!$E213-'Daily Weigth (g)'!$D213)</f>
        <v>0.8362235067</v>
      </c>
      <c r="H213" s="97">
        <f> ('Daily Weigth (g)'!I213-'Daily Weigth (g)'!$D213)/('Daily Weigth (g)'!$E213-'Daily Weigth (g)'!$D213)</f>
        <v>0.8778420039</v>
      </c>
      <c r="I213" s="97">
        <f> ('Daily Weigth (g)'!J213-'Daily Weigth (g)'!$D213)/('Daily Weigth (g)'!$E213-'Daily Weigth (g)'!$D213)</f>
        <v>0.8971098266</v>
      </c>
      <c r="J213" s="97">
        <f> ('Daily Weigth (g)'!K213-'Daily Weigth (g)'!$D213)/('Daily Weigth (g)'!$E213-'Daily Weigth (g)'!$D213)</f>
        <v>0.8801541426</v>
      </c>
      <c r="K213" s="97">
        <f> ('Daily Weigth (g)'!L213-'Daily Weigth (g)'!$D213)/('Daily Weigth (g)'!$E213-'Daily Weigth (g)'!$D213)</f>
        <v>0.8497109827</v>
      </c>
      <c r="L213" s="97">
        <f> ('Daily Weigth (g)'!M213-'Daily Weigth (g)'!$D213)/('Daily Weigth (g)'!$E213-'Daily Weigth (g)'!$D213)</f>
        <v>0.8304431599</v>
      </c>
      <c r="M213" s="97">
        <f> ('Daily Weigth (g)'!N213-'Daily Weigth (g)'!$D213)/('Daily Weigth (g)'!$E213-'Daily Weigth (g)'!$D213)</f>
        <v>0.7903660886</v>
      </c>
      <c r="N213" s="97">
        <f> ('Daily Weigth (g)'!O213-'Daily Weigth (g)'!$D213)/('Daily Weigth (g)'!$E213-'Daily Weigth (g)'!$D213)</f>
        <v>0.8504816956</v>
      </c>
      <c r="O213" s="97">
        <f> ('Daily Weigth (g)'!P213-'Daily Weigth (g)'!$D213)/('Daily Weigth (g)'!$E213-'Daily Weigth (g)'!$D213)</f>
        <v>0.5984585742</v>
      </c>
      <c r="P213" s="97">
        <f> ('Daily Weigth (g)'!Q213-'Daily Weigth (g)'!$D213)/('Daily Weigth (g)'!$E213-'Daily Weigth (g)'!$D213)</f>
        <v>0.6030828516</v>
      </c>
      <c r="Q213" s="97">
        <f> ('Daily Weigth (g)'!R213-'Daily Weigth (g)'!$D213)/('Daily Weigth (g)'!$E213-'Daily Weigth (g)'!$D213)</f>
        <v>0.7379576108</v>
      </c>
      <c r="R213" s="97">
        <f> ('Daily Weigth (g)'!S213-'Daily Weigth (g)'!$D213)/('Daily Weigth (g)'!$E213-'Daily Weigth (g)'!$D213)</f>
        <v>0.7818882466</v>
      </c>
      <c r="S213" s="97">
        <f> ('Daily Weigth (g)'!T213-'Daily Weigth (g)'!$D213)/('Daily Weigth (g)'!$E213-'Daily Weigth (g)'!$D213)</f>
        <v>0.7992292871</v>
      </c>
      <c r="T213" s="97">
        <f> ('Daily Weigth (g)'!U213-'Daily Weigth (g)'!$D213)/('Daily Weigth (g)'!$E213-'Daily Weigth (g)'!$D213)</f>
        <v>0.7468208092</v>
      </c>
      <c r="U213" s="97">
        <f> ('Daily Weigth (g)'!V213-'Daily Weigth (g)'!$D213)/('Daily Weigth (g)'!$E213-'Daily Weigth (g)'!$D213)</f>
        <v>0.6832369942</v>
      </c>
      <c r="V213" s="97">
        <f> ('Daily Weigth (g)'!W213-'Daily Weigth (g)'!$D213)/('Daily Weigth (g)'!$E213-'Daily Weigth (g)'!$D213)</f>
        <v>0.6069364162</v>
      </c>
      <c r="W213" s="97">
        <f> ('Daily Weigth (g)'!X213-'Daily Weigth (g)'!$D213)/('Daily Weigth (g)'!$E213-'Daily Weigth (g)'!$D213)</f>
        <v>0.8092485549</v>
      </c>
      <c r="X213" s="97">
        <f> ('Daily Weigth (g)'!Y213-'Daily Weigth (g)'!$D213)/('Daily Weigth (g)'!$E213-'Daily Weigth (g)'!$D213)</f>
        <v>0.8200385356</v>
      </c>
      <c r="Y213" s="97">
        <f> ('Daily Weigth (g)'!Z213-'Daily Weigth (g)'!$D213)/('Daily Weigth (g)'!$E213-'Daily Weigth (g)'!$D213)</f>
        <v>0.75761079</v>
      </c>
      <c r="Z213" s="97">
        <f> ('Daily Weigth (g)'!AA213-'Daily Weigth (g)'!$D213)/('Daily Weigth (g)'!$E213-'Daily Weigth (g)'!$D213)</f>
        <v>0.855105973</v>
      </c>
      <c r="AA213" s="97">
        <f> ('Daily Weigth (g)'!AB213-'Daily Weigth (g)'!$D213)/('Daily Weigth (g)'!$E213-'Daily Weigth (g)'!$D213)</f>
        <v>0.8277456647</v>
      </c>
      <c r="AB213" s="97">
        <f> ('Daily Weigth (g)'!AC213-'Daily Weigth (g)'!$D213)/('Daily Weigth (g)'!$E213-'Daily Weigth (g)'!$D213)</f>
        <v>0.8065510597</v>
      </c>
      <c r="AC213" s="97">
        <f> ('Daily Weigth (g)'!AD213-'Daily Weigth (g)'!$D213)/('Daily Weigth (g)'!$E213-'Daily Weigth (g)'!$D213)</f>
        <v>0.7826589595</v>
      </c>
      <c r="AD213" s="97">
        <f> ('Daily Weigth (g)'!AE213-'Daily Weigth (g)'!$D213)/('Daily Weigth (g)'!$E213-'Daily Weigth (g)'!$D213)</f>
        <v>0.8134874759</v>
      </c>
      <c r="AE213" s="97">
        <f> ('Daily Weigth (g)'!AF213-'Daily Weigth (g)'!$D213)/('Daily Weigth (g)'!$E213-'Daily Weigth (g)'!$D213)</f>
        <v>0.7075144509</v>
      </c>
      <c r="AF213" s="97">
        <f> ('Daily Weigth (g)'!AG213-'Daily Weigth (g)'!$D213)/('Daily Weigth (g)'!$E213-'Daily Weigth (g)'!$D213)</f>
        <v>0.7487475915</v>
      </c>
    </row>
    <row r="214" ht="12.75" customHeight="1">
      <c r="A214" s="85">
        <v>928.0</v>
      </c>
      <c r="B214" s="87" t="s">
        <v>184</v>
      </c>
      <c r="C214" s="85" t="s">
        <v>383</v>
      </c>
      <c r="D214" s="97">
        <f> ('Daily Weigth (g)'!E214-'Daily Weigth (g)'!$D214)/('Daily Weigth (g)'!$E214-'Daily Weigth (g)'!$D214)</f>
        <v>1</v>
      </c>
      <c r="E214" s="97">
        <f> ('Daily Weigth (g)'!F214-'Daily Weigth (g)'!$D214)/('Daily Weigth (g)'!$E214-'Daily Weigth (g)'!$D214)</f>
        <v>0.9557063049</v>
      </c>
      <c r="F214" s="97">
        <f> ('Daily Weigth (g)'!G214-'Daily Weigth (g)'!$D214)/('Daily Weigth (g)'!$E214-'Daily Weigth (g)'!$D214)</f>
        <v>0.9273743017</v>
      </c>
      <c r="G214" s="97">
        <f> ('Daily Weigth (g)'!H214-'Daily Weigth (g)'!$D214)/('Daily Weigth (g)'!$E214-'Daily Weigth (g)'!$D214)</f>
        <v>0.8499600958</v>
      </c>
      <c r="H214" s="97">
        <f> ('Daily Weigth (g)'!I214-'Daily Weigth (g)'!$D214)/('Daily Weigth (g)'!$E214-'Daily Weigth (g)'!$D214)</f>
        <v>0.8818834796</v>
      </c>
      <c r="I214" s="97">
        <f> ('Daily Weigth (g)'!J214-'Daily Weigth (g)'!$D214)/('Daily Weigth (g)'!$E214-'Daily Weigth (g)'!$D214)</f>
        <v>0.889066241</v>
      </c>
      <c r="J214" s="97">
        <f> ('Daily Weigth (g)'!K214-'Daily Weigth (g)'!$D214)/('Daily Weigth (g)'!$E214-'Daily Weigth (g)'!$D214)</f>
        <v>-0.798084597</v>
      </c>
      <c r="K214" s="97">
        <f> ('Daily Weigth (g)'!L214-'Daily Weigth (g)'!$D214)/('Daily Weigth (g)'!$E214-'Daily Weigth (g)'!$D214)</f>
        <v>-0.798084597</v>
      </c>
      <c r="L214" s="97">
        <f> ('Daily Weigth (g)'!M214-'Daily Weigth (g)'!$D214)/('Daily Weigth (g)'!$E214-'Daily Weigth (g)'!$D214)</f>
        <v>-0.798084597</v>
      </c>
      <c r="M214" s="97">
        <f> ('Daily Weigth (g)'!N214-'Daily Weigth (g)'!$D214)/('Daily Weigth (g)'!$E214-'Daily Weigth (g)'!$D214)</f>
        <v>-0.798084597</v>
      </c>
      <c r="N214" s="97">
        <f> ('Daily Weigth (g)'!O214-'Daily Weigth (g)'!$D214)/('Daily Weigth (g)'!$E214-'Daily Weigth (g)'!$D214)</f>
        <v>-0.798084597</v>
      </c>
      <c r="O214" s="97">
        <f> ('Daily Weigth (g)'!P214-'Daily Weigth (g)'!$D214)/('Daily Weigth (g)'!$E214-'Daily Weigth (g)'!$D214)</f>
        <v>-0.798084597</v>
      </c>
      <c r="P214" s="97">
        <f> ('Daily Weigth (g)'!Q214-'Daily Weigth (g)'!$D214)/('Daily Weigth (g)'!$E214-'Daily Weigth (g)'!$D214)</f>
        <v>-0.798084597</v>
      </c>
      <c r="Q214" s="97">
        <f> ('Daily Weigth (g)'!R214-'Daily Weigth (g)'!$D214)/('Daily Weigth (g)'!$E214-'Daily Weigth (g)'!$D214)</f>
        <v>-0.798084597</v>
      </c>
      <c r="R214" s="97">
        <f> ('Daily Weigth (g)'!S214-'Daily Weigth (g)'!$D214)/('Daily Weigth (g)'!$E214-'Daily Weigth (g)'!$D214)</f>
        <v>-0.798084597</v>
      </c>
      <c r="S214" s="97">
        <f> ('Daily Weigth (g)'!T214-'Daily Weigth (g)'!$D214)/('Daily Weigth (g)'!$E214-'Daily Weigth (g)'!$D214)</f>
        <v>-0.798084597</v>
      </c>
      <c r="T214" s="97">
        <f> ('Daily Weigth (g)'!U214-'Daily Weigth (g)'!$D214)/('Daily Weigth (g)'!$E214-'Daily Weigth (g)'!$D214)</f>
        <v>-0.798084597</v>
      </c>
      <c r="U214" s="97">
        <f> ('Daily Weigth (g)'!V214-'Daily Weigth (g)'!$D214)/('Daily Weigth (g)'!$E214-'Daily Weigth (g)'!$D214)</f>
        <v>-0.798084597</v>
      </c>
      <c r="V214" s="97">
        <f> ('Daily Weigth (g)'!W214-'Daily Weigth (g)'!$D214)/('Daily Weigth (g)'!$E214-'Daily Weigth (g)'!$D214)</f>
        <v>-0.798084597</v>
      </c>
      <c r="W214" s="97">
        <f> ('Daily Weigth (g)'!X214-'Daily Weigth (g)'!$D214)/('Daily Weigth (g)'!$E214-'Daily Weigth (g)'!$D214)</f>
        <v>-0.798084597</v>
      </c>
      <c r="X214" s="97">
        <f> ('Daily Weigth (g)'!Y214-'Daily Weigth (g)'!$D214)/('Daily Weigth (g)'!$E214-'Daily Weigth (g)'!$D214)</f>
        <v>-0.798084597</v>
      </c>
      <c r="Y214" s="97">
        <f> ('Daily Weigth (g)'!Z214-'Daily Weigth (g)'!$D214)/('Daily Weigth (g)'!$E214-'Daily Weigth (g)'!$D214)</f>
        <v>-0.798084597</v>
      </c>
      <c r="Z214" s="97">
        <f> ('Daily Weigth (g)'!AA214-'Daily Weigth (g)'!$D214)/('Daily Weigth (g)'!$E214-'Daily Weigth (g)'!$D214)</f>
        <v>-0.798084597</v>
      </c>
      <c r="AA214" s="97">
        <f> ('Daily Weigth (g)'!AB214-'Daily Weigth (g)'!$D214)/('Daily Weigth (g)'!$E214-'Daily Weigth (g)'!$D214)</f>
        <v>-0.798084597</v>
      </c>
      <c r="AB214" s="97">
        <f> ('Daily Weigth (g)'!AC214-'Daily Weigth (g)'!$D214)/('Daily Weigth (g)'!$E214-'Daily Weigth (g)'!$D214)</f>
        <v>-0.798084597</v>
      </c>
      <c r="AC214" s="97">
        <f> ('Daily Weigth (g)'!AD214-'Daily Weigth (g)'!$D214)/('Daily Weigth (g)'!$E214-'Daily Weigth (g)'!$D214)</f>
        <v>-0.798084597</v>
      </c>
      <c r="AD214" s="97">
        <f> ('Daily Weigth (g)'!AE214-'Daily Weigth (g)'!$D214)/('Daily Weigth (g)'!$E214-'Daily Weigth (g)'!$D214)</f>
        <v>-0.798084597</v>
      </c>
      <c r="AE214" s="97">
        <f> ('Daily Weigth (g)'!AF214-'Daily Weigth (g)'!$D214)/('Daily Weigth (g)'!$E214-'Daily Weigth (g)'!$D214)</f>
        <v>-0.798084597</v>
      </c>
      <c r="AF214" s="97">
        <f> ('Daily Weigth (g)'!AG214-'Daily Weigth (g)'!$D214)/('Daily Weigth (g)'!$E214-'Daily Weigth (g)'!$D214)</f>
        <v>-0.798084597</v>
      </c>
    </row>
    <row r="215" ht="12.75" customHeight="1">
      <c r="A215" s="85">
        <v>929.0</v>
      </c>
      <c r="B215" s="87" t="s">
        <v>184</v>
      </c>
      <c r="C215" s="88" t="s">
        <v>241</v>
      </c>
      <c r="D215" s="97">
        <f> ('Daily Weigth (g)'!E215-'Daily Weigth (g)'!$D215)/('Daily Weigth (g)'!$E215-'Daily Weigth (g)'!$D215)</f>
        <v>1</v>
      </c>
      <c r="E215" s="97">
        <f> ('Daily Weigth (g)'!F215-'Daily Weigth (g)'!$D215)/('Daily Weigth (g)'!$E215-'Daily Weigth (g)'!$D215)</f>
        <v>0.9515648286</v>
      </c>
      <c r="F215" s="97">
        <f> ('Daily Weigth (g)'!G215-'Daily Weigth (g)'!$D215)/('Daily Weigth (g)'!$E215-'Daily Weigth (g)'!$D215)</f>
        <v>0.904247392</v>
      </c>
      <c r="G215" s="97">
        <f> ('Daily Weigth (g)'!H215-'Daily Weigth (g)'!$D215)/('Daily Weigth (g)'!$E215-'Daily Weigth (g)'!$D215)</f>
        <v>0.8327123696</v>
      </c>
      <c r="H215" s="97">
        <f> ('Daily Weigth (g)'!I215-'Daily Weigth (g)'!$D215)/('Daily Weigth (g)'!$E215-'Daily Weigth (g)'!$D215)</f>
        <v>0.8826378539</v>
      </c>
      <c r="I215" s="97">
        <f> ('Daily Weigth (g)'!J215-'Daily Weigth (g)'!$D215)/('Daily Weigth (g)'!$E215-'Daily Weigth (g)'!$D215)</f>
        <v>0.8848733234</v>
      </c>
      <c r="J215" s="97">
        <f> ('Daily Weigth (g)'!K215-'Daily Weigth (g)'!$D215)/('Daily Weigth (g)'!$E215-'Daily Weigth (g)'!$D215)</f>
        <v>0.8856184799</v>
      </c>
      <c r="K215" s="97">
        <f> ('Daily Weigth (g)'!L215-'Daily Weigth (g)'!$D215)/('Daily Weigth (g)'!$E215-'Daily Weigth (g)'!$D215)</f>
        <v>0.8405365127</v>
      </c>
      <c r="L215" s="97">
        <f> ('Daily Weigth (g)'!M215-'Daily Weigth (g)'!$D215)/('Daily Weigth (g)'!$E215-'Daily Weigth (g)'!$D215)</f>
        <v>0.8297317437</v>
      </c>
      <c r="M215" s="97">
        <f> ('Daily Weigth (g)'!N215-'Daily Weigth (g)'!$D215)/('Daily Weigth (g)'!$E215-'Daily Weigth (g)'!$D215)</f>
        <v>0.7906110283</v>
      </c>
      <c r="N215" s="97">
        <f> ('Daily Weigth (g)'!O215-'Daily Weigth (g)'!$D215)/('Daily Weigth (g)'!$E215-'Daily Weigth (g)'!$D215)</f>
        <v>0.8453800298</v>
      </c>
      <c r="O215" s="97">
        <f> ('Daily Weigth (g)'!P215-'Daily Weigth (g)'!$D215)/('Daily Weigth (g)'!$E215-'Daily Weigth (g)'!$D215)</f>
        <v>0.5678092399</v>
      </c>
      <c r="P215" s="97">
        <f> ('Daily Weigth (g)'!Q215-'Daily Weigth (g)'!$D215)/('Daily Weigth (g)'!$E215-'Daily Weigth (g)'!$D215)</f>
        <v>0.5715350224</v>
      </c>
      <c r="Q215" s="97">
        <f> ('Daily Weigth (g)'!R215-'Daily Weigth (g)'!$D215)/('Daily Weigth (g)'!$E215-'Daily Weigth (g)'!$D215)</f>
        <v>0.7000745156</v>
      </c>
      <c r="R215" s="97">
        <f> ('Daily Weigth (g)'!S215-'Daily Weigth (g)'!$D215)/('Daily Weigth (g)'!$E215-'Daily Weigth (g)'!$D215)</f>
        <v>0.7697466468</v>
      </c>
      <c r="S215" s="97">
        <f> ('Daily Weigth (g)'!T215-'Daily Weigth (g)'!$D215)/('Daily Weigth (g)'!$E215-'Daily Weigth (g)'!$D215)</f>
        <v>0.7660208644</v>
      </c>
      <c r="T215" s="97">
        <f> ('Daily Weigth (g)'!U215-'Daily Weigth (g)'!$D215)/('Daily Weigth (g)'!$E215-'Daily Weigth (g)'!$D215)</f>
        <v>0.7086438152</v>
      </c>
      <c r="U215" s="97">
        <f> ('Daily Weigth (g)'!V215-'Daily Weigth (g)'!$D215)/('Daily Weigth (g)'!$E215-'Daily Weigth (g)'!$D215)</f>
        <v>0.6385991058</v>
      </c>
      <c r="V215" s="97">
        <f> ('Daily Weigth (g)'!W215-'Daily Weigth (g)'!$D215)/('Daily Weigth (g)'!$E215-'Daily Weigth (g)'!$D215)</f>
        <v>0.5894187779</v>
      </c>
      <c r="W215" s="97">
        <f> ('Daily Weigth (g)'!X215-'Daily Weigth (g)'!$D215)/('Daily Weigth (g)'!$E215-'Daily Weigth (g)'!$D215)</f>
        <v>0.7958271237</v>
      </c>
      <c r="X215" s="97">
        <f> ('Daily Weigth (g)'!Y215-'Daily Weigth (g)'!$D215)/('Daily Weigth (g)'!$E215-'Daily Weigth (g)'!$D215)</f>
        <v>0.8353204173</v>
      </c>
      <c r="Y215" s="97">
        <f> ('Daily Weigth (g)'!Z215-'Daily Weigth (g)'!$D215)/('Daily Weigth (g)'!$E215-'Daily Weigth (g)'!$D215)</f>
        <v>0.7738450075</v>
      </c>
      <c r="Z215" s="97">
        <f> ('Daily Weigth (g)'!AA215-'Daily Weigth (g)'!$D215)/('Daily Weigth (g)'!$E215-'Daily Weigth (g)'!$D215)</f>
        <v>0.8636363636</v>
      </c>
      <c r="AA215" s="97">
        <f> ('Daily Weigth (g)'!AB215-'Daily Weigth (g)'!$D215)/('Daily Weigth (g)'!$E215-'Daily Weigth (g)'!$D215)</f>
        <v>0.8532041729</v>
      </c>
      <c r="AB215" s="97">
        <f> ('Daily Weigth (g)'!AC215-'Daily Weigth (g)'!$D215)/('Daily Weigth (g)'!$E215-'Daily Weigth (g)'!$D215)</f>
        <v>0.8416542474</v>
      </c>
      <c r="AC215" s="97">
        <f> ('Daily Weigth (g)'!AD215-'Daily Weigth (g)'!$D215)/('Daily Weigth (g)'!$E215-'Daily Weigth (g)'!$D215)</f>
        <v>0.8219076006</v>
      </c>
      <c r="AD215" s="97">
        <f> ('Daily Weigth (g)'!AE215-'Daily Weigth (g)'!$D215)/('Daily Weigth (g)'!$E215-'Daily Weigth (g)'!$D215)</f>
        <v>0.8468703428</v>
      </c>
      <c r="AE215" s="97">
        <f> ('Daily Weigth (g)'!AF215-'Daily Weigth (g)'!$D215)/('Daily Weigth (g)'!$E215-'Daily Weigth (g)'!$D215)</f>
        <v>0.7511177347</v>
      </c>
      <c r="AF215" s="97">
        <f> ('Daily Weigth (g)'!AG215-'Daily Weigth (g)'!$D215)/('Daily Weigth (g)'!$E215-'Daily Weigth (g)'!$D215)</f>
        <v>0.8196721311</v>
      </c>
    </row>
    <row r="216" ht="12.75" customHeight="1">
      <c r="A216" s="85">
        <v>930.0</v>
      </c>
      <c r="B216" s="87" t="s">
        <v>184</v>
      </c>
      <c r="C216" s="90" t="s">
        <v>12</v>
      </c>
      <c r="D216" s="97">
        <f> ('Daily Weigth (g)'!E216-'Daily Weigth (g)'!$D216)/('Daily Weigth (g)'!$E216-'Daily Weigth (g)'!$D216)</f>
        <v>1</v>
      </c>
      <c r="E216" s="97">
        <f> ('Daily Weigth (g)'!F216-'Daily Weigth (g)'!$D216)/('Daily Weigth (g)'!$E216-'Daily Weigth (g)'!$D216)</f>
        <v>0.9476099426</v>
      </c>
      <c r="F216" s="97">
        <f> ('Daily Weigth (g)'!G216-'Daily Weigth (g)'!$D216)/('Daily Weigth (g)'!$E216-'Daily Weigth (g)'!$D216)</f>
        <v>0.9158699809</v>
      </c>
      <c r="G216" s="97">
        <f> ('Daily Weigth (g)'!H216-'Daily Weigth (g)'!$D216)/('Daily Weigth (g)'!$E216-'Daily Weigth (g)'!$D216)</f>
        <v>0.8252390057</v>
      </c>
      <c r="H216" s="97">
        <f> ('Daily Weigth (g)'!I216-'Daily Weigth (g)'!$D216)/('Daily Weigth (g)'!$E216-'Daily Weigth (g)'!$D216)</f>
        <v>0.8810707457</v>
      </c>
      <c r="I216" s="97">
        <f> ('Daily Weigth (g)'!J216-'Daily Weigth (g)'!$D216)/('Daily Weigth (g)'!$E216-'Daily Weigth (g)'!$D216)</f>
        <v>0.8856596558</v>
      </c>
      <c r="J216" s="97">
        <f> ('Daily Weigth (g)'!K216-'Daily Weigth (g)'!$D216)/('Daily Weigth (g)'!$E216-'Daily Weigth (g)'!$D216)</f>
        <v>0.8833652008</v>
      </c>
      <c r="K216" s="97">
        <f> ('Daily Weigth (g)'!L216-'Daily Weigth (g)'!$D216)/('Daily Weigth (g)'!$E216-'Daily Weigth (g)'!$D216)</f>
        <v>0.7938814532</v>
      </c>
      <c r="L216" s="97">
        <f> ('Daily Weigth (g)'!M216-'Daily Weigth (g)'!$D216)/('Daily Weigth (g)'!$E216-'Daily Weigth (g)'!$D216)</f>
        <v>0.7449330784</v>
      </c>
      <c r="M216" s="97">
        <f> ('Daily Weigth (g)'!N216-'Daily Weigth (g)'!$D216)/('Daily Weigth (g)'!$E216-'Daily Weigth (g)'!$D216)</f>
        <v>0.6627151052</v>
      </c>
      <c r="N216" s="97">
        <f> ('Daily Weigth (g)'!O216-'Daily Weigth (g)'!$D216)/('Daily Weigth (g)'!$E216-'Daily Weigth (g)'!$D216)</f>
        <v>0.6936902486</v>
      </c>
      <c r="O216" s="97">
        <f> ('Daily Weigth (g)'!P216-'Daily Weigth (g)'!$D216)/('Daily Weigth (g)'!$E216-'Daily Weigth (g)'!$D216)</f>
        <v>0.434416826</v>
      </c>
      <c r="P216" s="97">
        <f> ('Daily Weigth (g)'!Q216-'Daily Weigth (g)'!$D216)/('Daily Weigth (g)'!$E216-'Daily Weigth (g)'!$D216)</f>
        <v>0.3984703633</v>
      </c>
      <c r="Q216" s="97">
        <f> ('Daily Weigth (g)'!R216-'Daily Weigth (g)'!$D216)/('Daily Weigth (g)'!$E216-'Daily Weigth (g)'!$D216)</f>
        <v>0.4841300191</v>
      </c>
      <c r="R216" s="97">
        <f> ('Daily Weigth (g)'!S216-'Daily Weigth (g)'!$D216)/('Daily Weigth (g)'!$E216-'Daily Weigth (g)'!$D216)</f>
        <v>0.4944550669</v>
      </c>
      <c r="S216" s="97">
        <f> ('Daily Weigth (g)'!T216-'Daily Weigth (g)'!$D216)/('Daily Weigth (g)'!$E216-'Daily Weigth (g)'!$D216)</f>
        <v>0.4615678776</v>
      </c>
      <c r="T216" s="97">
        <f> ('Daily Weigth (g)'!U216-'Daily Weigth (g)'!$D216)/('Daily Weigth (g)'!$E216-'Daily Weigth (g)'!$D216)</f>
        <v>0.3843212237</v>
      </c>
      <c r="U216" s="97">
        <f> ('Daily Weigth (g)'!V216-'Daily Weigth (g)'!$D216)/('Daily Weigth (g)'!$E216-'Daily Weigth (g)'!$D216)</f>
        <v>0.2929254302</v>
      </c>
      <c r="V216" s="97">
        <f> ('Daily Weigth (g)'!W216-'Daily Weigth (g)'!$D216)/('Daily Weigth (g)'!$E216-'Daily Weigth (g)'!$D216)</f>
        <v>0.230210325</v>
      </c>
      <c r="W216" s="97">
        <f> ('Daily Weigth (g)'!X216-'Daily Weigth (g)'!$D216)/('Daily Weigth (g)'!$E216-'Daily Weigth (g)'!$D216)</f>
        <v>0.2340344168</v>
      </c>
      <c r="X216" s="97">
        <f> ('Daily Weigth (g)'!Y216-'Daily Weigth (g)'!$D216)/('Daily Weigth (g)'!$E216-'Daily Weigth (g)'!$D216)</f>
        <v>0.1988527725</v>
      </c>
      <c r="Y216" s="97">
        <f> ('Daily Weigth (g)'!Z216-'Daily Weigth (g)'!$D216)/('Daily Weigth (g)'!$E216-'Daily Weigth (g)'!$D216)</f>
        <v>0.1617590822</v>
      </c>
      <c r="Z216" s="97">
        <f> ('Daily Weigth (g)'!AA216-'Daily Weigth (g)'!$D216)/('Daily Weigth (g)'!$E216-'Daily Weigth (g)'!$D216)</f>
        <v>0.141873805</v>
      </c>
      <c r="AA216" s="97">
        <f> ('Daily Weigth (g)'!AB216-'Daily Weigth (g)'!$D216)/('Daily Weigth (g)'!$E216-'Daily Weigth (g)'!$D216)</f>
        <v>0.1193116635</v>
      </c>
      <c r="AB216" s="97">
        <f> ('Daily Weigth (g)'!AC216-'Daily Weigth (g)'!$D216)/('Daily Weigth (g)'!$E216-'Daily Weigth (g)'!$D216)</f>
        <v>0.09789674952</v>
      </c>
      <c r="AC216" s="97">
        <f> ('Daily Weigth (g)'!AD216-'Daily Weigth (g)'!$D216)/('Daily Weigth (g)'!$E216-'Daily Weigth (g)'!$D216)</f>
        <v>0.07609942639</v>
      </c>
      <c r="AD216" s="97">
        <f> ('Daily Weigth (g)'!AE216-'Daily Weigth (g)'!$D216)/('Daily Weigth (g)'!$E216-'Daily Weigth (g)'!$D216)</f>
        <v>0.06156787763</v>
      </c>
      <c r="AE216" s="97">
        <f> ('Daily Weigth (g)'!AF216-'Daily Weigth (g)'!$D216)/('Daily Weigth (g)'!$E216-'Daily Weigth (g)'!$D216)</f>
        <v>0.03518164436</v>
      </c>
      <c r="AF216" s="97">
        <f> ('Daily Weigth (g)'!AG216-'Daily Weigth (g)'!$D216)/('Daily Weigth (g)'!$E216-'Daily Weigth (g)'!$D216)</f>
        <v>0.02141491396</v>
      </c>
    </row>
    <row r="217" ht="12.75" customHeight="1">
      <c r="A217" s="85">
        <v>931.0</v>
      </c>
      <c r="B217" s="87" t="s">
        <v>184</v>
      </c>
      <c r="C217" s="85" t="s">
        <v>383</v>
      </c>
      <c r="D217" s="97">
        <f> ('Daily Weigth (g)'!E217-'Daily Weigth (g)'!$D217)/('Daily Weigth (g)'!$E217-'Daily Weigth (g)'!$D217)</f>
        <v>1</v>
      </c>
      <c r="E217" s="97">
        <f> ('Daily Weigth (g)'!F217-'Daily Weigth (g)'!$D217)/('Daily Weigth (g)'!$E217-'Daily Weigth (g)'!$D217)</f>
        <v>0.9545126354</v>
      </c>
      <c r="F217" s="97">
        <f> ('Daily Weigth (g)'!G217-'Daily Weigth (g)'!$D217)/('Daily Weigth (g)'!$E217-'Daily Weigth (g)'!$D217)</f>
        <v>0.9028880866</v>
      </c>
      <c r="G217" s="97">
        <f> ('Daily Weigth (g)'!H217-'Daily Weigth (g)'!$D217)/('Daily Weigth (g)'!$E217-'Daily Weigth (g)'!$D217)</f>
        <v>0.8415162455</v>
      </c>
      <c r="H217" s="97">
        <f> ('Daily Weigth (g)'!I217-'Daily Weigth (g)'!$D217)/('Daily Weigth (g)'!$E217-'Daily Weigth (g)'!$D217)</f>
        <v>0.8801444043</v>
      </c>
      <c r="I217" s="97">
        <f> ('Daily Weigth (g)'!J217-'Daily Weigth (g)'!$D217)/('Daily Weigth (g)'!$E217-'Daily Weigth (g)'!$D217)</f>
        <v>0.8873646209</v>
      </c>
      <c r="J217" s="97">
        <f> ('Daily Weigth (g)'!K217-'Daily Weigth (g)'!$D217)/('Daily Weigth (g)'!$E217-'Daily Weigth (g)'!$D217)</f>
        <v>-0.7220216606</v>
      </c>
      <c r="K217" s="97">
        <f> ('Daily Weigth (g)'!L217-'Daily Weigth (g)'!$D217)/('Daily Weigth (g)'!$E217-'Daily Weigth (g)'!$D217)</f>
        <v>-0.7220216606</v>
      </c>
      <c r="L217" s="97">
        <f> ('Daily Weigth (g)'!M217-'Daily Weigth (g)'!$D217)/('Daily Weigth (g)'!$E217-'Daily Weigth (g)'!$D217)</f>
        <v>-0.7220216606</v>
      </c>
      <c r="M217" s="97">
        <f> ('Daily Weigth (g)'!N217-'Daily Weigth (g)'!$D217)/('Daily Weigth (g)'!$E217-'Daily Weigth (g)'!$D217)</f>
        <v>-0.7220216606</v>
      </c>
      <c r="N217" s="97">
        <f> ('Daily Weigth (g)'!O217-'Daily Weigth (g)'!$D217)/('Daily Weigth (g)'!$E217-'Daily Weigth (g)'!$D217)</f>
        <v>-0.7220216606</v>
      </c>
      <c r="O217" s="97">
        <f> ('Daily Weigth (g)'!P217-'Daily Weigth (g)'!$D217)/('Daily Weigth (g)'!$E217-'Daily Weigth (g)'!$D217)</f>
        <v>-0.7220216606</v>
      </c>
      <c r="P217" s="97">
        <f> ('Daily Weigth (g)'!Q217-'Daily Weigth (g)'!$D217)/('Daily Weigth (g)'!$E217-'Daily Weigth (g)'!$D217)</f>
        <v>-0.7220216606</v>
      </c>
      <c r="Q217" s="97">
        <f> ('Daily Weigth (g)'!R217-'Daily Weigth (g)'!$D217)/('Daily Weigth (g)'!$E217-'Daily Weigth (g)'!$D217)</f>
        <v>-0.7220216606</v>
      </c>
      <c r="R217" s="97">
        <f> ('Daily Weigth (g)'!S217-'Daily Weigth (g)'!$D217)/('Daily Weigth (g)'!$E217-'Daily Weigth (g)'!$D217)</f>
        <v>-0.7220216606</v>
      </c>
      <c r="S217" s="97">
        <f> ('Daily Weigth (g)'!T217-'Daily Weigth (g)'!$D217)/('Daily Weigth (g)'!$E217-'Daily Weigth (g)'!$D217)</f>
        <v>-0.7220216606</v>
      </c>
      <c r="T217" s="97">
        <f> ('Daily Weigth (g)'!U217-'Daily Weigth (g)'!$D217)/('Daily Weigth (g)'!$E217-'Daily Weigth (g)'!$D217)</f>
        <v>-0.7220216606</v>
      </c>
      <c r="U217" s="97">
        <f> ('Daily Weigth (g)'!V217-'Daily Weigth (g)'!$D217)/('Daily Weigth (g)'!$E217-'Daily Weigth (g)'!$D217)</f>
        <v>-0.7220216606</v>
      </c>
      <c r="V217" s="97">
        <f> ('Daily Weigth (g)'!W217-'Daily Weigth (g)'!$D217)/('Daily Weigth (g)'!$E217-'Daily Weigth (g)'!$D217)</f>
        <v>-0.7220216606</v>
      </c>
      <c r="W217" s="97">
        <f> ('Daily Weigth (g)'!X217-'Daily Weigth (g)'!$D217)/('Daily Weigth (g)'!$E217-'Daily Weigth (g)'!$D217)</f>
        <v>-0.7220216606</v>
      </c>
      <c r="X217" s="97">
        <f> ('Daily Weigth (g)'!Y217-'Daily Weigth (g)'!$D217)/('Daily Weigth (g)'!$E217-'Daily Weigth (g)'!$D217)</f>
        <v>-0.7220216606</v>
      </c>
      <c r="Y217" s="97">
        <f> ('Daily Weigth (g)'!Z217-'Daily Weigth (g)'!$D217)/('Daily Weigth (g)'!$E217-'Daily Weigth (g)'!$D217)</f>
        <v>-0.7220216606</v>
      </c>
      <c r="Z217" s="97">
        <f> ('Daily Weigth (g)'!AA217-'Daily Weigth (g)'!$D217)/('Daily Weigth (g)'!$E217-'Daily Weigth (g)'!$D217)</f>
        <v>-0.7220216606</v>
      </c>
      <c r="AA217" s="97">
        <f> ('Daily Weigth (g)'!AB217-'Daily Weigth (g)'!$D217)/('Daily Weigth (g)'!$E217-'Daily Weigth (g)'!$D217)</f>
        <v>-0.7220216606</v>
      </c>
      <c r="AB217" s="97">
        <f> ('Daily Weigth (g)'!AC217-'Daily Weigth (g)'!$D217)/('Daily Weigth (g)'!$E217-'Daily Weigth (g)'!$D217)</f>
        <v>-0.7220216606</v>
      </c>
      <c r="AC217" s="97">
        <f> ('Daily Weigth (g)'!AD217-'Daily Weigth (g)'!$D217)/('Daily Weigth (g)'!$E217-'Daily Weigth (g)'!$D217)</f>
        <v>-0.7220216606</v>
      </c>
      <c r="AD217" s="97">
        <f> ('Daily Weigth (g)'!AE217-'Daily Weigth (g)'!$D217)/('Daily Weigth (g)'!$E217-'Daily Weigth (g)'!$D217)</f>
        <v>-0.7220216606</v>
      </c>
      <c r="AE217" s="97">
        <f> ('Daily Weigth (g)'!AF217-'Daily Weigth (g)'!$D217)/('Daily Weigth (g)'!$E217-'Daily Weigth (g)'!$D217)</f>
        <v>-0.7220216606</v>
      </c>
      <c r="AF217" s="97">
        <f> ('Daily Weigth (g)'!AG217-'Daily Weigth (g)'!$D217)/('Daily Weigth (g)'!$E217-'Daily Weigth (g)'!$D217)</f>
        <v>-0.7220216606</v>
      </c>
    </row>
    <row r="218" ht="12.75" customHeight="1">
      <c r="A218" s="85">
        <v>932.0</v>
      </c>
      <c r="B218" s="87" t="s">
        <v>184</v>
      </c>
      <c r="C218" s="90" t="s">
        <v>12</v>
      </c>
      <c r="D218" s="97">
        <f> ('Daily Weigth (g)'!E218-'Daily Weigth (g)'!$D218)/('Daily Weigth (g)'!$E218-'Daily Weigth (g)'!$D218)</f>
        <v>1</v>
      </c>
      <c r="E218" s="97">
        <f> ('Daily Weigth (g)'!F218-'Daily Weigth (g)'!$D218)/('Daily Weigth (g)'!$E218-'Daily Weigth (g)'!$D218)</f>
        <v>0.9576523031</v>
      </c>
      <c r="F218" s="97">
        <f> ('Daily Weigth (g)'!G218-'Daily Weigth (g)'!$D218)/('Daily Weigth (g)'!$E218-'Daily Weigth (g)'!$D218)</f>
        <v>0.941307578</v>
      </c>
      <c r="G218" s="97">
        <f> ('Daily Weigth (g)'!H218-'Daily Weigth (g)'!$D218)/('Daily Weigth (g)'!$E218-'Daily Weigth (g)'!$D218)</f>
        <v>0.882615156</v>
      </c>
      <c r="H218" s="97">
        <f> ('Daily Weigth (g)'!I218-'Daily Weigth (g)'!$D218)/('Daily Weigth (g)'!$E218-'Daily Weigth (g)'!$D218)</f>
        <v>0.8997028232</v>
      </c>
      <c r="I218" s="97">
        <f> ('Daily Weigth (g)'!J218-'Daily Weigth (g)'!$D218)/('Daily Weigth (g)'!$E218-'Daily Weigth (g)'!$D218)</f>
        <v>0.9037890045</v>
      </c>
      <c r="J218" s="97">
        <f> ('Daily Weigth (g)'!K218-'Daily Weigth (g)'!$D218)/('Daily Weigth (g)'!$E218-'Daily Weigth (g)'!$D218)</f>
        <v>0.8889301634</v>
      </c>
      <c r="K218" s="97">
        <f> ('Daily Weigth (g)'!L218-'Daily Weigth (g)'!$D218)/('Daily Weigth (g)'!$E218-'Daily Weigth (g)'!$D218)</f>
        <v>0.8543833581</v>
      </c>
      <c r="L218" s="97">
        <f> ('Daily Weigth (g)'!M218-'Daily Weigth (g)'!$D218)/('Daily Weigth (g)'!$E218-'Daily Weigth (g)'!$D218)</f>
        <v>0.8116641902</v>
      </c>
      <c r="M218" s="97">
        <f> ('Daily Weigth (g)'!N218-'Daily Weigth (g)'!$D218)/('Daily Weigth (g)'!$E218-'Daily Weigth (g)'!$D218)</f>
        <v>0.7466567608</v>
      </c>
      <c r="N218" s="97">
        <f> ('Daily Weigth (g)'!O218-'Daily Weigth (g)'!$D218)/('Daily Weigth (g)'!$E218-'Daily Weigth (g)'!$D218)</f>
        <v>0.7488855869</v>
      </c>
      <c r="O218" s="97">
        <f> ('Daily Weigth (g)'!P218-'Daily Weigth (g)'!$D218)/('Daily Weigth (g)'!$E218-'Daily Weigth (g)'!$D218)</f>
        <v>0.5820950966</v>
      </c>
      <c r="P218" s="97">
        <f> ('Daily Weigth (g)'!Q218-'Daily Weigth (g)'!$D218)/('Daily Weigth (g)'!$E218-'Daily Weigth (g)'!$D218)</f>
        <v>0.5468053492</v>
      </c>
      <c r="Q218" s="97">
        <f> ('Daily Weigth (g)'!R218-'Daily Weigth (g)'!$D218)/('Daily Weigth (g)'!$E218-'Daily Weigth (g)'!$D218)</f>
        <v>0.5490341753</v>
      </c>
      <c r="R218" s="97">
        <f> ('Daily Weigth (g)'!S218-'Daily Weigth (g)'!$D218)/('Daily Weigth (g)'!$E218-'Daily Weigth (g)'!$D218)</f>
        <v>0.5523774146</v>
      </c>
      <c r="S218" s="97">
        <f> ('Daily Weigth (g)'!T218-'Daily Weigth (g)'!$D218)/('Daily Weigth (g)'!$E218-'Daily Weigth (g)'!$D218)</f>
        <v>0.5222882615</v>
      </c>
      <c r="T218" s="97">
        <f> ('Daily Weigth (g)'!U218-'Daily Weigth (g)'!$D218)/('Daily Weigth (g)'!$E218-'Daily Weigth (g)'!$D218)</f>
        <v>0.4305349183</v>
      </c>
      <c r="U218" s="97">
        <f> ('Daily Weigth (g)'!V218-'Daily Weigth (g)'!$D218)/('Daily Weigth (g)'!$E218-'Daily Weigth (g)'!$D218)</f>
        <v>0.3350668648</v>
      </c>
      <c r="V218" s="97">
        <f> ('Daily Weigth (g)'!W218-'Daily Weigth (g)'!$D218)/('Daily Weigth (g)'!$E218-'Daily Weigth (g)'!$D218)</f>
        <v>0.25</v>
      </c>
      <c r="W218" s="97">
        <f> ('Daily Weigth (g)'!X218-'Daily Weigth (g)'!$D218)/('Daily Weigth (g)'!$E218-'Daily Weigth (g)'!$D218)</f>
        <v>0.2715453195</v>
      </c>
      <c r="X218" s="97">
        <f> ('Daily Weigth (g)'!Y218-'Daily Weigth (g)'!$D218)/('Daily Weigth (g)'!$E218-'Daily Weigth (g)'!$D218)</f>
        <v>0.2366270431</v>
      </c>
      <c r="Y218" s="97">
        <f> ('Daily Weigth (g)'!Z218-'Daily Weigth (g)'!$D218)/('Daily Weigth (g)'!$E218-'Daily Weigth (g)'!$D218)</f>
        <v>0.1879643388</v>
      </c>
      <c r="Z218" s="97">
        <f> ('Daily Weigth (g)'!AA218-'Daily Weigth (g)'!$D218)/('Daily Weigth (g)'!$E218-'Daily Weigth (g)'!$D218)</f>
        <v>0.1682763744</v>
      </c>
      <c r="AA218" s="97">
        <f> ('Daily Weigth (g)'!AB218-'Daily Weigth (g)'!$D218)/('Daily Weigth (g)'!$E218-'Daily Weigth (g)'!$D218)</f>
        <v>0.1433878158</v>
      </c>
      <c r="AB218" s="97">
        <f> ('Daily Weigth (g)'!AC218-'Daily Weigth (g)'!$D218)/('Daily Weigth (g)'!$E218-'Daily Weigth (g)'!$D218)</f>
        <v>0.1140416048</v>
      </c>
      <c r="AC218" s="97">
        <f> ('Daily Weigth (g)'!AD218-'Daily Weigth (g)'!$D218)/('Daily Weigth (g)'!$E218-'Daily Weigth (g)'!$D218)</f>
        <v>0.09138187221</v>
      </c>
      <c r="AD218" s="97">
        <f> ('Daily Weigth (g)'!AE218-'Daily Weigth (g)'!$D218)/('Daily Weigth (g)'!$E218-'Daily Weigth (g)'!$D218)</f>
        <v>0.0676077266</v>
      </c>
      <c r="AE218" s="97">
        <f> ('Daily Weigth (g)'!AF218-'Daily Weigth (g)'!$D218)/('Daily Weigth (g)'!$E218-'Daily Weigth (g)'!$D218)</f>
        <v>0.03714710253</v>
      </c>
      <c r="AF218" s="97">
        <f> ('Daily Weigth (g)'!AG218-'Daily Weigth (g)'!$D218)/('Daily Weigth (g)'!$E218-'Daily Weigth (g)'!$D218)</f>
        <v>0.01597325409</v>
      </c>
    </row>
    <row r="219" ht="12.75" customHeight="1">
      <c r="A219" s="85">
        <v>933.0</v>
      </c>
      <c r="B219" s="87" t="s">
        <v>184</v>
      </c>
      <c r="C219" s="90" t="s">
        <v>12</v>
      </c>
      <c r="D219" s="97">
        <f> ('Daily Weigth (g)'!E219-'Daily Weigth (g)'!$D219)/('Daily Weigth (g)'!$E219-'Daily Weigth (g)'!$D219)</f>
        <v>1</v>
      </c>
      <c r="E219" s="97">
        <f> ('Daily Weigth (g)'!F219-'Daily Weigth (g)'!$D219)/('Daily Weigth (g)'!$E219-'Daily Weigth (g)'!$D219)</f>
        <v>0.9502118644</v>
      </c>
      <c r="F219" s="97">
        <f> ('Daily Weigth (g)'!G219-'Daily Weigth (g)'!$D219)/('Daily Weigth (g)'!$E219-'Daily Weigth (g)'!$D219)</f>
        <v>0.9311440678</v>
      </c>
      <c r="G219" s="97">
        <f> ('Daily Weigth (g)'!H219-'Daily Weigth (g)'!$D219)/('Daily Weigth (g)'!$E219-'Daily Weigth (g)'!$D219)</f>
        <v>0.8629943503</v>
      </c>
      <c r="H219" s="97">
        <f> ('Daily Weigth (g)'!I219-'Daily Weigth (g)'!$D219)/('Daily Weigth (g)'!$E219-'Daily Weigth (g)'!$D219)</f>
        <v>0.8958333333</v>
      </c>
      <c r="I219" s="97">
        <f> ('Daily Weigth (g)'!J219-'Daily Weigth (g)'!$D219)/('Daily Weigth (g)'!$E219-'Daily Weigth (g)'!$D219)</f>
        <v>0.9032485876</v>
      </c>
      <c r="J219" s="97">
        <f> ('Daily Weigth (g)'!K219-'Daily Weigth (g)'!$D219)/('Daily Weigth (g)'!$E219-'Daily Weigth (g)'!$D219)</f>
        <v>0.9004237288</v>
      </c>
      <c r="K219" s="97">
        <f> ('Daily Weigth (g)'!L219-'Daily Weigth (g)'!$D219)/('Daily Weigth (g)'!$E219-'Daily Weigth (g)'!$D219)</f>
        <v>0.8460451977</v>
      </c>
      <c r="L219" s="97">
        <f> ('Daily Weigth (g)'!M219-'Daily Weigth (g)'!$D219)/('Daily Weigth (g)'!$E219-'Daily Weigth (g)'!$D219)</f>
        <v>0.8079096045</v>
      </c>
      <c r="M219" s="97">
        <f> ('Daily Weigth (g)'!N219-'Daily Weigth (g)'!$D219)/('Daily Weigth (g)'!$E219-'Daily Weigth (g)'!$D219)</f>
        <v>0.7450564972</v>
      </c>
      <c r="N219" s="97">
        <f> ('Daily Weigth (g)'!O219-'Daily Weigth (g)'!$D219)/('Daily Weigth (g)'!$E219-'Daily Weigth (g)'!$D219)</f>
        <v>0.7468220339</v>
      </c>
      <c r="O219" s="97">
        <f> ('Daily Weigth (g)'!P219-'Daily Weigth (g)'!$D219)/('Daily Weigth (g)'!$E219-'Daily Weigth (g)'!$D219)</f>
        <v>0.5748587571</v>
      </c>
      <c r="P219" s="97">
        <f> ('Daily Weigth (g)'!Q219-'Daily Weigth (g)'!$D219)/('Daily Weigth (g)'!$E219-'Daily Weigth (g)'!$D219)</f>
        <v>0.5367231638</v>
      </c>
      <c r="Q219" s="97">
        <f> ('Daily Weigth (g)'!R219-'Daily Weigth (g)'!$D219)/('Daily Weigth (g)'!$E219-'Daily Weigth (g)'!$D219)</f>
        <v>0.571680791</v>
      </c>
      <c r="R219" s="97">
        <f> ('Daily Weigth (g)'!S219-'Daily Weigth (g)'!$D219)/('Daily Weigth (g)'!$E219-'Daily Weigth (g)'!$D219)</f>
        <v>0.5649717514</v>
      </c>
      <c r="S219" s="97">
        <f> ('Daily Weigth (g)'!T219-'Daily Weigth (g)'!$D219)/('Daily Weigth (g)'!$E219-'Daily Weigth (g)'!$D219)</f>
        <v>0.5342514124</v>
      </c>
      <c r="T219" s="97">
        <f> ('Daily Weigth (g)'!U219-'Daily Weigth (g)'!$D219)/('Daily Weigth (g)'!$E219-'Daily Weigth (g)'!$D219)</f>
        <v>0.4459745763</v>
      </c>
      <c r="U219" s="97">
        <f> ('Daily Weigth (g)'!V219-'Daily Weigth (g)'!$D219)/('Daily Weigth (g)'!$E219-'Daily Weigth (g)'!$D219)</f>
        <v>0.3576977401</v>
      </c>
      <c r="V219" s="97">
        <f> ('Daily Weigth (g)'!W219-'Daily Weigth (g)'!$D219)/('Daily Weigth (g)'!$E219-'Daily Weigth (g)'!$D219)</f>
        <v>0.2835451977</v>
      </c>
      <c r="W219" s="97">
        <f> ('Daily Weigth (g)'!X219-'Daily Weigth (g)'!$D219)/('Daily Weigth (g)'!$E219-'Daily Weigth (g)'!$D219)</f>
        <v>0.3075564972</v>
      </c>
      <c r="X219" s="97">
        <f> ('Daily Weigth (g)'!Y219-'Daily Weigth (g)'!$D219)/('Daily Weigth (g)'!$E219-'Daily Weigth (g)'!$D219)</f>
        <v>0.2771892655</v>
      </c>
      <c r="Y219" s="97">
        <f> ('Daily Weigth (g)'!Z219-'Daily Weigth (g)'!$D219)/('Daily Weigth (g)'!$E219-'Daily Weigth (g)'!$D219)</f>
        <v>0.2334039548</v>
      </c>
      <c r="Z219" s="97">
        <f> ('Daily Weigth (g)'!AA219-'Daily Weigth (g)'!$D219)/('Daily Weigth (g)'!$E219-'Daily Weigth (g)'!$D219)</f>
        <v>0.2111581921</v>
      </c>
      <c r="AA219" s="97">
        <f> ('Daily Weigth (g)'!AB219-'Daily Weigth (g)'!$D219)/('Daily Weigth (g)'!$E219-'Daily Weigth (g)'!$D219)</f>
        <v>0.1860875706</v>
      </c>
      <c r="AB219" s="97">
        <f> ('Daily Weigth (g)'!AC219-'Daily Weigth (g)'!$D219)/('Daily Weigth (g)'!$E219-'Daily Weigth (g)'!$D219)</f>
        <v>0.1613700565</v>
      </c>
      <c r="AC219" s="97">
        <f> ('Daily Weigth (g)'!AD219-'Daily Weigth (g)'!$D219)/('Daily Weigth (g)'!$E219-'Daily Weigth (g)'!$D219)</f>
        <v>0.1331214689</v>
      </c>
      <c r="AD219" s="97">
        <f> ('Daily Weigth (g)'!AE219-'Daily Weigth (g)'!$D219)/('Daily Weigth (g)'!$E219-'Daily Weigth (g)'!$D219)</f>
        <v>0.1140536723</v>
      </c>
      <c r="AE219" s="97">
        <f> ('Daily Weigth (g)'!AF219-'Daily Weigth (g)'!$D219)/('Daily Weigth (g)'!$E219-'Daily Weigth (g)'!$D219)</f>
        <v>0.08474576271</v>
      </c>
      <c r="AF219" s="97">
        <f> ('Daily Weigth (g)'!AG219-'Daily Weigth (g)'!$D219)/('Daily Weigth (g)'!$E219-'Daily Weigth (g)'!$D219)</f>
        <v>0.06991525424</v>
      </c>
    </row>
    <row r="220" ht="12.75" customHeight="1">
      <c r="A220" s="85">
        <v>934.0</v>
      </c>
      <c r="B220" s="87" t="s">
        <v>184</v>
      </c>
      <c r="C220" s="85" t="s">
        <v>383</v>
      </c>
      <c r="D220" s="97">
        <f> ('Daily Weigth (g)'!E220-'Daily Weigth (g)'!$D220)/('Daily Weigth (g)'!$E220-'Daily Weigth (g)'!$D220)</f>
        <v>1</v>
      </c>
      <c r="E220" s="97">
        <f> ('Daily Weigth (g)'!F220-'Daily Weigth (g)'!$D220)/('Daily Weigth (g)'!$E220-'Daily Weigth (g)'!$D220)</f>
        <v>0.9441110278</v>
      </c>
      <c r="F220" s="97">
        <f> ('Daily Weigth (g)'!G220-'Daily Weigth (g)'!$D220)/('Daily Weigth (g)'!$E220-'Daily Weigth (g)'!$D220)</f>
        <v>0.903975994</v>
      </c>
      <c r="G220" s="97">
        <f> ('Daily Weigth (g)'!H220-'Daily Weigth (g)'!$D220)/('Daily Weigth (g)'!$E220-'Daily Weigth (g)'!$D220)</f>
        <v>0.8229557389</v>
      </c>
      <c r="H220" s="97">
        <f> ('Daily Weigth (g)'!I220-'Daily Weigth (g)'!$D220)/('Daily Weigth (g)'!$E220-'Daily Weigth (g)'!$D220)</f>
        <v>0.8653413353</v>
      </c>
      <c r="I220" s="97">
        <f> ('Daily Weigth (g)'!J220-'Daily Weigth (g)'!$D220)/('Daily Weigth (g)'!$E220-'Daily Weigth (g)'!$D220)</f>
        <v>0.8818454614</v>
      </c>
      <c r="J220" s="97">
        <f> ('Daily Weigth (g)'!K220-'Daily Weigth (g)'!$D220)/('Daily Weigth (g)'!$E220-'Daily Weigth (g)'!$D220)</f>
        <v>-0.7501875469</v>
      </c>
      <c r="K220" s="97">
        <f> ('Daily Weigth (g)'!L220-'Daily Weigth (g)'!$D220)/('Daily Weigth (g)'!$E220-'Daily Weigth (g)'!$D220)</f>
        <v>-0.7501875469</v>
      </c>
      <c r="L220" s="97">
        <f> ('Daily Weigth (g)'!M220-'Daily Weigth (g)'!$D220)/('Daily Weigth (g)'!$E220-'Daily Weigth (g)'!$D220)</f>
        <v>-0.7501875469</v>
      </c>
      <c r="M220" s="97">
        <f> ('Daily Weigth (g)'!N220-'Daily Weigth (g)'!$D220)/('Daily Weigth (g)'!$E220-'Daily Weigth (g)'!$D220)</f>
        <v>-0.7501875469</v>
      </c>
      <c r="N220" s="97">
        <f> ('Daily Weigth (g)'!O220-'Daily Weigth (g)'!$D220)/('Daily Weigth (g)'!$E220-'Daily Weigth (g)'!$D220)</f>
        <v>-0.7501875469</v>
      </c>
      <c r="O220" s="97">
        <f> ('Daily Weigth (g)'!P220-'Daily Weigth (g)'!$D220)/('Daily Weigth (g)'!$E220-'Daily Weigth (g)'!$D220)</f>
        <v>-0.7501875469</v>
      </c>
      <c r="P220" s="97">
        <f> ('Daily Weigth (g)'!Q220-'Daily Weigth (g)'!$D220)/('Daily Weigth (g)'!$E220-'Daily Weigth (g)'!$D220)</f>
        <v>-0.7501875469</v>
      </c>
      <c r="Q220" s="97">
        <f> ('Daily Weigth (g)'!R220-'Daily Weigth (g)'!$D220)/('Daily Weigth (g)'!$E220-'Daily Weigth (g)'!$D220)</f>
        <v>-0.7501875469</v>
      </c>
      <c r="R220" s="97">
        <f> ('Daily Weigth (g)'!S220-'Daily Weigth (g)'!$D220)/('Daily Weigth (g)'!$E220-'Daily Weigth (g)'!$D220)</f>
        <v>-0.7501875469</v>
      </c>
      <c r="S220" s="97">
        <f> ('Daily Weigth (g)'!T220-'Daily Weigth (g)'!$D220)/('Daily Weigth (g)'!$E220-'Daily Weigth (g)'!$D220)</f>
        <v>-0.7501875469</v>
      </c>
      <c r="T220" s="97">
        <f> ('Daily Weigth (g)'!U220-'Daily Weigth (g)'!$D220)/('Daily Weigth (g)'!$E220-'Daily Weigth (g)'!$D220)</f>
        <v>-0.7501875469</v>
      </c>
      <c r="U220" s="97">
        <f> ('Daily Weigth (g)'!V220-'Daily Weigth (g)'!$D220)/('Daily Weigth (g)'!$E220-'Daily Weigth (g)'!$D220)</f>
        <v>-0.7501875469</v>
      </c>
      <c r="V220" s="97">
        <f> ('Daily Weigth (g)'!W220-'Daily Weigth (g)'!$D220)/('Daily Weigth (g)'!$E220-'Daily Weigth (g)'!$D220)</f>
        <v>-0.7501875469</v>
      </c>
      <c r="W220" s="97">
        <f> ('Daily Weigth (g)'!X220-'Daily Weigth (g)'!$D220)/('Daily Weigth (g)'!$E220-'Daily Weigth (g)'!$D220)</f>
        <v>-0.7501875469</v>
      </c>
      <c r="X220" s="97">
        <f> ('Daily Weigth (g)'!Y220-'Daily Weigth (g)'!$D220)/('Daily Weigth (g)'!$E220-'Daily Weigth (g)'!$D220)</f>
        <v>-0.7501875469</v>
      </c>
      <c r="Y220" s="97">
        <f> ('Daily Weigth (g)'!Z220-'Daily Weigth (g)'!$D220)/('Daily Weigth (g)'!$E220-'Daily Weigth (g)'!$D220)</f>
        <v>-0.7501875469</v>
      </c>
      <c r="Z220" s="97">
        <f> ('Daily Weigth (g)'!AA220-'Daily Weigth (g)'!$D220)/('Daily Weigth (g)'!$E220-'Daily Weigth (g)'!$D220)</f>
        <v>-0.7501875469</v>
      </c>
      <c r="AA220" s="97">
        <f> ('Daily Weigth (g)'!AB220-'Daily Weigth (g)'!$D220)/('Daily Weigth (g)'!$E220-'Daily Weigth (g)'!$D220)</f>
        <v>-0.7501875469</v>
      </c>
      <c r="AB220" s="97">
        <f> ('Daily Weigth (g)'!AC220-'Daily Weigth (g)'!$D220)/('Daily Weigth (g)'!$E220-'Daily Weigth (g)'!$D220)</f>
        <v>-0.7501875469</v>
      </c>
      <c r="AC220" s="97">
        <f> ('Daily Weigth (g)'!AD220-'Daily Weigth (g)'!$D220)/('Daily Weigth (g)'!$E220-'Daily Weigth (g)'!$D220)</f>
        <v>-0.7501875469</v>
      </c>
      <c r="AD220" s="97">
        <f> ('Daily Weigth (g)'!AE220-'Daily Weigth (g)'!$D220)/('Daily Weigth (g)'!$E220-'Daily Weigth (g)'!$D220)</f>
        <v>-0.7501875469</v>
      </c>
      <c r="AE220" s="97">
        <f> ('Daily Weigth (g)'!AF220-'Daily Weigth (g)'!$D220)/('Daily Weigth (g)'!$E220-'Daily Weigth (g)'!$D220)</f>
        <v>-0.7501875469</v>
      </c>
      <c r="AF220" s="97">
        <f> ('Daily Weigth (g)'!AG220-'Daily Weigth (g)'!$D220)/('Daily Weigth (g)'!$E220-'Daily Weigth (g)'!$D220)</f>
        <v>-0.7501875469</v>
      </c>
    </row>
    <row r="221" ht="12.75" customHeight="1">
      <c r="A221" s="85">
        <v>935.0</v>
      </c>
      <c r="B221" s="87" t="s">
        <v>184</v>
      </c>
      <c r="C221" s="88" t="s">
        <v>241</v>
      </c>
      <c r="D221" s="97">
        <f> ('Daily Weigth (g)'!E221-'Daily Weigth (g)'!$D221)/('Daily Weigth (g)'!$E221-'Daily Weigth (g)'!$D221)</f>
        <v>1</v>
      </c>
      <c r="E221" s="97">
        <f> ('Daily Weigth (g)'!F221-'Daily Weigth (g)'!$D221)/('Daily Weigth (g)'!$E221-'Daily Weigth (g)'!$D221)</f>
        <v>0.9496945742</v>
      </c>
      <c r="F221" s="97">
        <f> ('Daily Weigth (g)'!G221-'Daily Weigth (g)'!$D221)/('Daily Weigth (g)'!$E221-'Daily Weigth (g)'!$D221)</f>
        <v>0.9019044197</v>
      </c>
      <c r="G221" s="97">
        <f> ('Daily Weigth (g)'!H221-'Daily Weigth (g)'!$D221)/('Daily Weigth (g)'!$E221-'Daily Weigth (g)'!$D221)</f>
        <v>0.8278835789</v>
      </c>
      <c r="H221" s="97">
        <f> ('Daily Weigth (g)'!I221-'Daily Weigth (g)'!$D221)/('Daily Weigth (g)'!$E221-'Daily Weigth (g)'!$D221)</f>
        <v>0.8828602228</v>
      </c>
      <c r="I221" s="97">
        <f> ('Daily Weigth (g)'!J221-'Daily Weigth (g)'!$D221)/('Daily Weigth (g)'!$E221-'Daily Weigth (g)'!$D221)</f>
        <v>0.8950772548</v>
      </c>
      <c r="J221" s="97">
        <f> ('Daily Weigth (g)'!K221-'Daily Weigth (g)'!$D221)/('Daily Weigth (g)'!$E221-'Daily Weigth (g)'!$D221)</f>
        <v>0.8857348185</v>
      </c>
      <c r="K221" s="97">
        <f> ('Daily Weigth (g)'!L221-'Daily Weigth (g)'!$D221)/('Daily Weigth (g)'!$E221-'Daily Weigth (g)'!$D221)</f>
        <v>0.8580668344</v>
      </c>
      <c r="L221" s="97">
        <f> ('Daily Weigth (g)'!M221-'Daily Weigth (g)'!$D221)/('Daily Weigth (g)'!$E221-'Daily Weigth (g)'!$D221)</f>
        <v>0.8444125045</v>
      </c>
      <c r="M221" s="97">
        <f> ('Daily Weigth (g)'!N221-'Daily Weigth (g)'!$D221)/('Daily Weigth (g)'!$E221-'Daily Weigth (g)'!$D221)</f>
        <v>0.8084800575</v>
      </c>
      <c r="N221" s="97">
        <f> ('Daily Weigth (g)'!O221-'Daily Weigth (g)'!$D221)/('Daily Weigth (g)'!$E221-'Daily Weigth (g)'!$D221)</f>
        <v>0.8656126482</v>
      </c>
      <c r="O221" s="97">
        <f> ('Daily Weigth (g)'!P221-'Daily Weigth (g)'!$D221)/('Daily Weigth (g)'!$E221-'Daily Weigth (g)'!$D221)</f>
        <v>0.7075098814</v>
      </c>
      <c r="P221" s="97">
        <f> ('Daily Weigth (g)'!Q221-'Daily Weigth (g)'!$D221)/('Daily Weigth (g)'!$E221-'Daily Weigth (g)'!$D221)</f>
        <v>0.7394897593</v>
      </c>
      <c r="Q221" s="97">
        <f> ('Daily Weigth (g)'!R221-'Daily Weigth (g)'!$D221)/('Daily Weigth (g)'!$E221-'Daily Weigth (g)'!$D221)</f>
        <v>0.8296802012</v>
      </c>
      <c r="R221" s="97">
        <f> ('Daily Weigth (g)'!S221-'Daily Weigth (g)'!$D221)/('Daily Weigth (g)'!$E221-'Daily Weigth (g)'!$D221)</f>
        <v>0.8494430471</v>
      </c>
      <c r="S221" s="97">
        <f> ('Daily Weigth (g)'!T221-'Daily Weigth (g)'!$D221)/('Daily Weigth (g)'!$E221-'Daily Weigth (g)'!$D221)</f>
        <v>0.8480057492</v>
      </c>
      <c r="T221" s="97">
        <f> ('Daily Weigth (g)'!U221-'Daily Weigth (g)'!$D221)/('Daily Weigth (g)'!$E221-'Daily Weigth (g)'!$D221)</f>
        <v>0.8300395257</v>
      </c>
      <c r="U221" s="97">
        <f> ('Daily Weigth (g)'!V221-'Daily Weigth (g)'!$D221)/('Daily Weigth (g)'!$E221-'Daily Weigth (g)'!$D221)</f>
        <v>0.772906935</v>
      </c>
      <c r="V221" s="97">
        <f> ('Daily Weigth (g)'!W221-'Daily Weigth (g)'!$D221)/('Daily Weigth (g)'!$E221-'Daily Weigth (g)'!$D221)</f>
        <v>0.7768595041</v>
      </c>
      <c r="W221" s="97">
        <f> ('Daily Weigth (g)'!X221-'Daily Weigth (g)'!$D221)/('Daily Weigth (g)'!$E221-'Daily Weigth (g)'!$D221)</f>
        <v>0.8418972332</v>
      </c>
      <c r="X221" s="97">
        <f> ('Daily Weigth (g)'!Y221-'Daily Weigth (g)'!$D221)/('Daily Weigth (g)'!$E221-'Daily Weigth (g)'!$D221)</f>
        <v>0.8781890047</v>
      </c>
      <c r="Y221" s="97">
        <f> ('Daily Weigth (g)'!Z221-'Daily Weigth (g)'!$D221)/('Daily Weigth (g)'!$E221-'Daily Weigth (g)'!$D221)</f>
        <v>0.8354293927</v>
      </c>
      <c r="Z221" s="97">
        <f> ('Daily Weigth (g)'!AA221-'Daily Weigth (g)'!$D221)/('Daily Weigth (g)'!$E221-'Daily Weigth (g)'!$D221)</f>
        <v>0.8749550844</v>
      </c>
      <c r="AA221" s="97">
        <f> ('Daily Weigth (g)'!AB221-'Daily Weigth (g)'!$D221)/('Daily Weigth (g)'!$E221-'Daily Weigth (g)'!$D221)</f>
        <v>0.8641753503</v>
      </c>
      <c r="AB221" s="97">
        <f> ('Daily Weigth (g)'!AC221-'Daily Weigth (g)'!$D221)/('Daily Weigth (g)'!$E221-'Daily Weigth (g)'!$D221)</f>
        <v>0.8796263026</v>
      </c>
      <c r="AC221" s="97">
        <f> ('Daily Weigth (g)'!AD221-'Daily Weigth (g)'!$D221)/('Daily Weigth (g)'!$E221-'Daily Weigth (g)'!$D221)</f>
        <v>0.8559108875</v>
      </c>
      <c r="AD221" s="97">
        <f> ('Daily Weigth (g)'!AE221-'Daily Weigth (g)'!$D221)/('Daily Weigth (g)'!$E221-'Daily Weigth (g)'!$D221)</f>
        <v>0.8792669781</v>
      </c>
      <c r="AE221" s="97">
        <f> ('Daily Weigth (g)'!AF221-'Daily Weigth (g)'!$D221)/('Daily Weigth (g)'!$E221-'Daily Weigth (g)'!$D221)</f>
        <v>0.8160258714</v>
      </c>
      <c r="AF221" s="97">
        <f> ('Daily Weigth (g)'!AG221-'Daily Weigth (g)'!$D221)/('Daily Weigth (g)'!$E221-'Daily Weigth (g)'!$D221)</f>
        <v>0.8620194035</v>
      </c>
    </row>
    <row r="222" ht="12.75" customHeight="1">
      <c r="A222" s="85">
        <v>936.0</v>
      </c>
      <c r="B222" s="87" t="s">
        <v>184</v>
      </c>
      <c r="C222" s="90" t="s">
        <v>12</v>
      </c>
      <c r="D222" s="97">
        <f> ('Daily Weigth (g)'!E222-'Daily Weigth (g)'!$D222)/('Daily Weigth (g)'!$E222-'Daily Weigth (g)'!$D222)</f>
        <v>1</v>
      </c>
      <c r="E222" s="97">
        <f> ('Daily Weigth (g)'!F222-'Daily Weigth (g)'!$D222)/('Daily Weigth (g)'!$E222-'Daily Weigth (g)'!$D222)</f>
        <v>0.9389558233</v>
      </c>
      <c r="F222" s="97">
        <f> ('Daily Weigth (g)'!G222-'Daily Weigth (g)'!$D222)/('Daily Weigth (g)'!$E222-'Daily Weigth (g)'!$D222)</f>
        <v>0.8915662651</v>
      </c>
      <c r="G222" s="97">
        <f> ('Daily Weigth (g)'!H222-'Daily Weigth (g)'!$D222)/('Daily Weigth (g)'!$E222-'Daily Weigth (g)'!$D222)</f>
        <v>0.8116465863</v>
      </c>
      <c r="H222" s="97">
        <f> ('Daily Weigth (g)'!I222-'Daily Weigth (g)'!$D222)/('Daily Weigth (g)'!$E222-'Daily Weigth (g)'!$D222)</f>
        <v>0.8722891566</v>
      </c>
      <c r="I222" s="97">
        <f> ('Daily Weigth (g)'!J222-'Daily Weigth (g)'!$D222)/('Daily Weigth (g)'!$E222-'Daily Weigth (g)'!$D222)</f>
        <v>0.8771084337</v>
      </c>
      <c r="J222" s="97">
        <f> ('Daily Weigth (g)'!K222-'Daily Weigth (g)'!$D222)/('Daily Weigth (g)'!$E222-'Daily Weigth (g)'!$D222)</f>
        <v>0.8807228916</v>
      </c>
      <c r="K222" s="97">
        <f> ('Daily Weigth (g)'!L222-'Daily Weigth (g)'!$D222)/('Daily Weigth (g)'!$E222-'Daily Weigth (g)'!$D222)</f>
        <v>0.783935743</v>
      </c>
      <c r="L222" s="97">
        <f> ('Daily Weigth (g)'!M222-'Daily Weigth (g)'!$D222)/('Daily Weigth (g)'!$E222-'Daily Weigth (g)'!$D222)</f>
        <v>0.7473895582</v>
      </c>
      <c r="M222" s="97">
        <f> ('Daily Weigth (g)'!N222-'Daily Weigth (g)'!$D222)/('Daily Weigth (g)'!$E222-'Daily Weigth (g)'!$D222)</f>
        <v>0.6666666667</v>
      </c>
      <c r="N222" s="97">
        <f> ('Daily Weigth (g)'!O222-'Daily Weigth (g)'!$D222)/('Daily Weigth (g)'!$E222-'Daily Weigth (g)'!$D222)</f>
        <v>0.6855421687</v>
      </c>
      <c r="O222" s="97">
        <f> ('Daily Weigth (g)'!P222-'Daily Weigth (g)'!$D222)/('Daily Weigth (g)'!$E222-'Daily Weigth (g)'!$D222)</f>
        <v>0.4526104418</v>
      </c>
      <c r="P222" s="97">
        <f> ('Daily Weigth (g)'!Q222-'Daily Weigth (g)'!$D222)/('Daily Weigth (g)'!$E222-'Daily Weigth (g)'!$D222)</f>
        <v>0.40562249</v>
      </c>
      <c r="Q222" s="97">
        <f> ('Daily Weigth (g)'!R222-'Daily Weigth (g)'!$D222)/('Daily Weigth (g)'!$E222-'Daily Weigth (g)'!$D222)</f>
        <v>0.4771084337</v>
      </c>
      <c r="R222" s="97">
        <f> ('Daily Weigth (g)'!S222-'Daily Weigth (g)'!$D222)/('Daily Weigth (g)'!$E222-'Daily Weigth (g)'!$D222)</f>
        <v>0.4859437751</v>
      </c>
      <c r="S222" s="97">
        <f> ('Daily Weigth (g)'!T222-'Daily Weigth (g)'!$D222)/('Daily Weigth (g)'!$E222-'Daily Weigth (g)'!$D222)</f>
        <v>0.4489959839</v>
      </c>
      <c r="T222" s="97">
        <f> ('Daily Weigth (g)'!U222-'Daily Weigth (g)'!$D222)/('Daily Weigth (g)'!$E222-'Daily Weigth (g)'!$D222)</f>
        <v>0.3602409639</v>
      </c>
      <c r="U222" s="97">
        <f> ('Daily Weigth (g)'!V222-'Daily Weigth (g)'!$D222)/('Daily Weigth (g)'!$E222-'Daily Weigth (g)'!$D222)</f>
        <v>0.324497992</v>
      </c>
      <c r="V222" s="97">
        <f> ('Daily Weigth (g)'!W222-'Daily Weigth (g)'!$D222)/('Daily Weigth (g)'!$E222-'Daily Weigth (g)'!$D222)</f>
        <v>0.2128514056</v>
      </c>
      <c r="W222" s="97">
        <f> ('Daily Weigth (g)'!X222-'Daily Weigth (g)'!$D222)/('Daily Weigth (g)'!$E222-'Daily Weigth (g)'!$D222)</f>
        <v>0.2024096386</v>
      </c>
      <c r="X222" s="97">
        <f> ('Daily Weigth (g)'!Y222-'Daily Weigth (g)'!$D222)/('Daily Weigth (g)'!$E222-'Daily Weigth (g)'!$D222)</f>
        <v>0.1763052209</v>
      </c>
      <c r="Y222" s="97">
        <f> ('Daily Weigth (g)'!Z222-'Daily Weigth (g)'!$D222)/('Daily Weigth (g)'!$E222-'Daily Weigth (g)'!$D222)</f>
        <v>0.1397590361</v>
      </c>
      <c r="Z222" s="97">
        <f> ('Daily Weigth (g)'!AA222-'Daily Weigth (g)'!$D222)/('Daily Weigth (g)'!$E222-'Daily Weigth (g)'!$D222)</f>
        <v>0.1204819277</v>
      </c>
      <c r="AA222" s="97">
        <f> ('Daily Weigth (g)'!AB222-'Daily Weigth (g)'!$D222)/('Daily Weigth (g)'!$E222-'Daily Weigth (g)'!$D222)</f>
        <v>0.1020080321</v>
      </c>
      <c r="AB222" s="97">
        <f> ('Daily Weigth (g)'!AC222-'Daily Weigth (g)'!$D222)/('Daily Weigth (g)'!$E222-'Daily Weigth (g)'!$D222)</f>
        <v>0.07871485944</v>
      </c>
      <c r="AC222" s="97">
        <f> ('Daily Weigth (g)'!AD222-'Daily Weigth (g)'!$D222)/('Daily Weigth (g)'!$E222-'Daily Weigth (g)'!$D222)</f>
        <v>0.05742971888</v>
      </c>
      <c r="AD222" s="97">
        <f> ('Daily Weigth (g)'!AE222-'Daily Weigth (g)'!$D222)/('Daily Weigth (g)'!$E222-'Daily Weigth (g)'!$D222)</f>
        <v>0.04176706827</v>
      </c>
      <c r="AE222" s="97">
        <f> ('Daily Weigth (g)'!AF222-'Daily Weigth (g)'!$D222)/('Daily Weigth (g)'!$E222-'Daily Weigth (g)'!$D222)</f>
        <v>0.01325301205</v>
      </c>
      <c r="AF222" s="97">
        <f> ('Daily Weigth (g)'!AG222-'Daily Weigth (g)'!$D222)/('Daily Weigth (g)'!$E222-'Daily Weigth (g)'!$D222)</f>
        <v>-0.0008032128514</v>
      </c>
    </row>
    <row r="223" ht="12.75" customHeight="1">
      <c r="A223" s="85">
        <v>937.0</v>
      </c>
      <c r="B223" s="87" t="s">
        <v>184</v>
      </c>
      <c r="C223" s="85" t="s">
        <v>383</v>
      </c>
      <c r="D223" s="97">
        <f> ('Daily Weigth (g)'!E223-'Daily Weigth (g)'!$D223)/('Daily Weigth (g)'!$E223-'Daily Weigth (g)'!$D223)</f>
        <v>1</v>
      </c>
      <c r="E223" s="97">
        <f> ('Daily Weigth (g)'!F223-'Daily Weigth (g)'!$D223)/('Daily Weigth (g)'!$E223-'Daily Weigth (g)'!$D223)</f>
        <v>0.9662713121</v>
      </c>
      <c r="F223" s="97">
        <f> ('Daily Weigth (g)'!G223-'Daily Weigth (g)'!$D223)/('Daily Weigth (g)'!$E223-'Daily Weigth (g)'!$D223)</f>
        <v>0.9169755374</v>
      </c>
      <c r="G223" s="97">
        <f> ('Daily Weigth (g)'!H223-'Daily Weigth (g)'!$D223)/('Daily Weigth (g)'!$E223-'Daily Weigth (g)'!$D223)</f>
        <v>0.9177168273</v>
      </c>
      <c r="H223" s="97">
        <f> ('Daily Weigth (g)'!I223-'Daily Weigth (g)'!$D223)/('Daily Weigth (g)'!$E223-'Daily Weigth (g)'!$D223)</f>
        <v>0.8973313566</v>
      </c>
      <c r="I223" s="97">
        <f> ('Daily Weigth (g)'!J223-'Daily Weigth (g)'!$D223)/('Daily Weigth (g)'!$E223-'Daily Weigth (g)'!$D223)</f>
        <v>0.9073387695</v>
      </c>
      <c r="J223" s="97">
        <f> ('Daily Weigth (g)'!K223-'Daily Weigth (g)'!$D223)/('Daily Weigth (g)'!$E223-'Daily Weigth (g)'!$D223)</f>
        <v>-0.7412898443</v>
      </c>
      <c r="K223" s="97">
        <f> ('Daily Weigth (g)'!L223-'Daily Weigth (g)'!$D223)/('Daily Weigth (g)'!$E223-'Daily Weigth (g)'!$D223)</f>
        <v>-0.7412898443</v>
      </c>
      <c r="L223" s="97">
        <f> ('Daily Weigth (g)'!M223-'Daily Weigth (g)'!$D223)/('Daily Weigth (g)'!$E223-'Daily Weigth (g)'!$D223)</f>
        <v>-0.7412898443</v>
      </c>
      <c r="M223" s="97">
        <f> ('Daily Weigth (g)'!N223-'Daily Weigth (g)'!$D223)/('Daily Weigth (g)'!$E223-'Daily Weigth (g)'!$D223)</f>
        <v>-0.7412898443</v>
      </c>
      <c r="N223" s="97">
        <f> ('Daily Weigth (g)'!O223-'Daily Weigth (g)'!$D223)/('Daily Weigth (g)'!$E223-'Daily Weigth (g)'!$D223)</f>
        <v>-0.7412898443</v>
      </c>
      <c r="O223" s="97">
        <f> ('Daily Weigth (g)'!P223-'Daily Weigth (g)'!$D223)/('Daily Weigth (g)'!$E223-'Daily Weigth (g)'!$D223)</f>
        <v>-0.7412898443</v>
      </c>
      <c r="P223" s="97">
        <f> ('Daily Weigth (g)'!Q223-'Daily Weigth (g)'!$D223)/('Daily Weigth (g)'!$E223-'Daily Weigth (g)'!$D223)</f>
        <v>-0.7412898443</v>
      </c>
      <c r="Q223" s="97">
        <f> ('Daily Weigth (g)'!R223-'Daily Weigth (g)'!$D223)/('Daily Weigth (g)'!$E223-'Daily Weigth (g)'!$D223)</f>
        <v>-0.7412898443</v>
      </c>
      <c r="R223" s="97">
        <f> ('Daily Weigth (g)'!S223-'Daily Weigth (g)'!$D223)/('Daily Weigth (g)'!$E223-'Daily Weigth (g)'!$D223)</f>
        <v>-0.7412898443</v>
      </c>
      <c r="S223" s="97">
        <f> ('Daily Weigth (g)'!T223-'Daily Weigth (g)'!$D223)/('Daily Weigth (g)'!$E223-'Daily Weigth (g)'!$D223)</f>
        <v>-0.7412898443</v>
      </c>
      <c r="T223" s="97">
        <f> ('Daily Weigth (g)'!U223-'Daily Weigth (g)'!$D223)/('Daily Weigth (g)'!$E223-'Daily Weigth (g)'!$D223)</f>
        <v>-0.7412898443</v>
      </c>
      <c r="U223" s="97">
        <f> ('Daily Weigth (g)'!V223-'Daily Weigth (g)'!$D223)/('Daily Weigth (g)'!$E223-'Daily Weigth (g)'!$D223)</f>
        <v>-0.7412898443</v>
      </c>
      <c r="V223" s="97">
        <f> ('Daily Weigth (g)'!W223-'Daily Weigth (g)'!$D223)/('Daily Weigth (g)'!$E223-'Daily Weigth (g)'!$D223)</f>
        <v>-0.7412898443</v>
      </c>
      <c r="W223" s="97">
        <f> ('Daily Weigth (g)'!X223-'Daily Weigth (g)'!$D223)/('Daily Weigth (g)'!$E223-'Daily Weigth (g)'!$D223)</f>
        <v>-0.7412898443</v>
      </c>
      <c r="X223" s="97">
        <f> ('Daily Weigth (g)'!Y223-'Daily Weigth (g)'!$D223)/('Daily Weigth (g)'!$E223-'Daily Weigth (g)'!$D223)</f>
        <v>-0.7412898443</v>
      </c>
      <c r="Y223" s="97">
        <f> ('Daily Weigth (g)'!Z223-'Daily Weigth (g)'!$D223)/('Daily Weigth (g)'!$E223-'Daily Weigth (g)'!$D223)</f>
        <v>-0.7412898443</v>
      </c>
      <c r="Z223" s="97">
        <f> ('Daily Weigth (g)'!AA223-'Daily Weigth (g)'!$D223)/('Daily Weigth (g)'!$E223-'Daily Weigth (g)'!$D223)</f>
        <v>-0.7412898443</v>
      </c>
      <c r="AA223" s="97">
        <f> ('Daily Weigth (g)'!AB223-'Daily Weigth (g)'!$D223)/('Daily Weigth (g)'!$E223-'Daily Weigth (g)'!$D223)</f>
        <v>-0.7412898443</v>
      </c>
      <c r="AB223" s="97">
        <f> ('Daily Weigth (g)'!AC223-'Daily Weigth (g)'!$D223)/('Daily Weigth (g)'!$E223-'Daily Weigth (g)'!$D223)</f>
        <v>-0.7412898443</v>
      </c>
      <c r="AC223" s="97">
        <f> ('Daily Weigth (g)'!AD223-'Daily Weigth (g)'!$D223)/('Daily Weigth (g)'!$E223-'Daily Weigth (g)'!$D223)</f>
        <v>-0.7412898443</v>
      </c>
      <c r="AD223" s="97">
        <f> ('Daily Weigth (g)'!AE223-'Daily Weigth (g)'!$D223)/('Daily Weigth (g)'!$E223-'Daily Weigth (g)'!$D223)</f>
        <v>-0.7412898443</v>
      </c>
      <c r="AE223" s="97">
        <f> ('Daily Weigth (g)'!AF223-'Daily Weigth (g)'!$D223)/('Daily Weigth (g)'!$E223-'Daily Weigth (g)'!$D223)</f>
        <v>-0.7412898443</v>
      </c>
      <c r="AF223" s="97">
        <f> ('Daily Weigth (g)'!AG223-'Daily Weigth (g)'!$D223)/('Daily Weigth (g)'!$E223-'Daily Weigth (g)'!$D223)</f>
        <v>-0.7412898443</v>
      </c>
    </row>
    <row r="224" ht="12.75" customHeight="1">
      <c r="A224" s="85">
        <v>938.0</v>
      </c>
      <c r="B224" s="87" t="s">
        <v>184</v>
      </c>
      <c r="C224" s="85" t="s">
        <v>383</v>
      </c>
      <c r="D224" s="97">
        <f> ('Daily Weigth (g)'!E224-'Daily Weigth (g)'!$D224)/('Daily Weigth (g)'!$E224-'Daily Weigth (g)'!$D224)</f>
        <v>1</v>
      </c>
      <c r="E224" s="97">
        <f> ('Daily Weigth (g)'!F224-'Daily Weigth (g)'!$D224)/('Daily Weigth (g)'!$E224-'Daily Weigth (g)'!$D224)</f>
        <v>0.9460043197</v>
      </c>
      <c r="F224" s="97">
        <f> ('Daily Weigth (g)'!G224-'Daily Weigth (g)'!$D224)/('Daily Weigth (g)'!$E224-'Daily Weigth (g)'!$D224)</f>
        <v>0.9233261339</v>
      </c>
      <c r="G224" s="97">
        <f> ('Daily Weigth (g)'!H224-'Daily Weigth (g)'!$D224)/('Daily Weigth (g)'!$E224-'Daily Weigth (g)'!$D224)</f>
        <v>0.8462922966</v>
      </c>
      <c r="H224" s="97">
        <f> ('Daily Weigth (g)'!I224-'Daily Weigth (g)'!$D224)/('Daily Weigth (g)'!$E224-'Daily Weigth (g)'!$D224)</f>
        <v>0.8941684665</v>
      </c>
      <c r="I224" s="97">
        <f> ('Daily Weigth (g)'!J224-'Daily Weigth (g)'!$D224)/('Daily Weigth (g)'!$E224-'Daily Weigth (g)'!$D224)</f>
        <v>0.8963282937</v>
      </c>
      <c r="J224" s="97">
        <f> ('Daily Weigth (g)'!K224-'Daily Weigth (g)'!$D224)/('Daily Weigth (g)'!$E224-'Daily Weigth (g)'!$D224)</f>
        <v>-0.7199424046</v>
      </c>
      <c r="K224" s="97">
        <f> ('Daily Weigth (g)'!L224-'Daily Weigth (g)'!$D224)/('Daily Weigth (g)'!$E224-'Daily Weigth (g)'!$D224)</f>
        <v>-0.7199424046</v>
      </c>
      <c r="L224" s="97">
        <f> ('Daily Weigth (g)'!M224-'Daily Weigth (g)'!$D224)/('Daily Weigth (g)'!$E224-'Daily Weigth (g)'!$D224)</f>
        <v>-0.7199424046</v>
      </c>
      <c r="M224" s="97">
        <f> ('Daily Weigth (g)'!N224-'Daily Weigth (g)'!$D224)/('Daily Weigth (g)'!$E224-'Daily Weigth (g)'!$D224)</f>
        <v>-0.7199424046</v>
      </c>
      <c r="N224" s="97">
        <f> ('Daily Weigth (g)'!O224-'Daily Weigth (g)'!$D224)/('Daily Weigth (g)'!$E224-'Daily Weigth (g)'!$D224)</f>
        <v>-0.7199424046</v>
      </c>
      <c r="O224" s="97">
        <f> ('Daily Weigth (g)'!P224-'Daily Weigth (g)'!$D224)/('Daily Weigth (g)'!$E224-'Daily Weigth (g)'!$D224)</f>
        <v>-0.7199424046</v>
      </c>
      <c r="P224" s="97">
        <f> ('Daily Weigth (g)'!Q224-'Daily Weigth (g)'!$D224)/('Daily Weigth (g)'!$E224-'Daily Weigth (g)'!$D224)</f>
        <v>-0.7199424046</v>
      </c>
      <c r="Q224" s="97">
        <f> ('Daily Weigth (g)'!R224-'Daily Weigth (g)'!$D224)/('Daily Weigth (g)'!$E224-'Daily Weigth (g)'!$D224)</f>
        <v>-0.7199424046</v>
      </c>
      <c r="R224" s="97">
        <f> ('Daily Weigth (g)'!S224-'Daily Weigth (g)'!$D224)/('Daily Weigth (g)'!$E224-'Daily Weigth (g)'!$D224)</f>
        <v>-0.7199424046</v>
      </c>
      <c r="S224" s="97">
        <f> ('Daily Weigth (g)'!T224-'Daily Weigth (g)'!$D224)/('Daily Weigth (g)'!$E224-'Daily Weigth (g)'!$D224)</f>
        <v>-0.7199424046</v>
      </c>
      <c r="T224" s="97">
        <f> ('Daily Weigth (g)'!U224-'Daily Weigth (g)'!$D224)/('Daily Weigth (g)'!$E224-'Daily Weigth (g)'!$D224)</f>
        <v>-0.7199424046</v>
      </c>
      <c r="U224" s="97">
        <f> ('Daily Weigth (g)'!V224-'Daily Weigth (g)'!$D224)/('Daily Weigth (g)'!$E224-'Daily Weigth (g)'!$D224)</f>
        <v>-0.7199424046</v>
      </c>
      <c r="V224" s="97">
        <f> ('Daily Weigth (g)'!W224-'Daily Weigth (g)'!$D224)/('Daily Weigth (g)'!$E224-'Daily Weigth (g)'!$D224)</f>
        <v>-0.7199424046</v>
      </c>
      <c r="W224" s="97">
        <f> ('Daily Weigth (g)'!X224-'Daily Weigth (g)'!$D224)/('Daily Weigth (g)'!$E224-'Daily Weigth (g)'!$D224)</f>
        <v>-0.7199424046</v>
      </c>
      <c r="X224" s="97">
        <f> ('Daily Weigth (g)'!Y224-'Daily Weigth (g)'!$D224)/('Daily Weigth (g)'!$E224-'Daily Weigth (g)'!$D224)</f>
        <v>-0.7199424046</v>
      </c>
      <c r="Y224" s="97">
        <f> ('Daily Weigth (g)'!Z224-'Daily Weigth (g)'!$D224)/('Daily Weigth (g)'!$E224-'Daily Weigth (g)'!$D224)</f>
        <v>-0.7199424046</v>
      </c>
      <c r="Z224" s="97">
        <f> ('Daily Weigth (g)'!AA224-'Daily Weigth (g)'!$D224)/('Daily Weigth (g)'!$E224-'Daily Weigth (g)'!$D224)</f>
        <v>-0.7199424046</v>
      </c>
      <c r="AA224" s="97">
        <f> ('Daily Weigth (g)'!AB224-'Daily Weigth (g)'!$D224)/('Daily Weigth (g)'!$E224-'Daily Weigth (g)'!$D224)</f>
        <v>-0.7199424046</v>
      </c>
      <c r="AB224" s="97">
        <f> ('Daily Weigth (g)'!AC224-'Daily Weigth (g)'!$D224)/('Daily Weigth (g)'!$E224-'Daily Weigth (g)'!$D224)</f>
        <v>-0.7199424046</v>
      </c>
      <c r="AC224" s="97">
        <f> ('Daily Weigth (g)'!AD224-'Daily Weigth (g)'!$D224)/('Daily Weigth (g)'!$E224-'Daily Weigth (g)'!$D224)</f>
        <v>-0.7199424046</v>
      </c>
      <c r="AD224" s="97">
        <f> ('Daily Weigth (g)'!AE224-'Daily Weigth (g)'!$D224)/('Daily Weigth (g)'!$E224-'Daily Weigth (g)'!$D224)</f>
        <v>-0.7199424046</v>
      </c>
      <c r="AE224" s="97">
        <f> ('Daily Weigth (g)'!AF224-'Daily Weigth (g)'!$D224)/('Daily Weigth (g)'!$E224-'Daily Weigth (g)'!$D224)</f>
        <v>-0.7199424046</v>
      </c>
      <c r="AF224" s="97">
        <f> ('Daily Weigth (g)'!AG224-'Daily Weigth (g)'!$D224)/('Daily Weigth (g)'!$E224-'Daily Weigth (g)'!$D224)</f>
        <v>-0.7199424046</v>
      </c>
    </row>
    <row r="225" ht="12.75" customHeight="1">
      <c r="A225" s="85">
        <v>939.0</v>
      </c>
      <c r="B225" s="87" t="s">
        <v>184</v>
      </c>
      <c r="C225" s="90" t="s">
        <v>12</v>
      </c>
      <c r="D225" s="97">
        <f> ('Daily Weigth (g)'!E225-'Daily Weigth (g)'!$D225)/('Daily Weigth (g)'!$E225-'Daily Weigth (g)'!$D225)</f>
        <v>1</v>
      </c>
      <c r="E225" s="97">
        <f> ('Daily Weigth (g)'!F225-'Daily Weigth (g)'!$D225)/('Daily Weigth (g)'!$E225-'Daily Weigth (g)'!$D225)</f>
        <v>0.9373076923</v>
      </c>
      <c r="F225" s="97">
        <f> ('Daily Weigth (g)'!G225-'Daily Weigth (g)'!$D225)/('Daily Weigth (g)'!$E225-'Daily Weigth (g)'!$D225)</f>
        <v>0.8942307692</v>
      </c>
      <c r="G225" s="97">
        <f> ('Daily Weigth (g)'!H225-'Daily Weigth (g)'!$D225)/('Daily Weigth (g)'!$E225-'Daily Weigth (g)'!$D225)</f>
        <v>0.8084615385</v>
      </c>
      <c r="H225" s="97">
        <f> ('Daily Weigth (g)'!I225-'Daily Weigth (g)'!$D225)/('Daily Weigth (g)'!$E225-'Daily Weigth (g)'!$D225)</f>
        <v>0.8703846154</v>
      </c>
      <c r="I225" s="97">
        <f> ('Daily Weigth (g)'!J225-'Daily Weigth (g)'!$D225)/('Daily Weigth (g)'!$E225-'Daily Weigth (g)'!$D225)</f>
        <v>0.8784615385</v>
      </c>
      <c r="J225" s="97">
        <f> ('Daily Weigth (g)'!K225-'Daily Weigth (g)'!$D225)/('Daily Weigth (g)'!$E225-'Daily Weigth (g)'!$D225)</f>
        <v>0.8726923077</v>
      </c>
      <c r="K225" s="97">
        <f> ('Daily Weigth (g)'!L225-'Daily Weigth (g)'!$D225)/('Daily Weigth (g)'!$E225-'Daily Weigth (g)'!$D225)</f>
        <v>0.7934615385</v>
      </c>
      <c r="L225" s="97">
        <f> ('Daily Weigth (g)'!M225-'Daily Weigth (g)'!$D225)/('Daily Weigth (g)'!$E225-'Daily Weigth (g)'!$D225)</f>
        <v>0.7388461538</v>
      </c>
      <c r="M225" s="97">
        <f> ('Daily Weigth (g)'!N225-'Daily Weigth (g)'!$D225)/('Daily Weigth (g)'!$E225-'Daily Weigth (g)'!$D225)</f>
        <v>0.6692307692</v>
      </c>
      <c r="N225" s="97">
        <f> ('Daily Weigth (g)'!O225-'Daily Weigth (g)'!$D225)/('Daily Weigth (g)'!$E225-'Daily Weigth (g)'!$D225)</f>
        <v>0.6915384615</v>
      </c>
      <c r="O225" s="97">
        <f> ('Daily Weigth (g)'!P225-'Daily Weigth (g)'!$D225)/('Daily Weigth (g)'!$E225-'Daily Weigth (g)'!$D225)</f>
        <v>0.4496153846</v>
      </c>
      <c r="P225" s="97">
        <f> ('Daily Weigth (g)'!Q225-'Daily Weigth (g)'!$D225)/('Daily Weigth (g)'!$E225-'Daily Weigth (g)'!$D225)</f>
        <v>0.4415384615</v>
      </c>
      <c r="Q225" s="97">
        <f> ('Daily Weigth (g)'!R225-'Daily Weigth (g)'!$D225)/('Daily Weigth (g)'!$E225-'Daily Weigth (g)'!$D225)</f>
        <v>0.4942307692</v>
      </c>
      <c r="R225" s="97">
        <f> ('Daily Weigth (g)'!S225-'Daily Weigth (g)'!$D225)/('Daily Weigth (g)'!$E225-'Daily Weigth (g)'!$D225)</f>
        <v>0.5</v>
      </c>
      <c r="S225" s="97">
        <f> ('Daily Weigth (g)'!T225-'Daily Weigth (g)'!$D225)/('Daily Weigth (g)'!$E225-'Daily Weigth (g)'!$D225)</f>
        <v>0.4653846154</v>
      </c>
      <c r="T225" s="97">
        <f> ('Daily Weigth (g)'!U225-'Daily Weigth (g)'!$D225)/('Daily Weigth (g)'!$E225-'Daily Weigth (g)'!$D225)</f>
        <v>0.3815384615</v>
      </c>
      <c r="U225" s="97">
        <f> ('Daily Weigth (g)'!V225-'Daily Weigth (g)'!$D225)/('Daily Weigth (g)'!$E225-'Daily Weigth (g)'!$D225)</f>
        <v>0.2911538462</v>
      </c>
      <c r="V225" s="97">
        <f> ('Daily Weigth (g)'!W225-'Daily Weigth (g)'!$D225)/('Daily Weigth (g)'!$E225-'Daily Weigth (g)'!$D225)</f>
        <v>0.2353846154</v>
      </c>
      <c r="W225" s="97">
        <f> ('Daily Weigth (g)'!X225-'Daily Weigth (g)'!$D225)/('Daily Weigth (g)'!$E225-'Daily Weigth (g)'!$D225)</f>
        <v>0.2369230769</v>
      </c>
      <c r="X225" s="97">
        <f> ('Daily Weigth (g)'!Y225-'Daily Weigth (g)'!$D225)/('Daily Weigth (g)'!$E225-'Daily Weigth (g)'!$D225)</f>
        <v>0.2076923077</v>
      </c>
      <c r="Y225" s="97">
        <f> ('Daily Weigth (g)'!Z225-'Daily Weigth (g)'!$D225)/('Daily Weigth (g)'!$E225-'Daily Weigth (g)'!$D225)</f>
        <v>0.1642307692</v>
      </c>
      <c r="Z225" s="97">
        <f> ('Daily Weigth (g)'!AA225-'Daily Weigth (g)'!$D225)/('Daily Weigth (g)'!$E225-'Daily Weigth (g)'!$D225)</f>
        <v>0.1423076923</v>
      </c>
      <c r="AA225" s="97">
        <f> ('Daily Weigth (g)'!AB225-'Daily Weigth (g)'!$D225)/('Daily Weigth (g)'!$E225-'Daily Weigth (g)'!$D225)</f>
        <v>0.1188461538</v>
      </c>
      <c r="AB225" s="97">
        <f> ('Daily Weigth (g)'!AC225-'Daily Weigth (g)'!$D225)/('Daily Weigth (g)'!$E225-'Daily Weigth (g)'!$D225)</f>
        <v>0.09923076923</v>
      </c>
      <c r="AC225" s="97">
        <f> ('Daily Weigth (g)'!AD225-'Daily Weigth (g)'!$D225)/('Daily Weigth (g)'!$E225-'Daily Weigth (g)'!$D225)</f>
        <v>0.075</v>
      </c>
      <c r="AD225" s="97">
        <f> ('Daily Weigth (g)'!AE225-'Daily Weigth (g)'!$D225)/('Daily Weigth (g)'!$E225-'Daily Weigth (g)'!$D225)</f>
        <v>0.06076923077</v>
      </c>
      <c r="AE225" s="97">
        <f> ('Daily Weigth (g)'!AF225-'Daily Weigth (g)'!$D225)/('Daily Weigth (g)'!$E225-'Daily Weigth (g)'!$D225)</f>
        <v>0.03653846154</v>
      </c>
      <c r="AF225" s="97">
        <f> ('Daily Weigth (g)'!AG225-'Daily Weigth (g)'!$D225)/('Daily Weigth (g)'!$E225-'Daily Weigth (g)'!$D225)</f>
        <v>0.02307692308</v>
      </c>
    </row>
    <row r="226" ht="12.75" customHeight="1">
      <c r="A226" s="85">
        <v>940.0</v>
      </c>
      <c r="B226" s="87" t="s">
        <v>184</v>
      </c>
      <c r="C226" s="88" t="s">
        <v>241</v>
      </c>
      <c r="D226" s="97">
        <f> ('Daily Weigth (g)'!E226-'Daily Weigth (g)'!$D226)/('Daily Weigth (g)'!$E226-'Daily Weigth (g)'!$D226)</f>
        <v>1</v>
      </c>
      <c r="E226" s="97">
        <f> ('Daily Weigth (g)'!F226-'Daily Weigth (g)'!$D226)/('Daily Weigth (g)'!$E226-'Daily Weigth (g)'!$D226)</f>
        <v>0.955229794</v>
      </c>
      <c r="F226" s="97">
        <f> ('Daily Weigth (g)'!G226-'Daily Weigth (g)'!$D226)/('Daily Weigth (g)'!$E226-'Daily Weigth (g)'!$D226)</f>
        <v>0.9286846276</v>
      </c>
      <c r="G226" s="97">
        <f> ('Daily Weigth (g)'!H226-'Daily Weigth (g)'!$D226)/('Daily Weigth (g)'!$E226-'Daily Weigth (g)'!$D226)</f>
        <v>0.8569730586</v>
      </c>
      <c r="H226" s="97">
        <f> ('Daily Weigth (g)'!I226-'Daily Weigth (g)'!$D226)/('Daily Weigth (g)'!$E226-'Daily Weigth (g)'!$D226)</f>
        <v>0.8823296355</v>
      </c>
      <c r="I226" s="97">
        <f> ('Daily Weigth (g)'!J226-'Daily Weigth (g)'!$D226)/('Daily Weigth (g)'!$E226-'Daily Weigth (g)'!$D226)</f>
        <v>0.8914421553</v>
      </c>
      <c r="J226" s="97">
        <f> ('Daily Weigth (g)'!K226-'Daily Weigth (g)'!$D226)/('Daily Weigth (g)'!$E226-'Daily Weigth (g)'!$D226)</f>
        <v>0.8938193344</v>
      </c>
      <c r="K226" s="97">
        <f> ('Daily Weigth (g)'!L226-'Daily Weigth (g)'!$D226)/('Daily Weigth (g)'!$E226-'Daily Weigth (g)'!$D226)</f>
        <v>0.8569730586</v>
      </c>
      <c r="L226" s="97">
        <f> ('Daily Weigth (g)'!M226-'Daily Weigth (g)'!$D226)/('Daily Weigth (g)'!$E226-'Daily Weigth (g)'!$D226)</f>
        <v>0.8474643423</v>
      </c>
      <c r="M226" s="97">
        <f> ('Daily Weigth (g)'!N226-'Daily Weigth (g)'!$D226)/('Daily Weigth (g)'!$E226-'Daily Weigth (g)'!$D226)</f>
        <v>0.8244849445</v>
      </c>
      <c r="N226" s="97">
        <f> ('Daily Weigth (g)'!O226-'Daily Weigth (g)'!$D226)/('Daily Weigth (g)'!$E226-'Daily Weigth (g)'!$D226)</f>
        <v>0.8569730586</v>
      </c>
      <c r="O226" s="97">
        <f> ('Daily Weigth (g)'!P226-'Daily Weigth (g)'!$D226)/('Daily Weigth (g)'!$E226-'Daily Weigth (g)'!$D226)</f>
        <v>0.6977020602</v>
      </c>
      <c r="P226" s="97">
        <f> ('Daily Weigth (g)'!Q226-'Daily Weigth (g)'!$D226)/('Daily Weigth (g)'!$E226-'Daily Weigth (g)'!$D226)</f>
        <v>0.692155309</v>
      </c>
      <c r="Q226" s="97">
        <f> ('Daily Weigth (g)'!R226-'Daily Weigth (g)'!$D226)/('Daily Weigth (g)'!$E226-'Daily Weigth (g)'!$D226)</f>
        <v>0.7559429477</v>
      </c>
      <c r="R226" s="97">
        <f> ('Daily Weigth (g)'!S226-'Daily Weigth (g)'!$D226)/('Daily Weigth (g)'!$E226-'Daily Weigth (g)'!$D226)</f>
        <v>0.8114104596</v>
      </c>
      <c r="S226" s="97">
        <f> ('Daily Weigth (g)'!T226-'Daily Weigth (g)'!$D226)/('Daily Weigth (g)'!$E226-'Daily Weigth (g)'!$D226)</f>
        <v>0.7987321712</v>
      </c>
      <c r="T226" s="97">
        <f> ('Daily Weigth (g)'!U226-'Daily Weigth (g)'!$D226)/('Daily Weigth (g)'!$E226-'Daily Weigth (g)'!$D226)</f>
        <v>0.7618858954</v>
      </c>
      <c r="U226" s="97">
        <f> ('Daily Weigth (g)'!V226-'Daily Weigth (g)'!$D226)/('Daily Weigth (g)'!$E226-'Daily Weigth (g)'!$D226)</f>
        <v>0.6632329635</v>
      </c>
      <c r="V226" s="97">
        <f> ('Daily Weigth (g)'!W226-'Daily Weigth (g)'!$D226)/('Daily Weigth (g)'!$E226-'Daily Weigth (g)'!$D226)</f>
        <v>0.6259904913</v>
      </c>
      <c r="W226" s="97">
        <f> ('Daily Weigth (g)'!X226-'Daily Weigth (g)'!$D226)/('Daily Weigth (g)'!$E226-'Daily Weigth (g)'!$D226)</f>
        <v>0.8106180666</v>
      </c>
      <c r="X226" s="97">
        <f> ('Daily Weigth (g)'!Y226-'Daily Weigth (g)'!$D226)/('Daily Weigth (g)'!$E226-'Daily Weigth (g)'!$D226)</f>
        <v>0.838748019</v>
      </c>
      <c r="Y226" s="97">
        <f> ('Daily Weigth (g)'!Z226-'Daily Weigth (g)'!$D226)/('Daily Weigth (g)'!$E226-'Daily Weigth (g)'!$D226)</f>
        <v>0.7805071315</v>
      </c>
      <c r="Z226" s="97">
        <f> ('Daily Weigth (g)'!AA226-'Daily Weigth (g)'!$D226)/('Daily Weigth (g)'!$E226-'Daily Weigth (g)'!$D226)</f>
        <v>0.8399366086</v>
      </c>
      <c r="AA226" s="97">
        <f> ('Daily Weigth (g)'!AB226-'Daily Weigth (g)'!$D226)/('Daily Weigth (g)'!$E226-'Daily Weigth (g)'!$D226)</f>
        <v>0.8236925515</v>
      </c>
      <c r="AB226" s="97">
        <f> ('Daily Weigth (g)'!AC226-'Daily Weigth (g)'!$D226)/('Daily Weigth (g)'!$E226-'Daily Weigth (g)'!$D226)</f>
        <v>0.8435023772</v>
      </c>
      <c r="AC226" s="97">
        <f> ('Daily Weigth (g)'!AD226-'Daily Weigth (g)'!$D226)/('Daily Weigth (g)'!$E226-'Daily Weigth (g)'!$D226)</f>
        <v>0.8264659271</v>
      </c>
      <c r="AD226" s="97">
        <f> ('Daily Weigth (g)'!AE226-'Daily Weigth (g)'!$D226)/('Daily Weigth (g)'!$E226-'Daily Weigth (g)'!$D226)</f>
        <v>0.8486529319</v>
      </c>
      <c r="AE226" s="97">
        <f> ('Daily Weigth (g)'!AF226-'Daily Weigth (g)'!$D226)/('Daily Weigth (g)'!$E226-'Daily Weigth (g)'!$D226)</f>
        <v>0.691362916</v>
      </c>
      <c r="AF226" s="97">
        <f> ('Daily Weigth (g)'!AG226-'Daily Weigth (g)'!$D226)/('Daily Weigth (g)'!$E226-'Daily Weigth (g)'!$D226)</f>
        <v>0.7634706815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14" t="s">
        <v>4</v>
      </c>
      <c r="B1" s="14" t="s">
        <v>19</v>
      </c>
    </row>
    <row r="2">
      <c r="A2" s="15" t="s">
        <v>20</v>
      </c>
      <c r="B2" s="16" t="s">
        <v>21</v>
      </c>
    </row>
    <row r="3">
      <c r="A3" s="15" t="s">
        <v>22</v>
      </c>
      <c r="B3" s="16" t="s">
        <v>23</v>
      </c>
    </row>
    <row r="4">
      <c r="A4" s="15" t="s">
        <v>24</v>
      </c>
      <c r="B4" s="16" t="s">
        <v>25</v>
      </c>
    </row>
    <row r="5">
      <c r="A5" s="15" t="s">
        <v>26</v>
      </c>
      <c r="B5" s="16" t="s">
        <v>27</v>
      </c>
    </row>
    <row r="6">
      <c r="A6" s="15" t="s">
        <v>28</v>
      </c>
      <c r="B6" s="16" t="s">
        <v>29</v>
      </c>
    </row>
    <row r="7">
      <c r="A7" s="15" t="s">
        <v>30</v>
      </c>
      <c r="B7" s="16" t="s">
        <v>31</v>
      </c>
    </row>
    <row r="8">
      <c r="A8" s="15" t="s">
        <v>32</v>
      </c>
      <c r="B8" s="16" t="s">
        <v>33</v>
      </c>
    </row>
    <row r="9">
      <c r="A9" s="15" t="s">
        <v>34</v>
      </c>
      <c r="B9" s="16" t="s">
        <v>35</v>
      </c>
    </row>
    <row r="10">
      <c r="A10" s="15" t="s">
        <v>36</v>
      </c>
      <c r="B10" s="16" t="s">
        <v>37</v>
      </c>
    </row>
    <row r="11">
      <c r="A11" s="15" t="s">
        <v>38</v>
      </c>
      <c r="B11" s="16" t="s">
        <v>39</v>
      </c>
    </row>
    <row r="12">
      <c r="A12" s="15" t="s">
        <v>40</v>
      </c>
      <c r="B12" s="16" t="s">
        <v>41</v>
      </c>
    </row>
    <row r="13">
      <c r="A13" s="15" t="s">
        <v>42</v>
      </c>
      <c r="B13" s="16" t="s">
        <v>43</v>
      </c>
    </row>
    <row r="14">
      <c r="A14" s="15" t="s">
        <v>44</v>
      </c>
      <c r="B14" s="16" t="s">
        <v>45</v>
      </c>
    </row>
    <row r="15">
      <c r="A15" s="15" t="s">
        <v>46</v>
      </c>
      <c r="B15" s="16" t="s">
        <v>47</v>
      </c>
    </row>
    <row r="16">
      <c r="A16" s="15" t="s">
        <v>48</v>
      </c>
      <c r="B16" s="16" t="s">
        <v>49</v>
      </c>
    </row>
    <row r="17">
      <c r="A17" s="15" t="s">
        <v>50</v>
      </c>
      <c r="B17" s="16" t="s">
        <v>51</v>
      </c>
    </row>
    <row r="18">
      <c r="A18" s="15" t="s">
        <v>52</v>
      </c>
      <c r="B18" s="16" t="s">
        <v>53</v>
      </c>
    </row>
    <row r="19">
      <c r="A19" s="15" t="s">
        <v>54</v>
      </c>
      <c r="B19" s="16" t="s">
        <v>55</v>
      </c>
    </row>
    <row r="20">
      <c r="A20" s="15" t="s">
        <v>56</v>
      </c>
      <c r="B20" s="16" t="s">
        <v>57</v>
      </c>
    </row>
    <row r="21">
      <c r="A21" s="15" t="s">
        <v>58</v>
      </c>
      <c r="B21" s="16" t="s">
        <v>59</v>
      </c>
    </row>
    <row r="22">
      <c r="A22" s="15" t="s">
        <v>60</v>
      </c>
      <c r="B22" s="16" t="s">
        <v>61</v>
      </c>
    </row>
    <row r="23">
      <c r="A23" s="15" t="s">
        <v>62</v>
      </c>
      <c r="B23" s="16" t="s">
        <v>63</v>
      </c>
    </row>
    <row r="24">
      <c r="A24" s="15" t="s">
        <v>64</v>
      </c>
      <c r="B24" s="16" t="s">
        <v>65</v>
      </c>
    </row>
    <row r="25">
      <c r="A25" s="15" t="s">
        <v>66</v>
      </c>
      <c r="B25" s="16" t="s">
        <v>67</v>
      </c>
    </row>
    <row r="26">
      <c r="A26" s="15" t="s">
        <v>68</v>
      </c>
      <c r="B26" s="16" t="s">
        <v>69</v>
      </c>
    </row>
    <row r="27">
      <c r="A27" s="15" t="s">
        <v>70</v>
      </c>
      <c r="B27" s="16" t="s">
        <v>71</v>
      </c>
    </row>
    <row r="28">
      <c r="A28" s="15" t="s">
        <v>72</v>
      </c>
      <c r="B28" s="16" t="s">
        <v>73</v>
      </c>
    </row>
    <row r="29">
      <c r="A29" s="15" t="s">
        <v>74</v>
      </c>
      <c r="B29" s="16" t="s">
        <v>75</v>
      </c>
    </row>
    <row r="30">
      <c r="A30" s="15" t="s">
        <v>76</v>
      </c>
      <c r="B30" s="16" t="s">
        <v>77</v>
      </c>
    </row>
    <row r="31">
      <c r="A31" s="15" t="s">
        <v>78</v>
      </c>
      <c r="B31" s="16" t="s">
        <v>79</v>
      </c>
    </row>
    <row r="32">
      <c r="A32" s="15" t="s">
        <v>80</v>
      </c>
      <c r="B32" s="16" t="s">
        <v>81</v>
      </c>
    </row>
    <row r="33">
      <c r="A33" s="15" t="s">
        <v>82</v>
      </c>
      <c r="B33" s="16" t="s">
        <v>83</v>
      </c>
    </row>
    <row r="34">
      <c r="A34" s="15" t="s">
        <v>84</v>
      </c>
      <c r="B34" s="16" t="s">
        <v>85</v>
      </c>
    </row>
    <row r="35">
      <c r="A35" s="15" t="s">
        <v>86</v>
      </c>
      <c r="B35" s="16" t="s">
        <v>87</v>
      </c>
    </row>
    <row r="36">
      <c r="A36" s="15" t="s">
        <v>88</v>
      </c>
      <c r="B36" s="16" t="s">
        <v>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3" t="s">
        <v>5</v>
      </c>
      <c r="B1" s="4" t="s">
        <v>7</v>
      </c>
      <c r="C1" s="5" t="s">
        <v>8</v>
      </c>
      <c r="D1" s="5" t="s">
        <v>9</v>
      </c>
      <c r="E1" s="3" t="s">
        <v>10</v>
      </c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5.0" customHeight="1">
      <c r="A2" s="8">
        <v>824.0</v>
      </c>
      <c r="B2" s="8">
        <v>1.0</v>
      </c>
      <c r="C2" s="9" t="s">
        <v>11</v>
      </c>
      <c r="D2" s="8">
        <v>7.0</v>
      </c>
      <c r="E2" s="8" t="s">
        <v>12</v>
      </c>
      <c r="G2" s="10"/>
      <c r="H2" s="11">
        <v>926.0</v>
      </c>
      <c r="I2" s="11">
        <v>851.0</v>
      </c>
      <c r="J2" s="11">
        <v>898.0</v>
      </c>
      <c r="K2" s="11">
        <v>701.0</v>
      </c>
      <c r="L2" s="11">
        <v>749.0</v>
      </c>
      <c r="M2" s="8">
        <v>806.0</v>
      </c>
      <c r="N2" s="8">
        <v>902.0</v>
      </c>
      <c r="O2" s="8">
        <v>853.0</v>
      </c>
      <c r="P2" s="8">
        <v>884.0</v>
      </c>
      <c r="Q2" s="8">
        <v>734.0</v>
      </c>
      <c r="R2" s="10"/>
      <c r="S2" s="11">
        <v>753.0</v>
      </c>
      <c r="T2" s="11">
        <v>809.0</v>
      </c>
      <c r="U2" s="11">
        <v>719.0</v>
      </c>
      <c r="V2" s="11">
        <v>704.0</v>
      </c>
      <c r="W2" s="11">
        <v>927.0</v>
      </c>
      <c r="X2" s="8">
        <v>814.0</v>
      </c>
      <c r="Y2" s="8">
        <v>870.0</v>
      </c>
      <c r="Z2" s="8">
        <v>777.0</v>
      </c>
      <c r="AA2" s="8">
        <v>718.0</v>
      </c>
      <c r="AB2" s="8">
        <v>932.0</v>
      </c>
      <c r="AC2" s="10"/>
    </row>
    <row r="3" ht="15.0" customHeight="1">
      <c r="A3" s="8">
        <v>791.0</v>
      </c>
      <c r="B3" s="8">
        <v>1.0</v>
      </c>
      <c r="C3" s="9" t="s">
        <v>13</v>
      </c>
      <c r="D3" s="8">
        <v>3.0</v>
      </c>
      <c r="E3" s="8" t="s">
        <v>12</v>
      </c>
      <c r="G3" s="10" t="s">
        <v>14</v>
      </c>
      <c r="H3" s="11">
        <v>881.0</v>
      </c>
      <c r="I3" s="11">
        <v>716.0</v>
      </c>
      <c r="J3" s="11">
        <v>822.0</v>
      </c>
      <c r="K3" s="11">
        <v>796.0</v>
      </c>
      <c r="L3" s="11">
        <v>911.0</v>
      </c>
      <c r="M3" s="8">
        <v>791.0</v>
      </c>
      <c r="N3" s="8">
        <v>702.0</v>
      </c>
      <c r="O3" s="8">
        <v>776.0</v>
      </c>
      <c r="P3" s="8">
        <v>913.0</v>
      </c>
      <c r="Q3" s="8">
        <v>763.0</v>
      </c>
      <c r="R3" s="10"/>
      <c r="S3" s="11">
        <v>738.0</v>
      </c>
      <c r="T3" s="11">
        <v>917.0</v>
      </c>
      <c r="U3" s="11">
        <v>827.0</v>
      </c>
      <c r="V3" s="11">
        <v>797.0</v>
      </c>
      <c r="W3" s="11">
        <v>861.0</v>
      </c>
      <c r="X3" s="8">
        <v>914.0</v>
      </c>
      <c r="Y3" s="8">
        <v>903.0</v>
      </c>
      <c r="Z3" s="8">
        <v>793.0</v>
      </c>
      <c r="AA3" s="8">
        <v>703.0</v>
      </c>
      <c r="AB3" s="8">
        <v>747.0</v>
      </c>
      <c r="AC3" s="12" t="s">
        <v>15</v>
      </c>
    </row>
    <row r="4" ht="15.0" customHeight="1">
      <c r="A4" s="8">
        <v>806.0</v>
      </c>
      <c r="B4" s="8">
        <v>1.0</v>
      </c>
      <c r="C4" s="13" t="s">
        <v>16</v>
      </c>
      <c r="D4" s="8">
        <v>5.0</v>
      </c>
      <c r="E4" s="8" t="s">
        <v>12</v>
      </c>
      <c r="G4" s="10"/>
      <c r="H4" s="11">
        <v>765.0</v>
      </c>
      <c r="I4" s="11">
        <v>778.0</v>
      </c>
      <c r="J4" s="11">
        <v>732.0</v>
      </c>
      <c r="K4" s="11">
        <v>808.0</v>
      </c>
      <c r="L4" s="11">
        <v>866.0</v>
      </c>
      <c r="M4" s="8">
        <v>824.0</v>
      </c>
      <c r="N4" s="8">
        <v>869.0</v>
      </c>
      <c r="O4" s="8">
        <v>717.0</v>
      </c>
      <c r="P4" s="8">
        <v>930.0</v>
      </c>
      <c r="Q4" s="8">
        <v>746.0</v>
      </c>
      <c r="R4" s="10"/>
      <c r="S4" s="11">
        <v>780.0</v>
      </c>
      <c r="T4" s="11">
        <v>867.0</v>
      </c>
      <c r="U4" s="11">
        <v>899.0</v>
      </c>
      <c r="V4" s="11">
        <v>769.0</v>
      </c>
      <c r="W4" s="11">
        <v>883.0</v>
      </c>
      <c r="X4" s="8">
        <v>854.0</v>
      </c>
      <c r="Y4" s="8">
        <v>735.0</v>
      </c>
      <c r="Z4" s="8">
        <v>888.0</v>
      </c>
      <c r="AA4" s="8">
        <v>826.0</v>
      </c>
      <c r="AB4" s="8">
        <v>767.0</v>
      </c>
      <c r="AC4" s="10"/>
    </row>
    <row r="5" ht="15.0" customHeight="1">
      <c r="A5" s="8">
        <v>869.0</v>
      </c>
      <c r="B5" s="8">
        <v>1.0</v>
      </c>
      <c r="C5" s="9" t="s">
        <v>17</v>
      </c>
      <c r="D5" s="8">
        <v>9.0</v>
      </c>
      <c r="E5" s="8" t="s">
        <v>12</v>
      </c>
      <c r="G5" s="10"/>
      <c r="H5" s="17" t="s">
        <v>18</v>
      </c>
      <c r="I5" s="18"/>
      <c r="J5" s="18"/>
      <c r="K5" s="18"/>
      <c r="L5" s="20"/>
      <c r="M5" s="17" t="s">
        <v>90</v>
      </c>
      <c r="N5" s="18"/>
      <c r="O5" s="18"/>
      <c r="P5" s="18"/>
      <c r="Q5" s="20"/>
      <c r="R5" s="10"/>
      <c r="S5" s="17" t="s">
        <v>18</v>
      </c>
      <c r="T5" s="18"/>
      <c r="U5" s="18"/>
      <c r="V5" s="18"/>
      <c r="W5" s="20"/>
      <c r="X5" s="17" t="s">
        <v>90</v>
      </c>
      <c r="Y5" s="18"/>
      <c r="Z5" s="18"/>
      <c r="AA5" s="18"/>
      <c r="AB5" s="20"/>
      <c r="AC5" s="10"/>
    </row>
    <row r="6" ht="15.0" customHeight="1">
      <c r="A6" s="8">
        <v>702.0</v>
      </c>
      <c r="B6" s="8">
        <v>1.0</v>
      </c>
      <c r="C6" s="9" t="s">
        <v>91</v>
      </c>
      <c r="D6" s="8">
        <v>15.0</v>
      </c>
      <c r="E6" s="8" t="s">
        <v>12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ht="15.0" customHeight="1">
      <c r="A7" s="8">
        <v>902.0</v>
      </c>
      <c r="B7" s="8">
        <v>1.0</v>
      </c>
      <c r="C7" s="9" t="s">
        <v>93</v>
      </c>
      <c r="D7" s="8">
        <v>11.0</v>
      </c>
      <c r="E7" s="8" t="s">
        <v>12</v>
      </c>
      <c r="G7" s="10"/>
      <c r="H7" s="25"/>
      <c r="I7" s="25"/>
      <c r="J7" s="25"/>
      <c r="K7" s="25"/>
      <c r="L7" s="25"/>
      <c r="M7" s="27">
        <v>736.0</v>
      </c>
      <c r="N7" s="27">
        <v>787.0</v>
      </c>
      <c r="O7" s="27">
        <v>720.0</v>
      </c>
      <c r="P7" s="27">
        <v>832.0</v>
      </c>
      <c r="Q7" s="27">
        <v>855.0</v>
      </c>
      <c r="R7" s="10"/>
      <c r="S7" s="11">
        <v>754.0</v>
      </c>
      <c r="T7" s="11">
        <v>929.0</v>
      </c>
      <c r="U7" s="11">
        <v>885.0</v>
      </c>
      <c r="V7" s="11">
        <v>810.0</v>
      </c>
      <c r="W7" s="11">
        <v>829.0</v>
      </c>
      <c r="X7" s="25"/>
      <c r="Y7" s="25"/>
      <c r="Z7" s="25"/>
      <c r="AA7" s="25"/>
      <c r="AB7" s="25"/>
      <c r="AC7" s="10"/>
    </row>
    <row r="8" ht="15.0" customHeight="1">
      <c r="A8" s="8">
        <v>717.0</v>
      </c>
      <c r="B8" s="8">
        <v>1.0</v>
      </c>
      <c r="C8" s="9" t="s">
        <v>136</v>
      </c>
      <c r="D8" s="8">
        <v>1.0</v>
      </c>
      <c r="E8" s="8" t="s">
        <v>12</v>
      </c>
      <c r="G8" s="29" t="s">
        <v>138</v>
      </c>
      <c r="H8" s="25"/>
      <c r="I8" s="25"/>
      <c r="J8" s="25"/>
      <c r="K8" s="25"/>
      <c r="L8" s="25"/>
      <c r="M8" s="27">
        <v>768.0</v>
      </c>
      <c r="N8" s="27">
        <v>794.0</v>
      </c>
      <c r="O8" s="27">
        <v>922.0</v>
      </c>
      <c r="P8" s="27">
        <v>873.0</v>
      </c>
      <c r="Q8" s="27">
        <v>748.0</v>
      </c>
      <c r="R8" s="10"/>
      <c r="S8" s="11">
        <v>901.0</v>
      </c>
      <c r="T8" s="11">
        <v>799.0</v>
      </c>
      <c r="U8" s="11">
        <v>723.0</v>
      </c>
      <c r="V8" s="11">
        <v>739.0</v>
      </c>
      <c r="W8" s="11">
        <v>862.0</v>
      </c>
      <c r="X8" s="25"/>
      <c r="Y8" s="25"/>
      <c r="Z8" s="25"/>
      <c r="AA8" s="25"/>
      <c r="AB8" s="25"/>
      <c r="AC8" s="12" t="s">
        <v>152</v>
      </c>
    </row>
    <row r="9" ht="15.0" customHeight="1">
      <c r="A9" s="8">
        <v>776.0</v>
      </c>
      <c r="B9" s="8">
        <v>1.0</v>
      </c>
      <c r="C9" s="9" t="s">
        <v>153</v>
      </c>
      <c r="D9" s="8">
        <v>14.0</v>
      </c>
      <c r="E9" s="8" t="s">
        <v>12</v>
      </c>
      <c r="G9" s="10"/>
      <c r="H9" s="25"/>
      <c r="I9" s="25"/>
      <c r="J9" s="25"/>
      <c r="K9" s="25"/>
      <c r="L9" s="25"/>
      <c r="M9" s="27">
        <v>905.0</v>
      </c>
      <c r="N9" s="27">
        <v>933.0</v>
      </c>
      <c r="O9" s="27">
        <v>889.0</v>
      </c>
      <c r="P9" s="27">
        <v>709.0</v>
      </c>
      <c r="Q9" s="27">
        <v>815.0</v>
      </c>
      <c r="R9" s="10"/>
      <c r="S9" s="11">
        <v>770.0</v>
      </c>
      <c r="T9" s="11">
        <v>919.0</v>
      </c>
      <c r="U9" s="11">
        <v>781.0</v>
      </c>
      <c r="V9" s="11">
        <v>868.0</v>
      </c>
      <c r="W9" s="11">
        <v>705.0</v>
      </c>
      <c r="X9" s="25"/>
      <c r="Y9" s="25"/>
      <c r="Z9" s="25"/>
      <c r="AA9" s="25"/>
      <c r="AB9" s="25"/>
      <c r="AC9" s="10"/>
    </row>
    <row r="10" ht="15.0" customHeight="1">
      <c r="A10" s="8">
        <v>853.0</v>
      </c>
      <c r="B10" s="8">
        <v>1.0</v>
      </c>
      <c r="C10" s="9" t="s">
        <v>154</v>
      </c>
      <c r="D10" s="8">
        <v>8.0</v>
      </c>
      <c r="E10" s="8" t="s">
        <v>12</v>
      </c>
      <c r="G10" s="10"/>
      <c r="H10" s="10"/>
      <c r="I10" s="10"/>
      <c r="J10" s="10"/>
      <c r="K10" s="10"/>
      <c r="L10" s="10"/>
      <c r="M10" s="17" t="s">
        <v>90</v>
      </c>
      <c r="N10" s="18"/>
      <c r="O10" s="18"/>
      <c r="P10" s="18"/>
      <c r="Q10" s="20"/>
      <c r="R10" s="10"/>
      <c r="S10" s="17" t="s">
        <v>18</v>
      </c>
      <c r="T10" s="18"/>
      <c r="U10" s="18"/>
      <c r="V10" s="18"/>
      <c r="W10" s="20"/>
      <c r="X10" s="33"/>
      <c r="Y10" s="18"/>
      <c r="Z10" s="18"/>
      <c r="AA10" s="18"/>
      <c r="AB10" s="20"/>
      <c r="AC10" s="10"/>
    </row>
    <row r="11" ht="15.0" customHeight="1">
      <c r="A11" s="8">
        <v>930.0</v>
      </c>
      <c r="B11" s="8">
        <v>1.0</v>
      </c>
      <c r="C11" s="9" t="s">
        <v>184</v>
      </c>
      <c r="D11" s="8">
        <v>13.0</v>
      </c>
      <c r="E11" s="8" t="s">
        <v>12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ht="15.0" customHeight="1">
      <c r="A12" s="8">
        <v>913.0</v>
      </c>
      <c r="B12" s="8">
        <v>1.0</v>
      </c>
      <c r="C12" s="9" t="s">
        <v>191</v>
      </c>
      <c r="D12" s="8">
        <v>12.0</v>
      </c>
      <c r="E12" s="8" t="s">
        <v>12</v>
      </c>
      <c r="G12" s="10"/>
      <c r="H12" s="8">
        <v>819.0</v>
      </c>
      <c r="I12" s="8">
        <v>714.0</v>
      </c>
      <c r="J12" s="8">
        <v>790.0</v>
      </c>
      <c r="K12" s="8">
        <v>742.0</v>
      </c>
      <c r="L12" s="8">
        <v>729.0</v>
      </c>
      <c r="M12" s="11">
        <v>890.0</v>
      </c>
      <c r="N12" s="11">
        <v>786.0</v>
      </c>
      <c r="O12" s="11">
        <v>940.0</v>
      </c>
      <c r="P12" s="11">
        <v>831.0</v>
      </c>
      <c r="Q12" s="11">
        <v>925.0</v>
      </c>
      <c r="R12" s="10"/>
      <c r="S12" s="8">
        <v>789.0</v>
      </c>
      <c r="T12" s="8">
        <v>773.0</v>
      </c>
      <c r="U12" s="8">
        <v>906.0</v>
      </c>
      <c r="V12" s="8">
        <v>892.0</v>
      </c>
      <c r="W12" s="8">
        <v>856.0</v>
      </c>
      <c r="X12" s="11">
        <v>800.0</v>
      </c>
      <c r="Y12" s="11">
        <v>741.0</v>
      </c>
      <c r="Z12" s="11">
        <v>755.0</v>
      </c>
      <c r="AA12" s="11">
        <v>771.0</v>
      </c>
      <c r="AB12" s="11">
        <v>875.0</v>
      </c>
      <c r="AC12" s="10"/>
    </row>
    <row r="13" ht="15.0" customHeight="1">
      <c r="A13" s="8">
        <v>884.0</v>
      </c>
      <c r="B13" s="8">
        <v>1.0</v>
      </c>
      <c r="C13" s="9" t="s">
        <v>194</v>
      </c>
      <c r="D13" s="8">
        <v>10.0</v>
      </c>
      <c r="E13" s="8" t="s">
        <v>12</v>
      </c>
      <c r="G13" s="12" t="s">
        <v>196</v>
      </c>
      <c r="H13" s="8">
        <v>774.0</v>
      </c>
      <c r="I13" s="8">
        <v>895.0</v>
      </c>
      <c r="J13" s="8">
        <v>757.0</v>
      </c>
      <c r="K13" s="8">
        <v>835.0</v>
      </c>
      <c r="L13" s="8">
        <v>939.0</v>
      </c>
      <c r="M13" s="11">
        <v>727.0</v>
      </c>
      <c r="N13" s="11">
        <v>879.0</v>
      </c>
      <c r="O13" s="11">
        <v>713.0</v>
      </c>
      <c r="P13" s="11">
        <v>775.0</v>
      </c>
      <c r="Q13" s="11">
        <v>820.0</v>
      </c>
      <c r="R13" s="10"/>
      <c r="S13" s="8">
        <v>728.0</v>
      </c>
      <c r="T13" s="8">
        <v>936.0</v>
      </c>
      <c r="U13" s="8">
        <v>874.0</v>
      </c>
      <c r="V13" s="8">
        <v>834.0</v>
      </c>
      <c r="W13" s="8">
        <v>711.0</v>
      </c>
      <c r="X13" s="11">
        <v>784.0</v>
      </c>
      <c r="Y13" s="11">
        <v>935.0</v>
      </c>
      <c r="Z13" s="11">
        <v>887.0</v>
      </c>
      <c r="AA13" s="11">
        <v>864.0</v>
      </c>
      <c r="AB13" s="11">
        <v>830.0</v>
      </c>
      <c r="AC13" s="12" t="s">
        <v>197</v>
      </c>
    </row>
    <row r="14" ht="15.0" customHeight="1">
      <c r="A14" s="8">
        <v>746.0</v>
      </c>
      <c r="B14" s="8">
        <v>1.0</v>
      </c>
      <c r="C14" s="9" t="s">
        <v>199</v>
      </c>
      <c r="D14" s="8">
        <v>6.0</v>
      </c>
      <c r="E14" s="8" t="s">
        <v>12</v>
      </c>
      <c r="G14" s="10"/>
      <c r="H14" s="8">
        <v>876.0</v>
      </c>
      <c r="I14" s="8">
        <v>802.0</v>
      </c>
      <c r="J14" s="8">
        <v>924.0</v>
      </c>
      <c r="K14" s="8">
        <v>910.0</v>
      </c>
      <c r="L14" s="8">
        <v>859.0</v>
      </c>
      <c r="M14" s="11">
        <v>865.0</v>
      </c>
      <c r="N14" s="11">
        <v>744.0</v>
      </c>
      <c r="O14" s="11">
        <v>804.0</v>
      </c>
      <c r="P14" s="11">
        <v>760.0</v>
      </c>
      <c r="Q14" s="11">
        <v>908.0</v>
      </c>
      <c r="R14" s="10"/>
      <c r="S14" s="8">
        <v>801.0</v>
      </c>
      <c r="T14" s="8">
        <v>923.0</v>
      </c>
      <c r="U14" s="8">
        <v>752.0</v>
      </c>
      <c r="V14" s="8">
        <v>817.0</v>
      </c>
      <c r="W14" s="8">
        <v>737.0</v>
      </c>
      <c r="X14" s="11">
        <v>724.0</v>
      </c>
      <c r="Y14" s="11">
        <v>921.0</v>
      </c>
      <c r="Z14" s="11">
        <v>818.0</v>
      </c>
      <c r="AA14" s="11">
        <v>907.0</v>
      </c>
      <c r="AB14" s="11">
        <v>707.0</v>
      </c>
      <c r="AC14" s="10"/>
    </row>
    <row r="15" ht="15.0" customHeight="1">
      <c r="A15" s="8">
        <v>763.0</v>
      </c>
      <c r="B15" s="8">
        <v>1.0</v>
      </c>
      <c r="C15" s="9" t="s">
        <v>217</v>
      </c>
      <c r="D15" s="8">
        <v>4.0</v>
      </c>
      <c r="E15" s="8" t="s">
        <v>12</v>
      </c>
      <c r="G15" s="10"/>
      <c r="H15" s="17" t="s">
        <v>90</v>
      </c>
      <c r="I15" s="18"/>
      <c r="J15" s="18"/>
      <c r="K15" s="18"/>
      <c r="L15" s="20"/>
      <c r="M15" s="17" t="s">
        <v>18</v>
      </c>
      <c r="N15" s="18"/>
      <c r="O15" s="18"/>
      <c r="P15" s="18"/>
      <c r="Q15" s="20"/>
      <c r="R15" s="10"/>
      <c r="S15" s="17" t="s">
        <v>90</v>
      </c>
      <c r="T15" s="18"/>
      <c r="U15" s="18"/>
      <c r="V15" s="18"/>
      <c r="W15" s="20"/>
      <c r="X15" s="17" t="s">
        <v>18</v>
      </c>
      <c r="Y15" s="18"/>
      <c r="Z15" s="18"/>
      <c r="AA15" s="18"/>
      <c r="AB15" s="20"/>
      <c r="AC15" s="10"/>
    </row>
    <row r="16" ht="15.0" customHeight="1">
      <c r="A16" s="8">
        <v>734.0</v>
      </c>
      <c r="B16" s="8">
        <v>1.0</v>
      </c>
      <c r="C16" s="9" t="s">
        <v>239</v>
      </c>
      <c r="D16" s="8">
        <v>2.0</v>
      </c>
      <c r="E16" s="8" t="s">
        <v>12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ht="15.0" customHeight="1">
      <c r="A17" s="38">
        <v>765.0</v>
      </c>
      <c r="B17" s="38">
        <v>1.0</v>
      </c>
      <c r="C17" s="39" t="s">
        <v>217</v>
      </c>
      <c r="D17" s="38">
        <v>4.0</v>
      </c>
      <c r="E17" s="38" t="s">
        <v>241</v>
      </c>
      <c r="G17" s="10"/>
      <c r="H17" s="41"/>
      <c r="I17" s="43"/>
      <c r="J17" s="43"/>
      <c r="K17" s="43"/>
      <c r="L17" s="43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ht="15.0" customHeight="1">
      <c r="A18" s="38">
        <v>881.0</v>
      </c>
      <c r="B18" s="38">
        <v>1.0</v>
      </c>
      <c r="C18" s="39" t="s">
        <v>194</v>
      </c>
      <c r="D18" s="38">
        <v>10.0</v>
      </c>
      <c r="E18" s="38" t="s">
        <v>241</v>
      </c>
      <c r="G18" s="10"/>
      <c r="H18" s="45" t="s">
        <v>244</v>
      </c>
      <c r="I18" s="48"/>
      <c r="J18" s="48"/>
      <c r="K18" s="48"/>
      <c r="L18" s="43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ht="15.0" customHeight="1">
      <c r="A19" s="38">
        <v>926.0</v>
      </c>
      <c r="B19" s="38">
        <v>1.0</v>
      </c>
      <c r="C19" s="39" t="s">
        <v>184</v>
      </c>
      <c r="D19" s="38">
        <v>13.0</v>
      </c>
      <c r="E19" s="38" t="s">
        <v>241</v>
      </c>
      <c r="G19" s="10"/>
      <c r="H19" s="45" t="s">
        <v>299</v>
      </c>
      <c r="I19" s="48"/>
      <c r="J19" s="48"/>
      <c r="K19" s="48"/>
      <c r="L19" s="43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ht="15.0" customHeight="1">
      <c r="A20" s="38">
        <v>778.0</v>
      </c>
      <c r="B20" s="38">
        <v>1.0</v>
      </c>
      <c r="C20" s="39" t="s">
        <v>153</v>
      </c>
      <c r="D20" s="38">
        <v>14.0</v>
      </c>
      <c r="E20" s="38" t="s">
        <v>241</v>
      </c>
      <c r="G20" s="10"/>
      <c r="H20" s="45" t="s">
        <v>300</v>
      </c>
      <c r="I20" s="48"/>
      <c r="J20" s="48"/>
      <c r="K20" s="48"/>
      <c r="L20" s="43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ht="15.0" customHeight="1">
      <c r="A21" s="38">
        <v>716.0</v>
      </c>
      <c r="B21" s="38">
        <v>1.0</v>
      </c>
      <c r="C21" s="39" t="s">
        <v>136</v>
      </c>
      <c r="D21" s="38">
        <v>1.0</v>
      </c>
      <c r="E21" s="38" t="s">
        <v>241</v>
      </c>
      <c r="G21" s="10"/>
      <c r="H21" s="10"/>
      <c r="I21" s="48"/>
      <c r="J21" s="48"/>
      <c r="K21" s="48"/>
      <c r="L21" s="43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ht="15.0" customHeight="1">
      <c r="A22" s="38">
        <v>851.0</v>
      </c>
      <c r="B22" s="38">
        <v>1.0</v>
      </c>
      <c r="C22" s="39" t="s">
        <v>154</v>
      </c>
      <c r="D22" s="38">
        <v>8.0</v>
      </c>
      <c r="E22" s="38" t="s">
        <v>241</v>
      </c>
      <c r="G22" s="10"/>
      <c r="H22" s="10"/>
      <c r="I22" s="48"/>
      <c r="J22" s="48"/>
      <c r="K22" s="48"/>
      <c r="L22" s="43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ht="15.0" customHeight="1">
      <c r="A23" s="38">
        <v>732.0</v>
      </c>
      <c r="B23" s="38">
        <v>1.0</v>
      </c>
      <c r="C23" s="39" t="s">
        <v>239</v>
      </c>
      <c r="D23" s="38">
        <v>2.0</v>
      </c>
      <c r="E23" s="38" t="s">
        <v>241</v>
      </c>
      <c r="G23" s="10"/>
      <c r="H23" s="10"/>
      <c r="I23" s="48"/>
      <c r="J23" s="48"/>
      <c r="K23" s="48"/>
      <c r="L23" s="43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ht="15.0" customHeight="1">
      <c r="A24" s="38">
        <v>822.0</v>
      </c>
      <c r="B24" s="38">
        <v>1.0</v>
      </c>
      <c r="C24" s="39" t="s">
        <v>11</v>
      </c>
      <c r="D24" s="38">
        <v>7.0</v>
      </c>
      <c r="E24" s="38" t="s">
        <v>241</v>
      </c>
      <c r="G24" s="10"/>
      <c r="H24" s="10"/>
      <c r="I24" s="48"/>
      <c r="J24" s="48"/>
      <c r="K24" s="48"/>
      <c r="L24" s="43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ht="15.0" customHeight="1">
      <c r="A25" s="38">
        <v>898.0</v>
      </c>
      <c r="B25" s="38">
        <v>1.0</v>
      </c>
      <c r="C25" s="39" t="s">
        <v>93</v>
      </c>
      <c r="D25" s="38">
        <v>11.0</v>
      </c>
      <c r="E25" s="38" t="s">
        <v>241</v>
      </c>
      <c r="G25" s="10"/>
      <c r="H25" s="10"/>
      <c r="I25" s="48"/>
      <c r="J25" s="48"/>
      <c r="K25" s="48"/>
      <c r="L25" s="43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ht="15.0" customHeight="1">
      <c r="A26" s="38">
        <v>808.0</v>
      </c>
      <c r="B26" s="38">
        <v>1.0</v>
      </c>
      <c r="C26" s="51" t="s">
        <v>16</v>
      </c>
      <c r="D26" s="38">
        <v>5.0</v>
      </c>
      <c r="E26" s="38" t="s">
        <v>241</v>
      </c>
      <c r="G26" s="10"/>
      <c r="H26" s="10"/>
      <c r="I26" s="48"/>
      <c r="J26" s="48"/>
      <c r="K26" s="48"/>
      <c r="L26" s="43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ht="15.0" customHeight="1">
      <c r="A27" s="38">
        <v>796.0</v>
      </c>
      <c r="B27" s="38">
        <v>1.0</v>
      </c>
      <c r="C27" s="39" t="s">
        <v>13</v>
      </c>
      <c r="D27" s="38">
        <v>3.0</v>
      </c>
      <c r="E27" s="38" t="s">
        <v>241</v>
      </c>
      <c r="G27" s="10"/>
      <c r="H27" s="10"/>
      <c r="I27" s="48"/>
      <c r="J27" s="48"/>
      <c r="K27" s="48"/>
      <c r="L27" s="43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ht="15.0" customHeight="1">
      <c r="A28" s="38">
        <v>701.0</v>
      </c>
      <c r="B28" s="38">
        <v>1.0</v>
      </c>
      <c r="C28" s="39" t="s">
        <v>91</v>
      </c>
      <c r="D28" s="38">
        <v>15.0</v>
      </c>
      <c r="E28" s="38" t="s">
        <v>241</v>
      </c>
      <c r="G28" s="10"/>
      <c r="H28" s="10"/>
      <c r="I28" s="48"/>
      <c r="J28" s="48"/>
      <c r="K28" s="48"/>
      <c r="L28" s="43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ht="15.0" customHeight="1">
      <c r="A29" s="38">
        <v>866.0</v>
      </c>
      <c r="B29" s="38">
        <v>1.0</v>
      </c>
      <c r="C29" s="39" t="s">
        <v>17</v>
      </c>
      <c r="D29" s="38">
        <v>9.0</v>
      </c>
      <c r="E29" s="38" t="s">
        <v>241</v>
      </c>
      <c r="G29" s="10"/>
      <c r="H29" s="10"/>
      <c r="I29" s="48"/>
      <c r="J29" s="48"/>
      <c r="K29" s="48"/>
      <c r="L29" s="43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ht="15.0" customHeight="1">
      <c r="A30" s="38">
        <v>911.0</v>
      </c>
      <c r="B30" s="38">
        <v>1.0</v>
      </c>
      <c r="C30" s="39" t="s">
        <v>191</v>
      </c>
      <c r="D30" s="38">
        <v>12.0</v>
      </c>
      <c r="E30" s="38" t="s">
        <v>241</v>
      </c>
      <c r="G30" s="10"/>
      <c r="H30" s="10"/>
      <c r="I30" s="48"/>
      <c r="J30" s="48"/>
      <c r="K30" s="48"/>
      <c r="L30" s="43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ht="15.0" customHeight="1">
      <c r="A31" s="38">
        <v>749.0</v>
      </c>
      <c r="B31" s="38">
        <v>1.0</v>
      </c>
      <c r="C31" s="39" t="s">
        <v>199</v>
      </c>
      <c r="D31" s="38">
        <v>6.0</v>
      </c>
      <c r="E31" s="38" t="s">
        <v>241</v>
      </c>
      <c r="G31" s="10"/>
      <c r="H31" s="10"/>
      <c r="I31" s="48"/>
      <c r="J31" s="48"/>
      <c r="K31" s="48"/>
      <c r="L31" s="43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ht="15.0" customHeight="1">
      <c r="A32" s="8">
        <v>703.0</v>
      </c>
      <c r="B32" s="8">
        <v>2.0</v>
      </c>
      <c r="C32" s="9" t="s">
        <v>91</v>
      </c>
      <c r="D32" s="8">
        <v>15.0</v>
      </c>
      <c r="E32" s="8" t="s">
        <v>12</v>
      </c>
      <c r="G32" s="10"/>
      <c r="H32" s="10"/>
      <c r="I32" s="48"/>
      <c r="J32" s="48"/>
      <c r="K32" s="48"/>
      <c r="L32" s="43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ht="15.0" customHeight="1">
      <c r="A33" s="8">
        <v>718.0</v>
      </c>
      <c r="B33" s="8">
        <v>2.0</v>
      </c>
      <c r="C33" s="9" t="s">
        <v>136</v>
      </c>
      <c r="D33" s="8">
        <v>1.0</v>
      </c>
      <c r="E33" s="8" t="s">
        <v>12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ht="15.0" customHeight="1">
      <c r="A34" s="8">
        <v>735.0</v>
      </c>
      <c r="B34" s="8">
        <v>2.0</v>
      </c>
      <c r="C34" s="9" t="s">
        <v>239</v>
      </c>
      <c r="D34" s="8">
        <v>2.0</v>
      </c>
      <c r="E34" s="8" t="s">
        <v>12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ht="15.0" customHeight="1">
      <c r="A35" s="8">
        <v>747.0</v>
      </c>
      <c r="B35" s="8">
        <v>2.0</v>
      </c>
      <c r="C35" s="9" t="s">
        <v>199</v>
      </c>
      <c r="D35" s="8">
        <v>6.0</v>
      </c>
      <c r="E35" s="8" t="s">
        <v>12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ht="15.0" customHeight="1">
      <c r="A36" s="8">
        <v>767.0</v>
      </c>
      <c r="B36" s="8">
        <v>2.0</v>
      </c>
      <c r="C36" s="9" t="s">
        <v>217</v>
      </c>
      <c r="D36" s="8">
        <v>4.0</v>
      </c>
      <c r="E36" s="8" t="s">
        <v>12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ht="15.0" customHeight="1">
      <c r="A37" s="8">
        <v>777.0</v>
      </c>
      <c r="B37" s="8">
        <v>2.0</v>
      </c>
      <c r="C37" s="9" t="s">
        <v>153</v>
      </c>
      <c r="D37" s="8">
        <v>14.0</v>
      </c>
      <c r="E37" s="8" t="s">
        <v>12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ht="15.0" customHeight="1">
      <c r="A38" s="8">
        <v>793.0</v>
      </c>
      <c r="B38" s="8">
        <v>2.0</v>
      </c>
      <c r="C38" s="9" t="s">
        <v>13</v>
      </c>
      <c r="D38" s="8">
        <v>3.0</v>
      </c>
      <c r="E38" s="8" t="s">
        <v>12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ht="15.0" customHeight="1">
      <c r="A39" s="8">
        <v>814.0</v>
      </c>
      <c r="B39" s="8">
        <v>2.0</v>
      </c>
      <c r="C39" s="13" t="s">
        <v>16</v>
      </c>
      <c r="D39" s="8">
        <v>5.0</v>
      </c>
      <c r="E39" s="8" t="s">
        <v>12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ht="15.0" customHeight="1">
      <c r="A40" s="8">
        <v>826.0</v>
      </c>
      <c r="B40" s="8">
        <v>2.0</v>
      </c>
      <c r="C40" s="9" t="s">
        <v>11</v>
      </c>
      <c r="D40" s="8">
        <v>7.0</v>
      </c>
      <c r="E40" s="8" t="s">
        <v>12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ht="15.0" customHeight="1">
      <c r="A41" s="8">
        <v>854.0</v>
      </c>
      <c r="B41" s="8">
        <v>2.0</v>
      </c>
      <c r="C41" s="9" t="s">
        <v>154</v>
      </c>
      <c r="D41" s="8">
        <v>8.0</v>
      </c>
      <c r="E41" s="8" t="s">
        <v>12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ht="15.0" customHeight="1">
      <c r="A42" s="8">
        <v>870.0</v>
      </c>
      <c r="B42" s="8">
        <v>2.0</v>
      </c>
      <c r="C42" s="9" t="s">
        <v>17</v>
      </c>
      <c r="D42" s="8">
        <v>9.0</v>
      </c>
      <c r="E42" s="8" t="s">
        <v>12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ht="15.0" customHeight="1">
      <c r="A43" s="8">
        <v>888.0</v>
      </c>
      <c r="B43" s="8">
        <v>2.0</v>
      </c>
      <c r="C43" s="9" t="s">
        <v>194</v>
      </c>
      <c r="D43" s="8">
        <v>10.0</v>
      </c>
      <c r="E43" s="8" t="s">
        <v>12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ht="15.0" customHeight="1">
      <c r="A44" s="8">
        <v>903.0</v>
      </c>
      <c r="B44" s="8">
        <v>2.0</v>
      </c>
      <c r="C44" s="9" t="s">
        <v>93</v>
      </c>
      <c r="D44" s="8">
        <v>11.0</v>
      </c>
      <c r="E44" s="8" t="s">
        <v>12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ht="15.0" customHeight="1">
      <c r="A45" s="8">
        <v>914.0</v>
      </c>
      <c r="B45" s="8">
        <v>2.0</v>
      </c>
      <c r="C45" s="9" t="s">
        <v>191</v>
      </c>
      <c r="D45" s="8">
        <v>12.0</v>
      </c>
      <c r="E45" s="8" t="s">
        <v>12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ht="15.0" customHeight="1">
      <c r="A46" s="8">
        <v>932.0</v>
      </c>
      <c r="B46" s="8">
        <v>2.0</v>
      </c>
      <c r="C46" s="9" t="s">
        <v>184</v>
      </c>
      <c r="D46" s="8">
        <v>13.0</v>
      </c>
      <c r="E46" s="8" t="s">
        <v>12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ht="15.0" customHeight="1">
      <c r="A47" s="38">
        <v>704.0</v>
      </c>
      <c r="B47" s="38">
        <v>2.0</v>
      </c>
      <c r="C47" s="39" t="s">
        <v>91</v>
      </c>
      <c r="D47" s="38">
        <v>15.0</v>
      </c>
      <c r="E47" s="38" t="s">
        <v>241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ht="15.0" customHeight="1">
      <c r="A48" s="38">
        <v>719.0</v>
      </c>
      <c r="B48" s="38">
        <v>2.0</v>
      </c>
      <c r="C48" s="39" t="s">
        <v>136</v>
      </c>
      <c r="D48" s="38">
        <v>1.0</v>
      </c>
      <c r="E48" s="38" t="s">
        <v>241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ht="15.0" customHeight="1">
      <c r="A49" s="38">
        <v>738.0</v>
      </c>
      <c r="B49" s="38">
        <v>2.0</v>
      </c>
      <c r="C49" s="39" t="s">
        <v>239</v>
      </c>
      <c r="D49" s="38">
        <v>2.0</v>
      </c>
      <c r="E49" s="38" t="s">
        <v>241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ht="15.0" customHeight="1">
      <c r="A50" s="38">
        <v>753.0</v>
      </c>
      <c r="B50" s="38">
        <v>2.0</v>
      </c>
      <c r="C50" s="39" t="s">
        <v>199</v>
      </c>
      <c r="D50" s="38">
        <v>6.0</v>
      </c>
      <c r="E50" s="38" t="s">
        <v>241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ht="15.0" customHeight="1">
      <c r="A51" s="38">
        <v>769.0</v>
      </c>
      <c r="B51" s="38">
        <v>2.0</v>
      </c>
      <c r="C51" s="39" t="s">
        <v>217</v>
      </c>
      <c r="D51" s="38">
        <v>4.0</v>
      </c>
      <c r="E51" s="38" t="s">
        <v>241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ht="15.0" customHeight="1">
      <c r="A52" s="38">
        <v>780.0</v>
      </c>
      <c r="B52" s="38">
        <v>2.0</v>
      </c>
      <c r="C52" s="39" t="s">
        <v>153</v>
      </c>
      <c r="D52" s="38">
        <v>14.0</v>
      </c>
      <c r="E52" s="38" t="s">
        <v>241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ht="15.0" customHeight="1">
      <c r="A53" s="38">
        <v>797.0</v>
      </c>
      <c r="B53" s="38">
        <v>2.0</v>
      </c>
      <c r="C53" s="39" t="s">
        <v>13</v>
      </c>
      <c r="D53" s="38">
        <v>3.0</v>
      </c>
      <c r="E53" s="38" t="s">
        <v>241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ht="15.0" customHeight="1">
      <c r="A54" s="38">
        <v>809.0</v>
      </c>
      <c r="B54" s="38">
        <v>2.0</v>
      </c>
      <c r="C54" s="51" t="s">
        <v>16</v>
      </c>
      <c r="D54" s="38">
        <v>5.0</v>
      </c>
      <c r="E54" s="38" t="s">
        <v>241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ht="15.0" customHeight="1">
      <c r="A55" s="38">
        <v>827.0</v>
      </c>
      <c r="B55" s="38">
        <v>2.0</v>
      </c>
      <c r="C55" s="39" t="s">
        <v>11</v>
      </c>
      <c r="D55" s="38">
        <v>7.0</v>
      </c>
      <c r="E55" s="38" t="s">
        <v>241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ht="15.0" customHeight="1">
      <c r="A56" s="38">
        <v>861.0</v>
      </c>
      <c r="B56" s="38">
        <v>2.0</v>
      </c>
      <c r="C56" s="39" t="s">
        <v>154</v>
      </c>
      <c r="D56" s="38">
        <v>8.0</v>
      </c>
      <c r="E56" s="38" t="s">
        <v>241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ht="15.0" customHeight="1">
      <c r="A57" s="38">
        <v>867.0</v>
      </c>
      <c r="B57" s="38">
        <v>2.0</v>
      </c>
      <c r="C57" s="39" t="s">
        <v>17</v>
      </c>
      <c r="D57" s="38">
        <v>9.0</v>
      </c>
      <c r="E57" s="38" t="s">
        <v>241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ht="15.0" customHeight="1">
      <c r="A58" s="38">
        <v>883.0</v>
      </c>
      <c r="B58" s="38">
        <v>2.0</v>
      </c>
      <c r="C58" s="39" t="s">
        <v>194</v>
      </c>
      <c r="D58" s="38">
        <v>10.0</v>
      </c>
      <c r="E58" s="38" t="s">
        <v>241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ht="15.0" customHeight="1">
      <c r="A59" s="38">
        <v>899.0</v>
      </c>
      <c r="B59" s="38">
        <v>2.0</v>
      </c>
      <c r="C59" s="39" t="s">
        <v>93</v>
      </c>
      <c r="D59" s="38">
        <v>11.0</v>
      </c>
      <c r="E59" s="38" t="s">
        <v>241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ht="15.0" customHeight="1">
      <c r="A60" s="38">
        <v>917.0</v>
      </c>
      <c r="B60" s="38">
        <v>2.0</v>
      </c>
      <c r="C60" s="39" t="s">
        <v>191</v>
      </c>
      <c r="D60" s="38">
        <v>12.0</v>
      </c>
      <c r="E60" s="38" t="s">
        <v>241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ht="15.0" customHeight="1">
      <c r="A61" s="38">
        <v>927.0</v>
      </c>
      <c r="B61" s="38">
        <v>2.0</v>
      </c>
      <c r="C61" s="39" t="s">
        <v>184</v>
      </c>
      <c r="D61" s="38">
        <v>13.0</v>
      </c>
      <c r="E61" s="38" t="s">
        <v>241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ht="15.0" customHeight="1">
      <c r="A62" s="8">
        <v>709.0</v>
      </c>
      <c r="B62" s="8">
        <v>3.0</v>
      </c>
      <c r="C62" s="9" t="s">
        <v>91</v>
      </c>
      <c r="D62" s="8">
        <v>15.0</v>
      </c>
      <c r="E62" s="8" t="s">
        <v>12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ht="15.0" customHeight="1">
      <c r="A63" s="8">
        <v>720.0</v>
      </c>
      <c r="B63" s="8">
        <v>3.0</v>
      </c>
      <c r="C63" s="9" t="s">
        <v>136</v>
      </c>
      <c r="D63" s="8">
        <v>1.0</v>
      </c>
      <c r="E63" s="8" t="s">
        <v>12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ht="15.0" customHeight="1">
      <c r="A64" s="8">
        <v>736.0</v>
      </c>
      <c r="B64" s="8">
        <v>3.0</v>
      </c>
      <c r="C64" s="9" t="s">
        <v>239</v>
      </c>
      <c r="D64" s="8">
        <v>2.0</v>
      </c>
      <c r="E64" s="8" t="s">
        <v>12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ht="15.0" customHeight="1">
      <c r="A65" s="8">
        <v>748.0</v>
      </c>
      <c r="B65" s="8">
        <v>3.0</v>
      </c>
      <c r="C65" s="9" t="s">
        <v>199</v>
      </c>
      <c r="D65" s="8">
        <v>6.0</v>
      </c>
      <c r="E65" s="8" t="s">
        <v>12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ht="15.0" customHeight="1">
      <c r="A66" s="8">
        <v>768.0</v>
      </c>
      <c r="B66" s="8">
        <v>3.0</v>
      </c>
      <c r="C66" s="9" t="s">
        <v>217</v>
      </c>
      <c r="D66" s="8">
        <v>4.0</v>
      </c>
      <c r="E66" s="8" t="s">
        <v>12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ht="15.0" customHeight="1">
      <c r="A67" s="8">
        <v>787.0</v>
      </c>
      <c r="B67" s="8">
        <v>3.0</v>
      </c>
      <c r="C67" s="9" t="s">
        <v>153</v>
      </c>
      <c r="D67" s="8">
        <v>14.0</v>
      </c>
      <c r="E67" s="8" t="s">
        <v>12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ht="15.0" customHeight="1">
      <c r="A68" s="8">
        <v>794.0</v>
      </c>
      <c r="B68" s="8">
        <v>3.0</v>
      </c>
      <c r="C68" s="9" t="s">
        <v>13</v>
      </c>
      <c r="D68" s="8">
        <v>3.0</v>
      </c>
      <c r="E68" s="8" t="s">
        <v>12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ht="15.0" customHeight="1">
      <c r="A69" s="8">
        <v>815.0</v>
      </c>
      <c r="B69" s="8">
        <v>3.0</v>
      </c>
      <c r="C69" s="13" t="s">
        <v>16</v>
      </c>
      <c r="D69" s="8">
        <v>5.0</v>
      </c>
      <c r="E69" s="8" t="s">
        <v>12</v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ht="15.0" customHeight="1">
      <c r="A70" s="8">
        <v>832.0</v>
      </c>
      <c r="B70" s="8">
        <v>3.0</v>
      </c>
      <c r="C70" s="9" t="s">
        <v>11</v>
      </c>
      <c r="D70" s="8">
        <v>7.0</v>
      </c>
      <c r="E70" s="8" t="s">
        <v>12</v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ht="15.0" customHeight="1">
      <c r="A71" s="8">
        <v>855.0</v>
      </c>
      <c r="B71" s="8">
        <v>3.0</v>
      </c>
      <c r="C71" s="9" t="s">
        <v>154</v>
      </c>
      <c r="D71" s="8">
        <v>8.0</v>
      </c>
      <c r="E71" s="8" t="s">
        <v>12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ht="15.0" customHeight="1">
      <c r="A72" s="8">
        <v>873.0</v>
      </c>
      <c r="B72" s="8">
        <v>3.0</v>
      </c>
      <c r="C72" s="9" t="s">
        <v>17</v>
      </c>
      <c r="D72" s="8">
        <v>9.0</v>
      </c>
      <c r="E72" s="8" t="s">
        <v>12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ht="15.0" customHeight="1">
      <c r="A73" s="8">
        <v>889.0</v>
      </c>
      <c r="B73" s="8">
        <v>3.0</v>
      </c>
      <c r="C73" s="9" t="s">
        <v>194</v>
      </c>
      <c r="D73" s="8">
        <v>10.0</v>
      </c>
      <c r="E73" s="8" t="s">
        <v>12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ht="15.0" customHeight="1">
      <c r="A74" s="8">
        <v>905.0</v>
      </c>
      <c r="B74" s="8">
        <v>3.0</v>
      </c>
      <c r="C74" s="9" t="s">
        <v>93</v>
      </c>
      <c r="D74" s="8">
        <v>11.0</v>
      </c>
      <c r="E74" s="8" t="s">
        <v>12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ht="15.0" customHeight="1">
      <c r="A75" s="8">
        <v>922.0</v>
      </c>
      <c r="B75" s="8">
        <v>3.0</v>
      </c>
      <c r="C75" s="9" t="s">
        <v>191</v>
      </c>
      <c r="D75" s="8">
        <v>12.0</v>
      </c>
      <c r="E75" s="8" t="s">
        <v>12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ht="15.0" customHeight="1">
      <c r="A76" s="8">
        <v>933.0</v>
      </c>
      <c r="B76" s="8">
        <v>3.0</v>
      </c>
      <c r="C76" s="9" t="s">
        <v>184</v>
      </c>
      <c r="D76" s="8">
        <v>13.0</v>
      </c>
      <c r="E76" s="8" t="s">
        <v>12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ht="15.0" customHeight="1">
      <c r="A77" s="38">
        <v>705.0</v>
      </c>
      <c r="B77" s="38">
        <v>3.0</v>
      </c>
      <c r="C77" s="39" t="s">
        <v>91</v>
      </c>
      <c r="D77" s="38">
        <v>15.0</v>
      </c>
      <c r="E77" s="38" t="s">
        <v>241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ht="15.0" customHeight="1">
      <c r="A78" s="38">
        <v>723.0</v>
      </c>
      <c r="B78" s="38">
        <v>3.0</v>
      </c>
      <c r="C78" s="39" t="s">
        <v>136</v>
      </c>
      <c r="D78" s="38">
        <v>1.0</v>
      </c>
      <c r="E78" s="38" t="s">
        <v>241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ht="15.0" customHeight="1">
      <c r="A79" s="38">
        <v>739.0</v>
      </c>
      <c r="B79" s="38">
        <v>3.0</v>
      </c>
      <c r="C79" s="39" t="s">
        <v>239</v>
      </c>
      <c r="D79" s="38">
        <v>2.0</v>
      </c>
      <c r="E79" s="38" t="s">
        <v>241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ht="15.0" customHeight="1">
      <c r="A80" s="38">
        <v>754.0</v>
      </c>
      <c r="B80" s="38">
        <v>3.0</v>
      </c>
      <c r="C80" s="39" t="s">
        <v>199</v>
      </c>
      <c r="D80" s="38">
        <v>6.0</v>
      </c>
      <c r="E80" s="38" t="s">
        <v>241</v>
      </c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ht="15.0" customHeight="1">
      <c r="A81" s="38">
        <v>770.0</v>
      </c>
      <c r="B81" s="38">
        <v>3.0</v>
      </c>
      <c r="C81" s="39" t="s">
        <v>217</v>
      </c>
      <c r="D81" s="38">
        <v>4.0</v>
      </c>
      <c r="E81" s="38" t="s">
        <v>241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ht="15.0" customHeight="1">
      <c r="A82" s="38">
        <v>781.0</v>
      </c>
      <c r="B82" s="38">
        <v>3.0</v>
      </c>
      <c r="C82" s="39" t="s">
        <v>153</v>
      </c>
      <c r="D82" s="38">
        <v>14.0</v>
      </c>
      <c r="E82" s="38" t="s">
        <v>241</v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ht="15.0" customHeight="1">
      <c r="A83" s="38">
        <v>799.0</v>
      </c>
      <c r="B83" s="38">
        <v>3.0</v>
      </c>
      <c r="C83" s="39" t="s">
        <v>13</v>
      </c>
      <c r="D83" s="38">
        <v>3.0</v>
      </c>
      <c r="E83" s="38" t="s">
        <v>241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ht="15.0" customHeight="1">
      <c r="A84" s="38">
        <v>810.0</v>
      </c>
      <c r="B84" s="38">
        <v>3.0</v>
      </c>
      <c r="C84" s="51" t="s">
        <v>16</v>
      </c>
      <c r="D84" s="38">
        <v>5.0</v>
      </c>
      <c r="E84" s="38" t="s">
        <v>241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ht="15.0" customHeight="1">
      <c r="A85" s="38">
        <v>829.0</v>
      </c>
      <c r="B85" s="38">
        <v>3.0</v>
      </c>
      <c r="C85" s="39" t="s">
        <v>11</v>
      </c>
      <c r="D85" s="38">
        <v>7.0</v>
      </c>
      <c r="E85" s="38" t="s">
        <v>241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ht="15.0" customHeight="1">
      <c r="A86" s="38">
        <v>862.0</v>
      </c>
      <c r="B86" s="38">
        <v>3.0</v>
      </c>
      <c r="C86" s="39" t="s">
        <v>154</v>
      </c>
      <c r="D86" s="38">
        <v>8.0</v>
      </c>
      <c r="E86" s="38" t="s">
        <v>241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ht="15.0" customHeight="1">
      <c r="A87" s="38">
        <v>868.0</v>
      </c>
      <c r="B87" s="38">
        <v>3.0</v>
      </c>
      <c r="C87" s="39" t="s">
        <v>17</v>
      </c>
      <c r="D87" s="38">
        <v>9.0</v>
      </c>
      <c r="E87" s="38" t="s">
        <v>241</v>
      </c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ht="15.0" customHeight="1">
      <c r="A88" s="38">
        <v>885.0</v>
      </c>
      <c r="B88" s="38">
        <v>3.0</v>
      </c>
      <c r="C88" s="39" t="s">
        <v>194</v>
      </c>
      <c r="D88" s="38">
        <v>10.0</v>
      </c>
      <c r="E88" s="38" t="s">
        <v>241</v>
      </c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ht="15.0" customHeight="1">
      <c r="A89" s="38">
        <v>901.0</v>
      </c>
      <c r="B89" s="38">
        <v>3.0</v>
      </c>
      <c r="C89" s="39" t="s">
        <v>93</v>
      </c>
      <c r="D89" s="38">
        <v>11.0</v>
      </c>
      <c r="E89" s="38" t="s">
        <v>241</v>
      </c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ht="15.0" customHeight="1">
      <c r="A90" s="38">
        <v>919.0</v>
      </c>
      <c r="B90" s="38">
        <v>3.0</v>
      </c>
      <c r="C90" s="39" t="s">
        <v>191</v>
      </c>
      <c r="D90" s="38">
        <v>12.0</v>
      </c>
      <c r="E90" s="38" t="s">
        <v>241</v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ht="15.0" customHeight="1">
      <c r="A91" s="38">
        <v>929.0</v>
      </c>
      <c r="B91" s="38">
        <v>3.0</v>
      </c>
      <c r="C91" s="39" t="s">
        <v>184</v>
      </c>
      <c r="D91" s="38">
        <v>13.0</v>
      </c>
      <c r="E91" s="38" t="s">
        <v>241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ht="15.0" customHeight="1">
      <c r="A92" s="8">
        <v>711.0</v>
      </c>
      <c r="B92" s="8">
        <v>4.0</v>
      </c>
      <c r="C92" s="9" t="s">
        <v>91</v>
      </c>
      <c r="D92" s="8">
        <v>15.0</v>
      </c>
      <c r="E92" s="8" t="s">
        <v>12</v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ht="15.0" customHeight="1">
      <c r="A93" s="8">
        <v>728.0</v>
      </c>
      <c r="B93" s="8">
        <v>4.0</v>
      </c>
      <c r="C93" s="9" t="s">
        <v>136</v>
      </c>
      <c r="D93" s="8">
        <v>1.0</v>
      </c>
      <c r="E93" s="8" t="s">
        <v>12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ht="15.0" customHeight="1">
      <c r="A94" s="8">
        <v>737.0</v>
      </c>
      <c r="B94" s="8">
        <v>4.0</v>
      </c>
      <c r="C94" s="9" t="s">
        <v>239</v>
      </c>
      <c r="D94" s="8">
        <v>2.0</v>
      </c>
      <c r="E94" s="8" t="s">
        <v>12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ht="15.0" customHeight="1">
      <c r="A95" s="8">
        <v>752.0</v>
      </c>
      <c r="B95" s="8">
        <v>4.0</v>
      </c>
      <c r="C95" s="9" t="s">
        <v>199</v>
      </c>
      <c r="D95" s="8">
        <v>6.0</v>
      </c>
      <c r="E95" s="8" t="s">
        <v>12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ht="15.0" customHeight="1">
      <c r="A96" s="8">
        <v>773.0</v>
      </c>
      <c r="B96" s="8">
        <v>4.0</v>
      </c>
      <c r="C96" s="9" t="s">
        <v>217</v>
      </c>
      <c r="D96" s="8">
        <v>4.0</v>
      </c>
      <c r="E96" s="8" t="s">
        <v>12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ht="15.0" customHeight="1">
      <c r="A97" s="8">
        <v>789.0</v>
      </c>
      <c r="B97" s="8">
        <v>4.0</v>
      </c>
      <c r="C97" s="9" t="s">
        <v>153</v>
      </c>
      <c r="D97" s="8">
        <v>14.0</v>
      </c>
      <c r="E97" s="8" t="s">
        <v>12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ht="15.0" customHeight="1">
      <c r="A98" s="8">
        <v>801.0</v>
      </c>
      <c r="B98" s="8">
        <v>4.0</v>
      </c>
      <c r="C98" s="9" t="s">
        <v>13</v>
      </c>
      <c r="D98" s="8">
        <v>3.0</v>
      </c>
      <c r="E98" s="8" t="s">
        <v>12</v>
      </c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ht="15.0" customHeight="1">
      <c r="A99" s="8">
        <v>817.0</v>
      </c>
      <c r="B99" s="8">
        <v>4.0</v>
      </c>
      <c r="C99" s="13" t="s">
        <v>16</v>
      </c>
      <c r="D99" s="8">
        <v>5.0</v>
      </c>
      <c r="E99" s="8" t="s">
        <v>12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ht="15.0" customHeight="1">
      <c r="A100" s="8">
        <v>834.0</v>
      </c>
      <c r="B100" s="8">
        <v>4.0</v>
      </c>
      <c r="C100" s="9" t="s">
        <v>11</v>
      </c>
      <c r="D100" s="8">
        <v>7.0</v>
      </c>
      <c r="E100" s="8" t="s">
        <v>12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ht="15.0" customHeight="1">
      <c r="A101" s="8">
        <v>856.0</v>
      </c>
      <c r="B101" s="8">
        <v>4.0</v>
      </c>
      <c r="C101" s="9" t="s">
        <v>154</v>
      </c>
      <c r="D101" s="8">
        <v>8.0</v>
      </c>
      <c r="E101" s="8" t="s">
        <v>12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ht="15.0" customHeight="1">
      <c r="A102" s="8">
        <v>874.0</v>
      </c>
      <c r="B102" s="8">
        <v>4.0</v>
      </c>
      <c r="C102" s="9" t="s">
        <v>17</v>
      </c>
      <c r="D102" s="8">
        <v>9.0</v>
      </c>
      <c r="E102" s="8" t="s">
        <v>12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ht="15.0" customHeight="1">
      <c r="A103" s="8">
        <v>892.0</v>
      </c>
      <c r="B103" s="8">
        <v>4.0</v>
      </c>
      <c r="C103" s="9" t="s">
        <v>194</v>
      </c>
      <c r="D103" s="8">
        <v>10.0</v>
      </c>
      <c r="E103" s="8" t="s">
        <v>12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ht="15.0" customHeight="1">
      <c r="A104" s="8">
        <v>906.0</v>
      </c>
      <c r="B104" s="8">
        <v>4.0</v>
      </c>
      <c r="C104" s="9" t="s">
        <v>93</v>
      </c>
      <c r="D104" s="8">
        <v>11.0</v>
      </c>
      <c r="E104" s="8" t="s">
        <v>12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ht="15.0" customHeight="1">
      <c r="A105" s="8">
        <v>923.0</v>
      </c>
      <c r="B105" s="8">
        <v>4.0</v>
      </c>
      <c r="C105" s="9" t="s">
        <v>191</v>
      </c>
      <c r="D105" s="8">
        <v>12.0</v>
      </c>
      <c r="E105" s="8" t="s">
        <v>12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ht="15.0" customHeight="1">
      <c r="A106" s="8">
        <v>936.0</v>
      </c>
      <c r="B106" s="8">
        <v>4.0</v>
      </c>
      <c r="C106" s="9" t="s">
        <v>184</v>
      </c>
      <c r="D106" s="8">
        <v>13.0</v>
      </c>
      <c r="E106" s="8" t="s">
        <v>12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ht="15.0" customHeight="1">
      <c r="A107" s="38">
        <v>707.0</v>
      </c>
      <c r="B107" s="38">
        <v>4.0</v>
      </c>
      <c r="C107" s="39" t="s">
        <v>91</v>
      </c>
      <c r="D107" s="38">
        <v>15.0</v>
      </c>
      <c r="E107" s="38" t="s">
        <v>241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ht="15.0" customHeight="1">
      <c r="A108" s="38">
        <v>724.0</v>
      </c>
      <c r="B108" s="38">
        <v>4.0</v>
      </c>
      <c r="C108" s="39" t="s">
        <v>136</v>
      </c>
      <c r="D108" s="38">
        <v>1.0</v>
      </c>
      <c r="E108" s="38" t="s">
        <v>241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ht="15.0" customHeight="1">
      <c r="A109" s="38">
        <v>741.0</v>
      </c>
      <c r="B109" s="38">
        <v>4.0</v>
      </c>
      <c r="C109" s="39" t="s">
        <v>239</v>
      </c>
      <c r="D109" s="38">
        <v>2.0</v>
      </c>
      <c r="E109" s="38" t="s">
        <v>241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ht="15.0" customHeight="1">
      <c r="A110" s="38">
        <v>755.0</v>
      </c>
      <c r="B110" s="38">
        <v>4.0</v>
      </c>
      <c r="C110" s="39" t="s">
        <v>199</v>
      </c>
      <c r="D110" s="38">
        <v>6.0</v>
      </c>
      <c r="E110" s="38" t="s">
        <v>241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ht="15.0" customHeight="1">
      <c r="A111" s="38">
        <v>771.0</v>
      </c>
      <c r="B111" s="38">
        <v>4.0</v>
      </c>
      <c r="C111" s="39" t="s">
        <v>217</v>
      </c>
      <c r="D111" s="38">
        <v>4.0</v>
      </c>
      <c r="E111" s="38" t="s">
        <v>241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ht="15.0" customHeight="1">
      <c r="A112" s="38">
        <v>784.0</v>
      </c>
      <c r="B112" s="38">
        <v>4.0</v>
      </c>
      <c r="C112" s="39" t="s">
        <v>153</v>
      </c>
      <c r="D112" s="38">
        <v>14.0</v>
      </c>
      <c r="E112" s="38" t="s">
        <v>241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ht="15.0" customHeight="1">
      <c r="A113" s="38">
        <v>800.0</v>
      </c>
      <c r="B113" s="38">
        <v>4.0</v>
      </c>
      <c r="C113" s="39" t="s">
        <v>13</v>
      </c>
      <c r="D113" s="38">
        <v>3.0</v>
      </c>
      <c r="E113" s="38" t="s">
        <v>241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ht="15.0" customHeight="1">
      <c r="A114" s="38">
        <v>818.0</v>
      </c>
      <c r="B114" s="38">
        <v>4.0</v>
      </c>
      <c r="C114" s="51" t="s">
        <v>16</v>
      </c>
      <c r="D114" s="38">
        <v>5.0</v>
      </c>
      <c r="E114" s="38" t="s">
        <v>241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ht="15.0" customHeight="1">
      <c r="A115" s="38">
        <v>830.0</v>
      </c>
      <c r="B115" s="38">
        <v>4.0</v>
      </c>
      <c r="C115" s="39" t="s">
        <v>11</v>
      </c>
      <c r="D115" s="38">
        <v>7.0</v>
      </c>
      <c r="E115" s="38" t="s">
        <v>241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ht="15.0" customHeight="1">
      <c r="A116" s="38">
        <v>864.0</v>
      </c>
      <c r="B116" s="38">
        <v>4.0</v>
      </c>
      <c r="C116" s="39" t="s">
        <v>154</v>
      </c>
      <c r="D116" s="38">
        <v>8.0</v>
      </c>
      <c r="E116" s="38" t="s">
        <v>241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ht="15.0" customHeight="1">
      <c r="A117" s="38">
        <v>875.0</v>
      </c>
      <c r="B117" s="38">
        <v>4.0</v>
      </c>
      <c r="C117" s="39" t="s">
        <v>17</v>
      </c>
      <c r="D117" s="38">
        <v>9.0</v>
      </c>
      <c r="E117" s="38" t="s">
        <v>241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ht="15.0" customHeight="1">
      <c r="A118" s="38">
        <v>887.0</v>
      </c>
      <c r="B118" s="38">
        <v>4.0</v>
      </c>
      <c r="C118" s="39" t="s">
        <v>194</v>
      </c>
      <c r="D118" s="38">
        <v>10.0</v>
      </c>
      <c r="E118" s="38" t="s">
        <v>241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ht="15.0" customHeight="1">
      <c r="A119" s="38">
        <v>907.0</v>
      </c>
      <c r="B119" s="38">
        <v>4.0</v>
      </c>
      <c r="C119" s="39" t="s">
        <v>93</v>
      </c>
      <c r="D119" s="38">
        <v>11.0</v>
      </c>
      <c r="E119" s="38" t="s">
        <v>241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ht="15.0" customHeight="1">
      <c r="A120" s="38">
        <v>921.0</v>
      </c>
      <c r="B120" s="38">
        <v>4.0</v>
      </c>
      <c r="C120" s="39" t="s">
        <v>191</v>
      </c>
      <c r="D120" s="38">
        <v>12.0</v>
      </c>
      <c r="E120" s="38" t="s">
        <v>241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ht="15.0" customHeight="1">
      <c r="A121" s="38">
        <v>935.0</v>
      </c>
      <c r="B121" s="38">
        <v>4.0</v>
      </c>
      <c r="C121" s="39" t="s">
        <v>184</v>
      </c>
      <c r="D121" s="38">
        <v>13.0</v>
      </c>
      <c r="E121" s="38" t="s">
        <v>241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ht="15.0" customHeight="1">
      <c r="A122" s="8">
        <v>714.0</v>
      </c>
      <c r="B122" s="8">
        <v>5.0</v>
      </c>
      <c r="C122" s="9" t="s">
        <v>91</v>
      </c>
      <c r="D122" s="8">
        <v>15.0</v>
      </c>
      <c r="E122" s="8" t="s">
        <v>12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ht="15.0" customHeight="1">
      <c r="A123" s="8">
        <v>729.0</v>
      </c>
      <c r="B123" s="8">
        <v>5.0</v>
      </c>
      <c r="C123" s="9" t="s">
        <v>136</v>
      </c>
      <c r="D123" s="8">
        <v>1.0</v>
      </c>
      <c r="E123" s="8" t="s">
        <v>12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ht="15.0" customHeight="1">
      <c r="A124" s="8">
        <v>742.0</v>
      </c>
      <c r="B124" s="8">
        <v>5.0</v>
      </c>
      <c r="C124" s="9" t="s">
        <v>239</v>
      </c>
      <c r="D124" s="8">
        <v>2.0</v>
      </c>
      <c r="E124" s="8" t="s">
        <v>12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ht="15.0" customHeight="1">
      <c r="A125" s="8">
        <v>757.0</v>
      </c>
      <c r="B125" s="8">
        <v>5.0</v>
      </c>
      <c r="C125" s="9" t="s">
        <v>199</v>
      </c>
      <c r="D125" s="8">
        <v>6.0</v>
      </c>
      <c r="E125" s="8" t="s">
        <v>12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ht="15.0" customHeight="1">
      <c r="A126" s="8">
        <v>774.0</v>
      </c>
      <c r="B126" s="8">
        <v>5.0</v>
      </c>
      <c r="C126" s="9" t="s">
        <v>217</v>
      </c>
      <c r="D126" s="8">
        <v>4.0</v>
      </c>
      <c r="E126" s="8" t="s">
        <v>12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ht="15.0" customHeight="1">
      <c r="A127" s="8">
        <v>790.0</v>
      </c>
      <c r="B127" s="8">
        <v>5.0</v>
      </c>
      <c r="C127" s="9" t="s">
        <v>153</v>
      </c>
      <c r="D127" s="8">
        <v>14.0</v>
      </c>
      <c r="E127" s="8" t="s">
        <v>12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ht="15.0" customHeight="1">
      <c r="A128" s="8">
        <v>802.0</v>
      </c>
      <c r="B128" s="8">
        <v>5.0</v>
      </c>
      <c r="C128" s="9" t="s">
        <v>13</v>
      </c>
      <c r="D128" s="8">
        <v>3.0</v>
      </c>
      <c r="E128" s="8" t="s">
        <v>12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ht="15.0" customHeight="1">
      <c r="A129" s="8">
        <v>819.0</v>
      </c>
      <c r="B129" s="8">
        <v>5.0</v>
      </c>
      <c r="C129" s="13" t="s">
        <v>16</v>
      </c>
      <c r="D129" s="8">
        <v>5.0</v>
      </c>
      <c r="E129" s="8" t="s">
        <v>12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ht="15.0" customHeight="1">
      <c r="A130" s="8">
        <v>835.0</v>
      </c>
      <c r="B130" s="8">
        <v>5.0</v>
      </c>
      <c r="C130" s="9" t="s">
        <v>11</v>
      </c>
      <c r="D130" s="8">
        <v>7.0</v>
      </c>
      <c r="E130" s="8" t="s">
        <v>12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ht="15.0" customHeight="1">
      <c r="A131" s="8">
        <v>859.0</v>
      </c>
      <c r="B131" s="8">
        <v>5.0</v>
      </c>
      <c r="C131" s="9" t="s">
        <v>154</v>
      </c>
      <c r="D131" s="8">
        <v>8.0</v>
      </c>
      <c r="E131" s="8" t="s">
        <v>12</v>
      </c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ht="15.0" customHeight="1">
      <c r="A132" s="8">
        <v>876.0</v>
      </c>
      <c r="B132" s="8">
        <v>5.0</v>
      </c>
      <c r="C132" s="9" t="s">
        <v>17</v>
      </c>
      <c r="D132" s="8">
        <v>9.0</v>
      </c>
      <c r="E132" s="8" t="s">
        <v>12</v>
      </c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ht="15.0" customHeight="1">
      <c r="A133" s="8">
        <v>895.0</v>
      </c>
      <c r="B133" s="8">
        <v>5.0</v>
      </c>
      <c r="C133" s="9" t="s">
        <v>194</v>
      </c>
      <c r="D133" s="8">
        <v>10.0</v>
      </c>
      <c r="E133" s="8" t="s">
        <v>12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ht="15.0" customHeight="1">
      <c r="A134" s="8">
        <v>910.0</v>
      </c>
      <c r="B134" s="8">
        <v>5.0</v>
      </c>
      <c r="C134" s="9" t="s">
        <v>93</v>
      </c>
      <c r="D134" s="8">
        <v>11.0</v>
      </c>
      <c r="E134" s="8" t="s">
        <v>12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ht="15.0" customHeight="1">
      <c r="A135" s="8">
        <v>924.0</v>
      </c>
      <c r="B135" s="8">
        <v>5.0</v>
      </c>
      <c r="C135" s="9" t="s">
        <v>191</v>
      </c>
      <c r="D135" s="8">
        <v>12.0</v>
      </c>
      <c r="E135" s="8" t="s">
        <v>12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ht="15.0" customHeight="1">
      <c r="A136" s="8">
        <v>939.0</v>
      </c>
      <c r="B136" s="8">
        <v>5.0</v>
      </c>
      <c r="C136" s="9" t="s">
        <v>184</v>
      </c>
      <c r="D136" s="8">
        <v>13.0</v>
      </c>
      <c r="E136" s="8" t="s">
        <v>12</v>
      </c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ht="15.0" customHeight="1">
      <c r="A137" s="38">
        <v>713.0</v>
      </c>
      <c r="B137" s="38">
        <v>5.0</v>
      </c>
      <c r="C137" s="39" t="s">
        <v>91</v>
      </c>
      <c r="D137" s="38">
        <v>15.0</v>
      </c>
      <c r="E137" s="38" t="s">
        <v>241</v>
      </c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ht="15.0" customHeight="1">
      <c r="A138" s="38">
        <v>727.0</v>
      </c>
      <c r="B138" s="38">
        <v>5.0</v>
      </c>
      <c r="C138" s="39" t="s">
        <v>136</v>
      </c>
      <c r="D138" s="38">
        <v>1.0</v>
      </c>
      <c r="E138" s="38" t="s">
        <v>241</v>
      </c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ht="15.0" customHeight="1">
      <c r="A139" s="38">
        <v>744.0</v>
      </c>
      <c r="B139" s="38">
        <v>5.0</v>
      </c>
      <c r="C139" s="39" t="s">
        <v>239</v>
      </c>
      <c r="D139" s="38">
        <v>2.0</v>
      </c>
      <c r="E139" s="38" t="s">
        <v>241</v>
      </c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ht="15.0" customHeight="1">
      <c r="A140" s="38">
        <v>760.0</v>
      </c>
      <c r="B140" s="38">
        <v>5.0</v>
      </c>
      <c r="C140" s="39" t="s">
        <v>199</v>
      </c>
      <c r="D140" s="38">
        <v>6.0</v>
      </c>
      <c r="E140" s="38" t="s">
        <v>241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ht="15.0" customHeight="1">
      <c r="A141" s="38">
        <v>775.0</v>
      </c>
      <c r="B141" s="38">
        <v>5.0</v>
      </c>
      <c r="C141" s="39" t="s">
        <v>217</v>
      </c>
      <c r="D141" s="38">
        <v>4.0</v>
      </c>
      <c r="E141" s="38" t="s">
        <v>241</v>
      </c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ht="15.0" customHeight="1">
      <c r="A142" s="38">
        <v>786.0</v>
      </c>
      <c r="B142" s="38">
        <v>5.0</v>
      </c>
      <c r="C142" s="39" t="s">
        <v>153</v>
      </c>
      <c r="D142" s="38">
        <v>14.0</v>
      </c>
      <c r="E142" s="38" t="s">
        <v>241</v>
      </c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ht="15.0" customHeight="1">
      <c r="A143" s="38">
        <v>804.0</v>
      </c>
      <c r="B143" s="38">
        <v>5.0</v>
      </c>
      <c r="C143" s="39" t="s">
        <v>13</v>
      </c>
      <c r="D143" s="38">
        <v>3.0</v>
      </c>
      <c r="E143" s="38" t="s">
        <v>241</v>
      </c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ht="15.0" customHeight="1">
      <c r="A144" s="38">
        <v>820.0</v>
      </c>
      <c r="B144" s="38">
        <v>5.0</v>
      </c>
      <c r="C144" s="51" t="s">
        <v>16</v>
      </c>
      <c r="D144" s="38">
        <v>5.0</v>
      </c>
      <c r="E144" s="38" t="s">
        <v>241</v>
      </c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ht="15.0" customHeight="1">
      <c r="A145" s="38">
        <v>831.0</v>
      </c>
      <c r="B145" s="38">
        <v>5.0</v>
      </c>
      <c r="C145" s="39" t="s">
        <v>11</v>
      </c>
      <c r="D145" s="38">
        <v>7.0</v>
      </c>
      <c r="E145" s="38" t="s">
        <v>241</v>
      </c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ht="15.0" customHeight="1">
      <c r="A146" s="38">
        <v>865.0</v>
      </c>
      <c r="B146" s="38">
        <v>5.0</v>
      </c>
      <c r="C146" s="39" t="s">
        <v>154</v>
      </c>
      <c r="D146" s="38">
        <v>8.0</v>
      </c>
      <c r="E146" s="38" t="s">
        <v>241</v>
      </c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ht="15.0" customHeight="1">
      <c r="A147" s="38">
        <v>879.0</v>
      </c>
      <c r="B147" s="38">
        <v>5.0</v>
      </c>
      <c r="C147" s="39" t="s">
        <v>17</v>
      </c>
      <c r="D147" s="38">
        <v>9.0</v>
      </c>
      <c r="E147" s="38" t="s">
        <v>241</v>
      </c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ht="15.0" customHeight="1">
      <c r="A148" s="38">
        <v>890.0</v>
      </c>
      <c r="B148" s="38">
        <v>5.0</v>
      </c>
      <c r="C148" s="39" t="s">
        <v>194</v>
      </c>
      <c r="D148" s="38">
        <v>10.0</v>
      </c>
      <c r="E148" s="38" t="s">
        <v>241</v>
      </c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ht="15.0" customHeight="1">
      <c r="A149" s="38">
        <v>908.0</v>
      </c>
      <c r="B149" s="38">
        <v>5.0</v>
      </c>
      <c r="C149" s="39" t="s">
        <v>93</v>
      </c>
      <c r="D149" s="38">
        <v>11.0</v>
      </c>
      <c r="E149" s="38" t="s">
        <v>241</v>
      </c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ht="15.0" customHeight="1">
      <c r="A150" s="38">
        <v>925.0</v>
      </c>
      <c r="B150" s="38">
        <v>5.0</v>
      </c>
      <c r="C150" s="39" t="s">
        <v>191</v>
      </c>
      <c r="D150" s="38">
        <v>12.0</v>
      </c>
      <c r="E150" s="38" t="s">
        <v>241</v>
      </c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ht="15.0" customHeight="1">
      <c r="A151" s="38">
        <v>940.0</v>
      </c>
      <c r="B151" s="38">
        <v>5.0</v>
      </c>
      <c r="C151" s="39" t="s">
        <v>184</v>
      </c>
      <c r="D151" s="38">
        <v>13.0</v>
      </c>
      <c r="E151" s="38" t="s">
        <v>241</v>
      </c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</sheetData>
  <mergeCells count="11">
    <mergeCell ref="M5:Q5"/>
    <mergeCell ref="H5:L5"/>
    <mergeCell ref="M15:Q15"/>
    <mergeCell ref="H15:L15"/>
    <mergeCell ref="S15:W15"/>
    <mergeCell ref="S5:W5"/>
    <mergeCell ref="X5:AB5"/>
    <mergeCell ref="S10:W10"/>
    <mergeCell ref="M10:Q10"/>
    <mergeCell ref="X10:AB10"/>
    <mergeCell ref="X15:AB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8" width="13.86"/>
  </cols>
  <sheetData>
    <row r="1">
      <c r="A1" s="22" t="s">
        <v>92</v>
      </c>
      <c r="B1" s="22" t="s">
        <v>98</v>
      </c>
      <c r="C1" s="22" t="s">
        <v>99</v>
      </c>
      <c r="D1" s="22" t="s">
        <v>100</v>
      </c>
      <c r="E1" s="22" t="s">
        <v>101</v>
      </c>
      <c r="F1" s="22" t="s">
        <v>102</v>
      </c>
      <c r="G1" s="22" t="s">
        <v>103</v>
      </c>
      <c r="H1" s="22" t="s">
        <v>104</v>
      </c>
    </row>
    <row r="2">
      <c r="A2" s="24">
        <v>5.0</v>
      </c>
      <c r="B2" s="24" t="s">
        <v>125</v>
      </c>
      <c r="C2" s="24">
        <v>28.023</v>
      </c>
      <c r="D2" s="24">
        <v>16.034</v>
      </c>
      <c r="E2" s="24">
        <v>20.493</v>
      </c>
      <c r="F2" s="24">
        <v>84.886</v>
      </c>
      <c r="G2" s="24">
        <v>48.001</v>
      </c>
      <c r="H2" s="24">
        <v>70.343</v>
      </c>
    </row>
    <row r="3">
      <c r="A3" s="24">
        <v>5.0</v>
      </c>
      <c r="B3" s="24" t="s">
        <v>128</v>
      </c>
      <c r="C3" s="24">
        <v>30.495</v>
      </c>
      <c r="D3" s="24">
        <v>14.984</v>
      </c>
      <c r="E3" s="24">
        <v>20.728</v>
      </c>
      <c r="F3" s="24">
        <v>91.71</v>
      </c>
      <c r="G3" s="24">
        <v>43.948</v>
      </c>
      <c r="H3" s="24">
        <v>72.525</v>
      </c>
    </row>
    <row r="4">
      <c r="A4" s="24">
        <v>5.0</v>
      </c>
      <c r="B4" s="24" t="s">
        <v>129</v>
      </c>
      <c r="C4" s="24">
        <v>27.85</v>
      </c>
      <c r="D4" s="24">
        <v>15.127</v>
      </c>
      <c r="E4" s="24">
        <v>20.34</v>
      </c>
      <c r="F4" s="24">
        <v>91.654</v>
      </c>
      <c r="G4" s="24">
        <v>48.828</v>
      </c>
      <c r="H4" s="24">
        <v>72.768</v>
      </c>
    </row>
    <row r="5">
      <c r="A5" s="24">
        <v>5.0</v>
      </c>
      <c r="B5" s="24" t="s">
        <v>130</v>
      </c>
      <c r="C5" s="24">
        <v>27.308</v>
      </c>
      <c r="D5" s="24">
        <v>16.511</v>
      </c>
      <c r="E5" s="24">
        <v>20.075</v>
      </c>
      <c r="F5" s="24">
        <v>89.068</v>
      </c>
      <c r="G5" s="24">
        <v>51.825</v>
      </c>
      <c r="H5" s="24">
        <v>75.336</v>
      </c>
    </row>
    <row r="6">
      <c r="A6" s="24">
        <v>6.0</v>
      </c>
      <c r="B6" s="26">
        <v>41280.0</v>
      </c>
      <c r="C6" s="24">
        <v>29.966</v>
      </c>
      <c r="D6" s="24">
        <v>15.652</v>
      </c>
      <c r="E6" s="24">
        <v>20.605</v>
      </c>
      <c r="F6" s="24">
        <v>90.52</v>
      </c>
      <c r="G6" s="24">
        <v>43.134</v>
      </c>
      <c r="H6" s="24">
        <v>71.382</v>
      </c>
    </row>
    <row r="7">
      <c r="A7" s="24">
        <v>6.0</v>
      </c>
      <c r="B7" s="26">
        <v>41311.0</v>
      </c>
      <c r="C7" s="24">
        <v>27.505</v>
      </c>
      <c r="D7" s="24">
        <v>15.199</v>
      </c>
      <c r="E7" s="24">
        <v>19.962</v>
      </c>
      <c r="F7" s="24">
        <v>88.46</v>
      </c>
      <c r="G7" s="24">
        <v>47.806</v>
      </c>
      <c r="H7" s="24">
        <v>71.431</v>
      </c>
    </row>
    <row r="8">
      <c r="A8" s="24">
        <v>6.0</v>
      </c>
      <c r="B8" s="26">
        <v>41339.0</v>
      </c>
      <c r="C8" s="24">
        <v>27.161</v>
      </c>
      <c r="D8" s="24">
        <v>16.106</v>
      </c>
      <c r="E8" s="24">
        <v>19.788</v>
      </c>
      <c r="F8" s="24">
        <v>86.0</v>
      </c>
      <c r="G8" s="24">
        <v>48.776</v>
      </c>
      <c r="H8" s="24">
        <v>72.202</v>
      </c>
    </row>
    <row r="9">
      <c r="A9" s="24">
        <v>6.0</v>
      </c>
      <c r="B9" s="26">
        <v>41370.0</v>
      </c>
      <c r="C9" s="24">
        <v>26.965</v>
      </c>
      <c r="D9" s="24">
        <v>15.867</v>
      </c>
      <c r="E9" s="24">
        <v>19.049</v>
      </c>
      <c r="F9" s="24">
        <v>86.7</v>
      </c>
      <c r="G9" s="24">
        <v>47.803</v>
      </c>
      <c r="H9" s="24">
        <v>73.944</v>
      </c>
    </row>
    <row r="10">
      <c r="A10" s="24">
        <v>6.0</v>
      </c>
      <c r="B10" s="26">
        <v>41400.0</v>
      </c>
      <c r="C10" s="24">
        <v>27.21</v>
      </c>
      <c r="D10" s="24">
        <v>16.01</v>
      </c>
      <c r="E10" s="24">
        <v>19.265</v>
      </c>
      <c r="F10" s="24">
        <v>86.551</v>
      </c>
      <c r="G10" s="24">
        <v>48.048</v>
      </c>
      <c r="H10" s="24">
        <v>74.63</v>
      </c>
    </row>
    <row r="11">
      <c r="A11" s="24">
        <v>6.0</v>
      </c>
      <c r="B11" s="26">
        <v>41431.0</v>
      </c>
      <c r="C11" s="24">
        <v>28.468</v>
      </c>
      <c r="D11" s="24">
        <v>14.098</v>
      </c>
      <c r="E11" s="24">
        <v>19.921</v>
      </c>
      <c r="F11" s="24">
        <v>92.288</v>
      </c>
      <c r="G11" s="24">
        <v>45.91</v>
      </c>
      <c r="H11" s="24">
        <v>72.4</v>
      </c>
    </row>
    <row r="12">
      <c r="A12" s="24">
        <v>6.0</v>
      </c>
      <c r="B12" s="26">
        <v>41461.0</v>
      </c>
      <c r="C12" s="24">
        <v>28.766</v>
      </c>
      <c r="D12" s="24">
        <v>15.342</v>
      </c>
      <c r="E12" s="24">
        <v>20.595</v>
      </c>
      <c r="F12" s="24">
        <v>91.335</v>
      </c>
      <c r="G12" s="24">
        <v>48.958</v>
      </c>
      <c r="H12" s="24">
        <v>72.492</v>
      </c>
    </row>
    <row r="13">
      <c r="A13" s="24">
        <v>6.0</v>
      </c>
      <c r="B13" s="26">
        <v>41492.0</v>
      </c>
      <c r="C13" s="24">
        <v>27.677</v>
      </c>
      <c r="D13" s="24">
        <v>16.129</v>
      </c>
      <c r="E13" s="24">
        <v>20.728</v>
      </c>
      <c r="F13" s="24">
        <v>91.145</v>
      </c>
      <c r="G13" s="24">
        <v>50.903</v>
      </c>
      <c r="H13" s="24">
        <v>74.244</v>
      </c>
    </row>
    <row r="14">
      <c r="A14" s="24">
        <v>6.0</v>
      </c>
      <c r="B14" s="26">
        <v>41523.0</v>
      </c>
      <c r="C14" s="24">
        <v>21.127</v>
      </c>
      <c r="D14" s="24">
        <v>17.51</v>
      </c>
      <c r="E14" s="24">
        <v>18.805</v>
      </c>
      <c r="F14" s="24">
        <v>89.126</v>
      </c>
      <c r="G14" s="24">
        <v>72.556</v>
      </c>
      <c r="H14" s="24">
        <v>82.509</v>
      </c>
    </row>
    <row r="15">
      <c r="A15" s="24">
        <v>6.0</v>
      </c>
      <c r="B15" s="26">
        <v>41553.0</v>
      </c>
      <c r="C15" s="24">
        <v>22.369</v>
      </c>
      <c r="D15" s="24">
        <v>17.225</v>
      </c>
      <c r="E15" s="24">
        <v>18.785</v>
      </c>
      <c r="F15" s="24">
        <v>91.564</v>
      </c>
      <c r="G15" s="24">
        <v>69.524</v>
      </c>
      <c r="H15" s="24">
        <v>83.482</v>
      </c>
    </row>
    <row r="16">
      <c r="A16" s="24">
        <v>6.0</v>
      </c>
      <c r="B16" s="26">
        <v>41584.0</v>
      </c>
      <c r="C16" s="24">
        <v>27.087</v>
      </c>
      <c r="D16" s="24">
        <v>16.939</v>
      </c>
      <c r="E16" s="24">
        <v>19.858</v>
      </c>
      <c r="F16" s="24">
        <v>89.106</v>
      </c>
      <c r="G16" s="24">
        <v>53.289</v>
      </c>
      <c r="H16" s="24">
        <v>78.105</v>
      </c>
    </row>
    <row r="17">
      <c r="A17" s="24">
        <v>6.0</v>
      </c>
      <c r="B17" s="26">
        <v>41614.0</v>
      </c>
      <c r="C17" s="24">
        <v>29.09</v>
      </c>
      <c r="D17" s="24">
        <v>16.868</v>
      </c>
      <c r="E17" s="24">
        <v>20.353</v>
      </c>
      <c r="F17" s="24">
        <v>88.5</v>
      </c>
      <c r="G17" s="24">
        <v>47.908</v>
      </c>
      <c r="H17" s="24">
        <v>76.383</v>
      </c>
    </row>
    <row r="18">
      <c r="A18" s="24">
        <v>6.0</v>
      </c>
      <c r="B18" s="24" t="s">
        <v>131</v>
      </c>
      <c r="C18" s="24">
        <v>25.525</v>
      </c>
      <c r="D18" s="24">
        <v>15.605</v>
      </c>
      <c r="E18" s="24">
        <v>18.97</v>
      </c>
      <c r="F18" s="24">
        <v>94.26</v>
      </c>
      <c r="G18" s="24">
        <v>58.118</v>
      </c>
      <c r="H18" s="24">
        <v>81.475</v>
      </c>
    </row>
    <row r="19">
      <c r="A19" s="24">
        <v>6.0</v>
      </c>
      <c r="B19" s="24" t="s">
        <v>132</v>
      </c>
      <c r="C19" s="24">
        <v>24.895</v>
      </c>
      <c r="D19" s="24">
        <v>16.844</v>
      </c>
      <c r="E19" s="24">
        <v>19.235</v>
      </c>
      <c r="F19" s="24">
        <v>91.68</v>
      </c>
      <c r="G19" s="24">
        <v>61.473</v>
      </c>
      <c r="H19" s="24">
        <v>83.195</v>
      </c>
    </row>
    <row r="20">
      <c r="A20" s="24">
        <v>6.0</v>
      </c>
      <c r="B20" s="24" t="s">
        <v>133</v>
      </c>
      <c r="C20" s="24">
        <v>22.321</v>
      </c>
      <c r="D20" s="24">
        <v>17.011</v>
      </c>
      <c r="E20" s="24">
        <v>18.471</v>
      </c>
      <c r="F20" s="24">
        <v>92.528</v>
      </c>
      <c r="G20" s="24">
        <v>69.558</v>
      </c>
      <c r="H20" s="24">
        <v>85.748</v>
      </c>
    </row>
    <row r="21">
      <c r="A21" s="24">
        <v>6.0</v>
      </c>
      <c r="B21" s="24" t="s">
        <v>134</v>
      </c>
      <c r="C21" s="24">
        <v>19.151</v>
      </c>
      <c r="D21" s="24">
        <v>16.463</v>
      </c>
      <c r="E21" s="24">
        <v>17.333</v>
      </c>
      <c r="F21" s="24">
        <v>92.928</v>
      </c>
      <c r="G21" s="24">
        <v>79.203</v>
      </c>
      <c r="H21" s="24">
        <v>88.47</v>
      </c>
    </row>
    <row r="22">
      <c r="A22" s="24">
        <v>6.0</v>
      </c>
      <c r="B22" s="24" t="s">
        <v>135</v>
      </c>
      <c r="C22" s="24">
        <v>22.274</v>
      </c>
      <c r="D22" s="24">
        <v>16.082</v>
      </c>
      <c r="E22" s="24">
        <v>18.306</v>
      </c>
      <c r="F22" s="24">
        <v>94.835</v>
      </c>
      <c r="G22" s="24">
        <v>70.399</v>
      </c>
      <c r="H22" s="24">
        <v>85.956</v>
      </c>
    </row>
    <row r="23">
      <c r="A23" s="24">
        <v>6.0</v>
      </c>
      <c r="B23" s="24" t="s">
        <v>137</v>
      </c>
      <c r="C23" s="24">
        <v>29.365</v>
      </c>
      <c r="D23" s="24">
        <v>16.272</v>
      </c>
      <c r="E23" s="24">
        <v>20.133</v>
      </c>
      <c r="F23" s="24">
        <v>92.503</v>
      </c>
      <c r="G23" s="24">
        <v>47.715</v>
      </c>
      <c r="H23" s="24">
        <v>77.543</v>
      </c>
    </row>
    <row r="24">
      <c r="A24" s="24">
        <v>6.0</v>
      </c>
      <c r="B24" s="24" t="s">
        <v>139</v>
      </c>
      <c r="C24" s="24">
        <v>27.85</v>
      </c>
      <c r="D24" s="24">
        <v>14.936</v>
      </c>
      <c r="E24" s="24">
        <v>19.505</v>
      </c>
      <c r="F24" s="24">
        <v>94.218</v>
      </c>
      <c r="G24" s="24">
        <v>49.62</v>
      </c>
      <c r="H24" s="24">
        <v>76.392</v>
      </c>
    </row>
    <row r="25">
      <c r="A25" s="24">
        <v>6.0</v>
      </c>
      <c r="B25" s="24" t="s">
        <v>140</v>
      </c>
      <c r="C25" s="24">
        <v>20.222</v>
      </c>
      <c r="D25" s="24">
        <v>16.082</v>
      </c>
      <c r="E25" s="24">
        <v>17.377</v>
      </c>
      <c r="F25" s="24">
        <v>90.437</v>
      </c>
      <c r="G25" s="24">
        <v>72.271</v>
      </c>
      <c r="H25" s="24">
        <v>84.414</v>
      </c>
    </row>
    <row r="26">
      <c r="A26" s="24">
        <v>6.0</v>
      </c>
      <c r="B26" s="24" t="s">
        <v>141</v>
      </c>
      <c r="C26" s="24">
        <v>19.08</v>
      </c>
      <c r="D26" s="24">
        <v>16.01</v>
      </c>
      <c r="E26" s="24">
        <v>16.811</v>
      </c>
      <c r="F26" s="24">
        <v>92.69</v>
      </c>
      <c r="G26" s="24">
        <v>79.741</v>
      </c>
      <c r="H26" s="24">
        <v>88.279</v>
      </c>
    </row>
    <row r="27">
      <c r="A27" s="24">
        <v>6.0</v>
      </c>
      <c r="B27" s="24" t="s">
        <v>143</v>
      </c>
      <c r="C27" s="24">
        <v>25.38</v>
      </c>
      <c r="D27" s="24">
        <v>15.581</v>
      </c>
      <c r="E27" s="24">
        <v>18.615</v>
      </c>
      <c r="F27" s="24">
        <v>95.065</v>
      </c>
      <c r="G27" s="24">
        <v>56.362</v>
      </c>
      <c r="H27" s="24">
        <v>81.551</v>
      </c>
    </row>
    <row r="28">
      <c r="A28" s="24">
        <v>6.0</v>
      </c>
      <c r="B28" s="24" t="s">
        <v>144</v>
      </c>
      <c r="C28" s="24">
        <v>27.407</v>
      </c>
      <c r="D28" s="24">
        <v>16.129</v>
      </c>
      <c r="E28" s="24">
        <v>19.794</v>
      </c>
      <c r="F28" s="24">
        <v>91.447</v>
      </c>
      <c r="G28" s="24">
        <v>51.055</v>
      </c>
      <c r="H28" s="24">
        <v>76.979</v>
      </c>
    </row>
    <row r="29">
      <c r="A29" s="24">
        <v>6.0</v>
      </c>
      <c r="B29" s="24" t="s">
        <v>145</v>
      </c>
      <c r="C29" s="24">
        <v>19.936</v>
      </c>
      <c r="D29" s="24">
        <v>15.509</v>
      </c>
      <c r="E29" s="24">
        <v>17.235</v>
      </c>
      <c r="F29" s="24">
        <v>93.652</v>
      </c>
      <c r="G29" s="24">
        <v>75.639</v>
      </c>
      <c r="H29" s="24">
        <v>86.037</v>
      </c>
    </row>
    <row r="30">
      <c r="A30" s="24">
        <v>6.0</v>
      </c>
      <c r="B30" s="24" t="s">
        <v>146</v>
      </c>
      <c r="C30" s="24">
        <v>19.984</v>
      </c>
      <c r="D30" s="24">
        <v>15.605</v>
      </c>
      <c r="E30" s="24">
        <v>16.955</v>
      </c>
      <c r="F30" s="24">
        <v>92.482</v>
      </c>
      <c r="G30" s="24">
        <v>75.084</v>
      </c>
      <c r="H30" s="24">
        <v>87.001</v>
      </c>
    </row>
    <row r="31">
      <c r="A31" s="24">
        <v>6.0</v>
      </c>
      <c r="B31" s="24" t="s">
        <v>147</v>
      </c>
      <c r="C31" s="24">
        <v>18.985</v>
      </c>
      <c r="D31" s="24">
        <v>15.438</v>
      </c>
      <c r="E31" s="24">
        <v>16.551</v>
      </c>
      <c r="F31" s="24">
        <v>93.674</v>
      </c>
      <c r="G31" s="24">
        <v>79.35</v>
      </c>
      <c r="H31" s="24">
        <v>88.702</v>
      </c>
    </row>
    <row r="32">
      <c r="A32" s="24">
        <v>6.0</v>
      </c>
      <c r="B32" s="24" t="s">
        <v>148</v>
      </c>
      <c r="C32" s="24">
        <v>18.557</v>
      </c>
      <c r="D32" s="24">
        <v>15.294</v>
      </c>
      <c r="E32" s="24">
        <v>16.481</v>
      </c>
      <c r="F32" s="24">
        <v>93.457</v>
      </c>
      <c r="G32" s="24">
        <v>79.802</v>
      </c>
      <c r="H32" s="24">
        <v>88.627</v>
      </c>
    </row>
    <row r="33">
      <c r="A33" s="24">
        <v>6.0</v>
      </c>
      <c r="B33" s="24" t="s">
        <v>149</v>
      </c>
      <c r="C33" s="24">
        <v>17.011</v>
      </c>
      <c r="D33" s="24">
        <v>14.505</v>
      </c>
      <c r="E33" s="24">
        <v>15.242</v>
      </c>
      <c r="F33" s="24">
        <v>94.704</v>
      </c>
      <c r="G33" s="24">
        <v>83.903</v>
      </c>
      <c r="H33" s="24">
        <v>91.174</v>
      </c>
    </row>
    <row r="34">
      <c r="A34" s="24">
        <v>6.0</v>
      </c>
      <c r="B34" s="24" t="s">
        <v>150</v>
      </c>
      <c r="C34" s="24">
        <v>19.127</v>
      </c>
      <c r="D34" s="24">
        <v>14.481</v>
      </c>
      <c r="E34" s="24">
        <v>15.824</v>
      </c>
      <c r="F34" s="24">
        <v>94.842</v>
      </c>
      <c r="G34" s="24">
        <v>75.523</v>
      </c>
      <c r="H34" s="24">
        <v>88.377</v>
      </c>
    </row>
    <row r="35">
      <c r="A35" s="24">
        <v>6.0</v>
      </c>
      <c r="B35" s="24" t="s">
        <v>151</v>
      </c>
      <c r="C35" s="24">
        <v>28.891</v>
      </c>
      <c r="D35" s="24">
        <v>13.353</v>
      </c>
      <c r="E35" s="24">
        <v>19.951</v>
      </c>
      <c r="F35" s="24">
        <v>97.363</v>
      </c>
      <c r="G35" s="24">
        <v>45.736</v>
      </c>
      <c r="H35" s="24">
        <v>74.182</v>
      </c>
    </row>
    <row r="36">
      <c r="A36" s="24">
        <v>7.0</v>
      </c>
      <c r="B36" s="26">
        <v>41281.0</v>
      </c>
      <c r="C36" s="24">
        <v>30.343</v>
      </c>
      <c r="D36" s="24">
        <v>14.17</v>
      </c>
      <c r="E36" s="24">
        <v>20.561</v>
      </c>
      <c r="F36" s="24">
        <v>98.721</v>
      </c>
      <c r="G36" s="24">
        <v>44.624</v>
      </c>
      <c r="H36" s="24">
        <v>73.529</v>
      </c>
    </row>
    <row r="37">
      <c r="A37" s="24">
        <v>7.0</v>
      </c>
      <c r="B37" s="26">
        <v>41312.0</v>
      </c>
      <c r="C37" s="24">
        <v>26.134</v>
      </c>
      <c r="D37" s="24">
        <v>16.582</v>
      </c>
      <c r="E37" s="24">
        <v>19.152</v>
      </c>
      <c r="F37" s="24">
        <v>90.797</v>
      </c>
      <c r="G37" s="24">
        <v>54.798</v>
      </c>
      <c r="H37" s="24">
        <v>78.433</v>
      </c>
    </row>
    <row r="38">
      <c r="A38" s="24">
        <v>7.0</v>
      </c>
      <c r="B38" s="26">
        <v>41340.0</v>
      </c>
      <c r="C38" s="24">
        <v>20.65</v>
      </c>
      <c r="D38" s="24">
        <v>15.748</v>
      </c>
      <c r="E38" s="24">
        <v>17.418</v>
      </c>
      <c r="F38" s="24">
        <v>91.53</v>
      </c>
      <c r="G38" s="24">
        <v>70.309</v>
      </c>
      <c r="H38" s="24">
        <v>83.66</v>
      </c>
    </row>
    <row r="39">
      <c r="A39" s="24">
        <v>7.0</v>
      </c>
      <c r="B39" s="26">
        <v>41371.0</v>
      </c>
      <c r="C39" s="24">
        <v>19.532</v>
      </c>
      <c r="D39" s="24">
        <v>14.361</v>
      </c>
      <c r="E39" s="24">
        <v>16.364</v>
      </c>
      <c r="F39" s="24">
        <v>94.04</v>
      </c>
      <c r="G39" s="24">
        <v>74.156</v>
      </c>
      <c r="H39" s="24">
        <v>86.108</v>
      </c>
    </row>
    <row r="40">
      <c r="A40" s="24">
        <v>7.0</v>
      </c>
      <c r="B40" s="26">
        <v>41401.0</v>
      </c>
      <c r="C40" s="24">
        <v>21.7</v>
      </c>
      <c r="D40" s="24">
        <v>14.074</v>
      </c>
      <c r="E40" s="24">
        <v>16.588</v>
      </c>
      <c r="F40" s="24">
        <v>92.269</v>
      </c>
      <c r="G40" s="24">
        <v>64.59</v>
      </c>
      <c r="H40" s="24">
        <v>82.613</v>
      </c>
    </row>
    <row r="41">
      <c r="A41" s="24">
        <v>7.0</v>
      </c>
      <c r="B41" s="26">
        <v>41432.0</v>
      </c>
      <c r="C41" s="24">
        <v>27.063</v>
      </c>
      <c r="D41" s="24">
        <v>14.649</v>
      </c>
      <c r="E41" s="24">
        <v>18.608</v>
      </c>
      <c r="F41" s="24">
        <v>89.416</v>
      </c>
      <c r="G41" s="24">
        <v>46.443</v>
      </c>
      <c r="H41" s="24">
        <v>74.523</v>
      </c>
    </row>
    <row r="42">
      <c r="A42" s="24">
        <v>7.0</v>
      </c>
      <c r="B42" s="26">
        <v>41462.0</v>
      </c>
      <c r="C42" s="24">
        <v>27.112</v>
      </c>
      <c r="D42" s="24">
        <v>15.414</v>
      </c>
      <c r="E42" s="24">
        <v>19.022</v>
      </c>
      <c r="F42" s="24">
        <v>89.323</v>
      </c>
      <c r="G42" s="24">
        <v>47.046</v>
      </c>
      <c r="H42" s="24">
        <v>73.391</v>
      </c>
    </row>
    <row r="43">
      <c r="A43" s="24">
        <v>7.0</v>
      </c>
      <c r="B43" s="26">
        <v>41493.0</v>
      </c>
      <c r="C43" s="24">
        <v>26.524</v>
      </c>
      <c r="D43" s="24">
        <v>14.721</v>
      </c>
      <c r="E43" s="24">
        <v>18.842</v>
      </c>
      <c r="F43" s="24">
        <v>87.295</v>
      </c>
      <c r="G43" s="24">
        <v>50.267</v>
      </c>
      <c r="H43" s="24">
        <v>74.469</v>
      </c>
    </row>
    <row r="44">
      <c r="A44" s="24">
        <v>7.0</v>
      </c>
      <c r="B44" s="26">
        <v>41524.0</v>
      </c>
      <c r="C44" s="24">
        <v>26.549</v>
      </c>
      <c r="D44" s="24">
        <v>14.409</v>
      </c>
      <c r="E44" s="24">
        <v>18.571</v>
      </c>
      <c r="F44" s="24">
        <v>90.283</v>
      </c>
      <c r="G44" s="24">
        <v>48.202</v>
      </c>
      <c r="H44" s="24">
        <v>74.657</v>
      </c>
    </row>
    <row r="45">
      <c r="A45" s="24">
        <v>7.0</v>
      </c>
      <c r="B45" s="26">
        <v>41554.0</v>
      </c>
      <c r="C45" s="24">
        <v>23.857</v>
      </c>
      <c r="D45" s="24">
        <v>14.936</v>
      </c>
      <c r="E45" s="24">
        <v>17.731</v>
      </c>
      <c r="F45" s="24">
        <v>91.246</v>
      </c>
      <c r="G45" s="24">
        <v>55.815</v>
      </c>
      <c r="H45" s="24">
        <v>78.749</v>
      </c>
    </row>
    <row r="46">
      <c r="A46" s="24">
        <v>7.0</v>
      </c>
      <c r="B46" s="26">
        <v>41585.0</v>
      </c>
      <c r="C46" s="24">
        <v>18.985</v>
      </c>
      <c r="D46" s="24">
        <v>15.318</v>
      </c>
      <c r="E46" s="24">
        <v>16.65</v>
      </c>
      <c r="F46" s="24">
        <v>91.048</v>
      </c>
      <c r="G46" s="24">
        <v>74.302</v>
      </c>
      <c r="H46" s="24">
        <v>84.638</v>
      </c>
    </row>
    <row r="47">
      <c r="A47" s="24">
        <v>7.0</v>
      </c>
      <c r="B47" s="26">
        <v>41615.0</v>
      </c>
      <c r="C47" s="24">
        <v>17.938</v>
      </c>
      <c r="D47" s="24">
        <v>15.127</v>
      </c>
      <c r="E47" s="24">
        <v>16.058</v>
      </c>
      <c r="F47" s="24">
        <v>93.673</v>
      </c>
      <c r="G47" s="24">
        <v>80.351</v>
      </c>
      <c r="H47" s="24">
        <v>89.42</v>
      </c>
    </row>
    <row r="48">
      <c r="A48" s="24">
        <v>7.0</v>
      </c>
      <c r="B48" s="24" t="s">
        <v>170</v>
      </c>
      <c r="C48" s="24">
        <v>22.106</v>
      </c>
      <c r="D48" s="24">
        <v>15.223</v>
      </c>
      <c r="E48" s="24">
        <v>17.179</v>
      </c>
      <c r="F48" s="24">
        <v>94.291</v>
      </c>
      <c r="G48" s="24">
        <v>65.56</v>
      </c>
      <c r="H48" s="24">
        <v>85.0</v>
      </c>
    </row>
    <row r="49">
      <c r="A49" s="24">
        <v>7.0</v>
      </c>
      <c r="B49" s="24" t="s">
        <v>171</v>
      </c>
      <c r="C49" s="24">
        <v>20.15</v>
      </c>
      <c r="D49" s="24">
        <v>15.055</v>
      </c>
      <c r="E49" s="24">
        <v>16.72</v>
      </c>
      <c r="F49" s="24">
        <v>93.492</v>
      </c>
      <c r="G49" s="24">
        <v>72.52</v>
      </c>
      <c r="H49" s="24">
        <v>86.207</v>
      </c>
    </row>
    <row r="50">
      <c r="A50" s="24">
        <v>7.0</v>
      </c>
      <c r="B50" s="24" t="s">
        <v>172</v>
      </c>
      <c r="C50" s="24">
        <v>20.77</v>
      </c>
      <c r="D50" s="24">
        <v>14.697</v>
      </c>
      <c r="E50" s="24">
        <v>16.682</v>
      </c>
      <c r="F50" s="24">
        <v>94.936</v>
      </c>
      <c r="G50" s="24">
        <v>69.057</v>
      </c>
      <c r="H50" s="24">
        <v>85.799</v>
      </c>
    </row>
    <row r="51">
      <c r="A51" s="24">
        <v>7.0</v>
      </c>
      <c r="B51" s="24" t="s">
        <v>173</v>
      </c>
      <c r="C51" s="24">
        <v>22.417</v>
      </c>
      <c r="D51" s="24">
        <v>14.936</v>
      </c>
      <c r="E51" s="24">
        <v>16.948</v>
      </c>
      <c r="F51" s="24">
        <v>94.259</v>
      </c>
      <c r="G51" s="24">
        <v>63.658</v>
      </c>
      <c r="H51" s="24">
        <v>84.406</v>
      </c>
    </row>
    <row r="52">
      <c r="A52" s="24">
        <v>7.0</v>
      </c>
      <c r="B52" s="24" t="s">
        <v>174</v>
      </c>
      <c r="C52" s="24">
        <v>21.867</v>
      </c>
      <c r="D52" s="24">
        <v>15.031</v>
      </c>
      <c r="E52" s="24">
        <v>17.128</v>
      </c>
      <c r="F52" s="24">
        <v>92.186</v>
      </c>
      <c r="G52" s="24">
        <v>65.083</v>
      </c>
      <c r="H52" s="24">
        <v>82.994</v>
      </c>
    </row>
    <row r="53">
      <c r="A53" s="24">
        <v>7.0</v>
      </c>
      <c r="B53" s="24" t="s">
        <v>175</v>
      </c>
      <c r="C53" s="24">
        <v>27.801</v>
      </c>
      <c r="D53" s="24">
        <v>14.864</v>
      </c>
      <c r="E53" s="24">
        <v>19.209</v>
      </c>
      <c r="F53" s="24">
        <v>92.504</v>
      </c>
      <c r="G53" s="24">
        <v>48.854</v>
      </c>
      <c r="H53" s="24">
        <v>76.651</v>
      </c>
    </row>
    <row r="54">
      <c r="A54" s="24">
        <v>7.0</v>
      </c>
      <c r="B54" s="24" t="s">
        <v>177</v>
      </c>
      <c r="C54" s="24">
        <v>25.768</v>
      </c>
      <c r="D54" s="24">
        <v>15.438</v>
      </c>
      <c r="E54" s="24">
        <v>18.656</v>
      </c>
      <c r="F54" s="24">
        <v>91.479</v>
      </c>
      <c r="G54" s="24">
        <v>52.523</v>
      </c>
      <c r="H54" s="24">
        <v>78.396</v>
      </c>
    </row>
    <row r="55">
      <c r="A55" s="24">
        <v>7.0</v>
      </c>
      <c r="B55" s="24" t="s">
        <v>178</v>
      </c>
      <c r="C55" s="24">
        <v>25.428</v>
      </c>
      <c r="D55" s="24">
        <v>15.27</v>
      </c>
      <c r="E55" s="24">
        <v>18.575</v>
      </c>
      <c r="F55" s="24">
        <v>90.919</v>
      </c>
      <c r="G55" s="24">
        <v>53.08</v>
      </c>
      <c r="H55" s="24">
        <v>77.225</v>
      </c>
    </row>
    <row r="56">
      <c r="A56" s="24">
        <v>7.0</v>
      </c>
      <c r="B56" s="24" t="s">
        <v>179</v>
      </c>
      <c r="C56" s="24">
        <v>22.609</v>
      </c>
      <c r="D56" s="24">
        <v>15.294</v>
      </c>
      <c r="E56" s="24">
        <v>17.642</v>
      </c>
      <c r="F56" s="24">
        <v>89.624</v>
      </c>
      <c r="G56" s="24">
        <v>61.414</v>
      </c>
      <c r="H56" s="24">
        <v>79.647</v>
      </c>
    </row>
    <row r="57">
      <c r="A57" s="24">
        <v>7.0</v>
      </c>
      <c r="B57" s="24" t="s">
        <v>180</v>
      </c>
      <c r="C57" s="24">
        <v>20.436</v>
      </c>
      <c r="D57" s="24">
        <v>15.247</v>
      </c>
      <c r="E57" s="24">
        <v>16.915</v>
      </c>
      <c r="F57" s="24">
        <v>90.199</v>
      </c>
      <c r="G57" s="24">
        <v>68.883</v>
      </c>
      <c r="H57" s="24">
        <v>82.447</v>
      </c>
    </row>
    <row r="58">
      <c r="A58" s="24">
        <v>7.0</v>
      </c>
      <c r="B58" s="24" t="s">
        <v>181</v>
      </c>
      <c r="C58" s="24">
        <v>18.461</v>
      </c>
      <c r="D58" s="24">
        <v>14.481</v>
      </c>
      <c r="E58" s="24">
        <v>16.021</v>
      </c>
      <c r="F58" s="24">
        <v>92.139</v>
      </c>
      <c r="G58" s="24">
        <v>74.465</v>
      </c>
      <c r="H58" s="24">
        <v>84.971</v>
      </c>
    </row>
    <row r="59">
      <c r="A59" s="24">
        <v>7.0</v>
      </c>
      <c r="B59" s="24" t="s">
        <v>182</v>
      </c>
      <c r="C59" s="24">
        <v>18.604</v>
      </c>
      <c r="D59" s="24">
        <v>14.816</v>
      </c>
      <c r="E59" s="24">
        <v>16.123</v>
      </c>
      <c r="F59" s="24">
        <v>91.958</v>
      </c>
      <c r="G59" s="24">
        <v>77.677</v>
      </c>
      <c r="H59" s="24">
        <v>86.737</v>
      </c>
    </row>
    <row r="60">
      <c r="A60" s="24">
        <v>7.0</v>
      </c>
      <c r="B60" s="24" t="s">
        <v>183</v>
      </c>
      <c r="C60" s="24">
        <v>19.46</v>
      </c>
      <c r="D60" s="24">
        <v>14.601</v>
      </c>
      <c r="E60" s="24">
        <v>16.106</v>
      </c>
      <c r="F60" s="24">
        <v>93.792</v>
      </c>
      <c r="G60" s="24">
        <v>75.295</v>
      </c>
      <c r="H60" s="24">
        <v>87.154</v>
      </c>
    </row>
    <row r="61">
      <c r="A61" s="24">
        <v>7.0</v>
      </c>
      <c r="B61" s="24" t="s">
        <v>185</v>
      </c>
      <c r="C61" s="24">
        <v>23.593</v>
      </c>
      <c r="D61" s="24">
        <v>14.361</v>
      </c>
      <c r="E61" s="24">
        <v>17.31</v>
      </c>
      <c r="F61" s="24">
        <v>93.278</v>
      </c>
      <c r="G61" s="24">
        <v>61.061</v>
      </c>
      <c r="H61" s="24">
        <v>82.872</v>
      </c>
    </row>
    <row r="62">
      <c r="A62" s="24">
        <v>7.0</v>
      </c>
      <c r="B62" s="24" t="s">
        <v>186</v>
      </c>
      <c r="C62" s="24">
        <v>17.368</v>
      </c>
      <c r="D62" s="24">
        <v>14.84</v>
      </c>
      <c r="E62" s="24">
        <v>15.771</v>
      </c>
      <c r="F62" s="24">
        <v>92.87</v>
      </c>
      <c r="G62" s="24">
        <v>81.08</v>
      </c>
      <c r="H62" s="24">
        <v>88.385</v>
      </c>
    </row>
    <row r="63">
      <c r="A63" s="24">
        <v>7.0</v>
      </c>
      <c r="B63" s="24" t="s">
        <v>187</v>
      </c>
      <c r="C63" s="24">
        <v>19.318</v>
      </c>
      <c r="D63" s="24">
        <v>14.649</v>
      </c>
      <c r="E63" s="24">
        <v>16.101</v>
      </c>
      <c r="F63" s="24">
        <v>92.465</v>
      </c>
      <c r="G63" s="24">
        <v>75.195</v>
      </c>
      <c r="H63" s="24">
        <v>86.363</v>
      </c>
    </row>
    <row r="64">
      <c r="A64" s="24">
        <v>7.0</v>
      </c>
      <c r="B64" s="24" t="s">
        <v>188</v>
      </c>
      <c r="C64" s="24">
        <v>18.58</v>
      </c>
      <c r="D64" s="24">
        <v>14.649</v>
      </c>
      <c r="E64" s="24">
        <v>15.995</v>
      </c>
      <c r="F64" s="24">
        <v>92.303</v>
      </c>
      <c r="G64" s="24">
        <v>74.431</v>
      </c>
      <c r="H64" s="24">
        <v>86.8</v>
      </c>
    </row>
    <row r="65">
      <c r="A65" s="24">
        <v>7.0</v>
      </c>
      <c r="B65" s="24" t="s">
        <v>189</v>
      </c>
      <c r="C65" s="24">
        <v>19.532</v>
      </c>
      <c r="D65" s="24">
        <v>14.649</v>
      </c>
      <c r="E65" s="24">
        <v>16.093</v>
      </c>
      <c r="F65" s="24">
        <v>92.741</v>
      </c>
      <c r="G65" s="24">
        <v>71.883</v>
      </c>
      <c r="H65" s="24">
        <v>87.079</v>
      </c>
    </row>
    <row r="66">
      <c r="A66" s="24">
        <v>7.0</v>
      </c>
      <c r="B66" s="24" t="s">
        <v>190</v>
      </c>
      <c r="C66" s="24">
        <v>20.126</v>
      </c>
      <c r="D66" s="24">
        <v>14.792</v>
      </c>
      <c r="E66" s="24">
        <v>16.77</v>
      </c>
      <c r="F66" s="24">
        <v>93.508</v>
      </c>
      <c r="G66" s="24">
        <v>69.008</v>
      </c>
      <c r="H66" s="24">
        <v>83.667</v>
      </c>
    </row>
    <row r="67">
      <c r="A67" s="24">
        <v>8.0</v>
      </c>
      <c r="B67" s="26">
        <v>41282.0</v>
      </c>
      <c r="C67" s="24">
        <v>21.032</v>
      </c>
      <c r="D67" s="24">
        <v>14.888</v>
      </c>
      <c r="E67" s="24">
        <v>16.942</v>
      </c>
      <c r="F67" s="24">
        <v>92.77</v>
      </c>
      <c r="G67" s="24">
        <v>67.454</v>
      </c>
      <c r="H67" s="24">
        <v>83.034</v>
      </c>
    </row>
    <row r="68">
      <c r="A68" s="24">
        <v>8.0</v>
      </c>
      <c r="B68" s="26">
        <v>41313.0</v>
      </c>
      <c r="C68" s="24">
        <v>21.604</v>
      </c>
      <c r="D68" s="24">
        <v>14.625</v>
      </c>
      <c r="E68" s="24">
        <v>16.637</v>
      </c>
      <c r="F68" s="24">
        <v>93.593</v>
      </c>
      <c r="G68" s="24">
        <v>65.256</v>
      </c>
      <c r="H68" s="24">
        <v>84.654</v>
      </c>
    </row>
    <row r="69">
      <c r="A69" s="24">
        <v>8.0</v>
      </c>
      <c r="B69" s="26">
        <v>41341.0</v>
      </c>
      <c r="C69" s="24">
        <v>22.513</v>
      </c>
      <c r="D69" s="24">
        <v>14.84</v>
      </c>
      <c r="E69" s="24">
        <v>17.185</v>
      </c>
      <c r="F69" s="24">
        <v>91.95</v>
      </c>
      <c r="G69" s="24">
        <v>64.265</v>
      </c>
      <c r="H69" s="24">
        <v>82.987</v>
      </c>
    </row>
    <row r="70">
      <c r="A70" s="24">
        <v>8.0</v>
      </c>
      <c r="B70" s="26">
        <v>41372.0</v>
      </c>
      <c r="C70" s="24">
        <v>17.772</v>
      </c>
      <c r="D70" s="24">
        <v>14.697</v>
      </c>
      <c r="E70" s="24">
        <v>15.885</v>
      </c>
      <c r="F70" s="24">
        <v>92.572</v>
      </c>
      <c r="G70" s="24">
        <v>80.784</v>
      </c>
      <c r="H70" s="24">
        <v>88.246</v>
      </c>
    </row>
    <row r="71">
      <c r="A71" s="24">
        <v>8.0</v>
      </c>
      <c r="B71" s="26">
        <v>41402.0</v>
      </c>
      <c r="C71" s="24">
        <v>20.222</v>
      </c>
      <c r="D71" s="24">
        <v>14.29</v>
      </c>
      <c r="E71" s="24">
        <v>16.432</v>
      </c>
      <c r="F71" s="24">
        <v>94.604</v>
      </c>
      <c r="G71" s="24">
        <v>68.959</v>
      </c>
      <c r="H71" s="24">
        <v>85.595</v>
      </c>
    </row>
    <row r="72">
      <c r="A72" s="24">
        <v>8.0</v>
      </c>
      <c r="B72" s="26">
        <v>41433.0</v>
      </c>
      <c r="C72" s="24">
        <v>21.724</v>
      </c>
      <c r="D72" s="24">
        <v>14.936</v>
      </c>
      <c r="E72" s="24">
        <v>17.086</v>
      </c>
      <c r="F72" s="24">
        <v>91.84</v>
      </c>
      <c r="G72" s="24">
        <v>63.541</v>
      </c>
      <c r="H72" s="24">
        <v>82.145</v>
      </c>
    </row>
    <row r="73">
      <c r="A73" s="24">
        <v>8.0</v>
      </c>
      <c r="B73" s="26">
        <v>41463.0</v>
      </c>
      <c r="C73" s="24">
        <v>28.543</v>
      </c>
      <c r="D73" s="24">
        <v>14.409</v>
      </c>
      <c r="E73" s="24">
        <v>19.309</v>
      </c>
      <c r="F73" s="24">
        <v>91.754</v>
      </c>
      <c r="G73" s="24">
        <v>44.842</v>
      </c>
      <c r="H73" s="24">
        <v>74.333</v>
      </c>
    </row>
    <row r="74">
      <c r="A74" s="24">
        <v>8.0</v>
      </c>
      <c r="B74" s="26">
        <v>41494.0</v>
      </c>
      <c r="C74" s="24">
        <v>26.329</v>
      </c>
      <c r="D74" s="24">
        <v>14.888</v>
      </c>
      <c r="E74" s="24">
        <v>17.967</v>
      </c>
      <c r="F74" s="24">
        <v>90.014</v>
      </c>
      <c r="G74" s="24">
        <v>49.708</v>
      </c>
      <c r="H74" s="24">
        <v>77.636</v>
      </c>
    </row>
    <row r="75">
      <c r="A75" s="24">
        <v>8.0</v>
      </c>
      <c r="B75" s="26">
        <v>41525.0</v>
      </c>
      <c r="C75" s="24">
        <v>20.46</v>
      </c>
      <c r="D75" s="24">
        <v>15.055</v>
      </c>
      <c r="E75" s="24">
        <v>16.632</v>
      </c>
      <c r="F75" s="24">
        <v>89.958</v>
      </c>
      <c r="G75" s="24">
        <v>67.357</v>
      </c>
      <c r="H75" s="24">
        <v>83.098</v>
      </c>
    </row>
    <row r="76">
      <c r="A76" s="24">
        <v>8.0</v>
      </c>
      <c r="B76" s="26">
        <v>41555.0</v>
      </c>
      <c r="C76" s="24">
        <v>20.984</v>
      </c>
      <c r="D76" s="24">
        <v>15.103</v>
      </c>
      <c r="E76" s="24">
        <v>17.033</v>
      </c>
      <c r="F76" s="24">
        <v>89.246</v>
      </c>
      <c r="G76" s="24">
        <v>65.141</v>
      </c>
      <c r="H76" s="24">
        <v>80.667</v>
      </c>
    </row>
    <row r="77">
      <c r="A77" s="24">
        <v>8.0</v>
      </c>
      <c r="B77" s="26">
        <v>41586.0</v>
      </c>
      <c r="C77" s="24">
        <v>19.436</v>
      </c>
      <c r="D77" s="24">
        <v>14.433</v>
      </c>
      <c r="E77" s="24">
        <v>16.331</v>
      </c>
      <c r="F77" s="24">
        <v>92.25</v>
      </c>
      <c r="G77" s="24">
        <v>70.823</v>
      </c>
      <c r="H77" s="24">
        <v>83.877</v>
      </c>
    </row>
    <row r="78">
      <c r="A78" s="24">
        <v>8.0</v>
      </c>
      <c r="B78" s="26">
        <v>41616.0</v>
      </c>
      <c r="C78" s="24">
        <v>22.8</v>
      </c>
      <c r="D78" s="24">
        <v>14.314</v>
      </c>
      <c r="E78" s="24">
        <v>16.536</v>
      </c>
      <c r="F78" s="24">
        <v>92.805</v>
      </c>
      <c r="G78" s="24">
        <v>59.028</v>
      </c>
      <c r="H78" s="24">
        <v>83.515</v>
      </c>
    </row>
    <row r="79">
      <c r="A79" s="24">
        <v>8.0</v>
      </c>
      <c r="B79" s="24" t="s">
        <v>198</v>
      </c>
      <c r="C79" s="24">
        <v>20.555</v>
      </c>
      <c r="D79" s="24">
        <v>14.074</v>
      </c>
      <c r="E79" s="24">
        <v>16.317</v>
      </c>
      <c r="F79" s="24">
        <v>93.036</v>
      </c>
      <c r="G79" s="24">
        <v>65.203</v>
      </c>
      <c r="H79" s="24">
        <v>82.549</v>
      </c>
    </row>
    <row r="80">
      <c r="A80" s="24">
        <v>8.0</v>
      </c>
      <c r="B80" s="24" t="s">
        <v>208</v>
      </c>
      <c r="C80" s="24">
        <v>26.842</v>
      </c>
      <c r="D80" s="24">
        <v>13.738</v>
      </c>
      <c r="E80" s="24">
        <v>18.036</v>
      </c>
      <c r="F80" s="24">
        <v>93.08</v>
      </c>
      <c r="G80" s="24">
        <v>47.365</v>
      </c>
      <c r="H80" s="24">
        <v>76.549</v>
      </c>
    </row>
    <row r="81">
      <c r="A81" s="24">
        <v>8.0</v>
      </c>
      <c r="B81" s="24" t="s">
        <v>212</v>
      </c>
      <c r="C81" s="24">
        <v>23.593</v>
      </c>
      <c r="D81" s="24">
        <v>15.055</v>
      </c>
      <c r="E81" s="24">
        <v>17.665</v>
      </c>
      <c r="F81" s="24">
        <v>89.07</v>
      </c>
      <c r="G81" s="24">
        <v>56.981</v>
      </c>
      <c r="H81" s="24">
        <v>79.0</v>
      </c>
    </row>
    <row r="82">
      <c r="A82" s="24">
        <v>8.0</v>
      </c>
      <c r="B82" s="24" t="s">
        <v>215</v>
      </c>
      <c r="C82" s="24">
        <v>21.915</v>
      </c>
      <c r="D82" s="24">
        <v>14.936</v>
      </c>
      <c r="E82" s="24">
        <v>16.804</v>
      </c>
      <c r="F82" s="24">
        <v>91.966</v>
      </c>
      <c r="G82" s="24">
        <v>63.531</v>
      </c>
      <c r="H82" s="24">
        <v>83.596</v>
      </c>
    </row>
    <row r="83">
      <c r="A83" s="24">
        <v>8.0</v>
      </c>
      <c r="B83" s="24" t="s">
        <v>216</v>
      </c>
      <c r="C83" s="24">
        <v>20.222</v>
      </c>
      <c r="D83" s="24">
        <v>14.792</v>
      </c>
      <c r="E83" s="24">
        <v>16.607</v>
      </c>
      <c r="F83" s="24">
        <v>93.756</v>
      </c>
      <c r="G83" s="24">
        <v>71.796</v>
      </c>
      <c r="H83" s="24">
        <v>85.873</v>
      </c>
    </row>
    <row r="84">
      <c r="A84" s="24">
        <v>8.0</v>
      </c>
      <c r="B84" s="24" t="s">
        <v>218</v>
      </c>
      <c r="C84" s="24">
        <v>28.369</v>
      </c>
      <c r="D84" s="24">
        <v>14.17</v>
      </c>
      <c r="E84" s="24">
        <v>18.844</v>
      </c>
      <c r="F84" s="24">
        <v>92.078</v>
      </c>
      <c r="G84" s="24">
        <v>45.412</v>
      </c>
      <c r="H84" s="24">
        <v>75.074</v>
      </c>
    </row>
    <row r="85">
      <c r="A85" s="24">
        <v>8.0</v>
      </c>
      <c r="B85" s="24" t="s">
        <v>219</v>
      </c>
      <c r="C85" s="24">
        <v>28.543</v>
      </c>
      <c r="D85" s="24">
        <v>14.314</v>
      </c>
      <c r="E85" s="24">
        <v>19.234</v>
      </c>
      <c r="F85" s="24">
        <v>90.608</v>
      </c>
      <c r="G85" s="24">
        <v>44.354</v>
      </c>
      <c r="H85" s="24">
        <v>72.712</v>
      </c>
    </row>
    <row r="86">
      <c r="A86" s="24">
        <v>8.0</v>
      </c>
      <c r="B86" s="24" t="s">
        <v>220</v>
      </c>
      <c r="C86" s="24">
        <v>27.407</v>
      </c>
      <c r="D86" s="24">
        <v>15.175</v>
      </c>
      <c r="E86" s="24">
        <v>18.853</v>
      </c>
      <c r="F86" s="24">
        <v>84.959</v>
      </c>
      <c r="G86" s="24">
        <v>44.783</v>
      </c>
      <c r="H86" s="24">
        <v>72.268</v>
      </c>
    </row>
    <row r="87">
      <c r="A87" s="24">
        <v>8.0</v>
      </c>
      <c r="B87" s="24" t="s">
        <v>221</v>
      </c>
      <c r="C87" s="24">
        <v>23.232</v>
      </c>
      <c r="D87" s="24">
        <v>14.745</v>
      </c>
      <c r="E87" s="24">
        <v>17.342</v>
      </c>
      <c r="F87" s="24">
        <v>88.377</v>
      </c>
      <c r="G87" s="24">
        <v>55.972</v>
      </c>
      <c r="H87" s="24">
        <v>76.942</v>
      </c>
    </row>
    <row r="88">
      <c r="A88" s="24">
        <v>8.0</v>
      </c>
      <c r="B88" s="24" t="s">
        <v>224</v>
      </c>
      <c r="C88" s="24">
        <v>28.27</v>
      </c>
      <c r="D88" s="24">
        <v>14.96</v>
      </c>
      <c r="E88" s="24">
        <v>19.069</v>
      </c>
      <c r="F88" s="24">
        <v>89.639</v>
      </c>
      <c r="G88" s="24">
        <v>41.932</v>
      </c>
      <c r="H88" s="24">
        <v>71.433</v>
      </c>
    </row>
    <row r="89">
      <c r="A89" s="24">
        <v>8.0</v>
      </c>
      <c r="B89" s="24" t="s">
        <v>227</v>
      </c>
      <c r="C89" s="24">
        <v>28.493</v>
      </c>
      <c r="D89" s="24">
        <v>14.649</v>
      </c>
      <c r="E89" s="24">
        <v>19.193</v>
      </c>
      <c r="F89" s="24">
        <v>86.994</v>
      </c>
      <c r="G89" s="24">
        <v>43.187</v>
      </c>
      <c r="H89" s="24">
        <v>71.963</v>
      </c>
    </row>
    <row r="90">
      <c r="A90" s="24">
        <v>8.0</v>
      </c>
      <c r="B90" s="24" t="s">
        <v>228</v>
      </c>
      <c r="C90" s="24">
        <v>29.09</v>
      </c>
      <c r="D90" s="24">
        <v>15.724</v>
      </c>
      <c r="E90" s="24">
        <v>19.742</v>
      </c>
      <c r="F90" s="24">
        <v>84.227</v>
      </c>
      <c r="G90" s="24">
        <v>42.61</v>
      </c>
      <c r="H90" s="24">
        <v>70.008</v>
      </c>
    </row>
    <row r="91">
      <c r="A91" s="24">
        <v>8.0</v>
      </c>
      <c r="B91" s="24" t="s">
        <v>229</v>
      </c>
      <c r="C91" s="24">
        <v>27.21</v>
      </c>
      <c r="D91" s="24">
        <v>15.796</v>
      </c>
      <c r="E91" s="24">
        <v>19.726</v>
      </c>
      <c r="F91" s="24">
        <v>86.403</v>
      </c>
      <c r="G91" s="24">
        <v>47.663</v>
      </c>
      <c r="H91" s="24">
        <v>71.297</v>
      </c>
    </row>
    <row r="92">
      <c r="A92" s="24">
        <v>8.0</v>
      </c>
      <c r="B92" s="24" t="s">
        <v>230</v>
      </c>
      <c r="C92" s="24">
        <v>19.46</v>
      </c>
      <c r="D92" s="24">
        <v>15.294</v>
      </c>
      <c r="E92" s="24">
        <v>16.951</v>
      </c>
      <c r="F92" s="24">
        <v>89.23</v>
      </c>
      <c r="G92" s="24">
        <v>69.911</v>
      </c>
      <c r="H92" s="24">
        <v>82.311</v>
      </c>
    </row>
    <row r="93">
      <c r="A93" s="24">
        <v>8.0</v>
      </c>
      <c r="B93" s="24" t="s">
        <v>231</v>
      </c>
      <c r="C93" s="24">
        <v>27.259</v>
      </c>
      <c r="D93" s="24">
        <v>15.103</v>
      </c>
      <c r="E93" s="24">
        <v>18.029</v>
      </c>
      <c r="F93" s="24">
        <v>91.416</v>
      </c>
      <c r="G93" s="24">
        <v>46.684</v>
      </c>
      <c r="H93" s="24">
        <v>78.321</v>
      </c>
    </row>
    <row r="94">
      <c r="A94" s="24">
        <v>8.0</v>
      </c>
      <c r="B94" s="24" t="s">
        <v>232</v>
      </c>
      <c r="C94" s="24">
        <v>17.51</v>
      </c>
      <c r="D94" s="24">
        <v>15.342</v>
      </c>
      <c r="E94" s="24">
        <v>15.769</v>
      </c>
      <c r="F94" s="24">
        <v>89.113</v>
      </c>
      <c r="G94" s="24">
        <v>84.385</v>
      </c>
      <c r="H94" s="24">
        <v>87.199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9.0"/>
    <col customWidth="1" min="2" max="2" width="16.71"/>
    <col customWidth="1" min="3" max="3" width="45.57"/>
    <col customWidth="1" min="4" max="4" width="12.29"/>
    <col customWidth="1" min="5" max="5" width="27.29"/>
    <col customWidth="1" min="6" max="6" width="14.57"/>
    <col customWidth="1" min="7" max="8" width="14.14"/>
    <col customWidth="1" min="9" max="9" width="17.14"/>
  </cols>
  <sheetData>
    <row r="1">
      <c r="A1" s="22" t="s">
        <v>246</v>
      </c>
      <c r="B1" s="22" t="s">
        <v>248</v>
      </c>
      <c r="C1" s="22" t="s">
        <v>250</v>
      </c>
      <c r="D1" s="22" t="s">
        <v>251</v>
      </c>
      <c r="E1" s="22" t="s">
        <v>253</v>
      </c>
      <c r="F1" s="22" t="s">
        <v>265</v>
      </c>
      <c r="G1" s="22" t="s">
        <v>270</v>
      </c>
      <c r="H1" s="22" t="s">
        <v>272</v>
      </c>
      <c r="I1" s="22" t="s">
        <v>274</v>
      </c>
    </row>
    <row r="2">
      <c r="A2" s="24" t="s">
        <v>276</v>
      </c>
      <c r="B2" s="46" t="s">
        <v>91</v>
      </c>
      <c r="C2" s="24" t="s">
        <v>296</v>
      </c>
      <c r="D2" s="47"/>
      <c r="E2" s="47"/>
      <c r="F2" s="24" t="s">
        <v>297</v>
      </c>
      <c r="G2" s="47"/>
      <c r="H2" s="47"/>
      <c r="I2" s="24">
        <v>19.0</v>
      </c>
    </row>
    <row r="3">
      <c r="A3" s="49" t="s">
        <v>298</v>
      </c>
      <c r="B3" s="50" t="str">
        <f>HYPERLINK("https://research.cip.cgiar.org/redlatinpapa/pages/brochure.php?variedad=392797.22&amp;sec=1","CIP392797.22")</f>
        <v>CIP392797.22</v>
      </c>
      <c r="C3" s="24" t="s">
        <v>301</v>
      </c>
      <c r="D3" s="24" t="s">
        <v>302</v>
      </c>
      <c r="E3" s="24" t="s">
        <v>303</v>
      </c>
      <c r="F3" s="24" t="s">
        <v>304</v>
      </c>
      <c r="G3" s="47"/>
      <c r="H3" s="47"/>
      <c r="I3" s="24">
        <v>21.0</v>
      </c>
    </row>
    <row r="4">
      <c r="A4" s="49" t="s">
        <v>305</v>
      </c>
      <c r="B4" s="50" t="str">
        <f>HYPERLINK("https://research.cip.cgiar.org/redlatinpapa/pages/brochure.php?variedad=397077.16&amp;sec=1","CIP397077.16")</f>
        <v>CIP397077.16</v>
      </c>
      <c r="C4" s="24" t="s">
        <v>306</v>
      </c>
      <c r="D4" s="24" t="s">
        <v>302</v>
      </c>
      <c r="E4" s="24" t="s">
        <v>307</v>
      </c>
      <c r="F4" s="24" t="s">
        <v>304</v>
      </c>
      <c r="G4" s="24" t="s">
        <v>304</v>
      </c>
      <c r="H4" s="47"/>
      <c r="I4" s="24">
        <v>20.0</v>
      </c>
    </row>
    <row r="5">
      <c r="A5" s="49" t="s">
        <v>308</v>
      </c>
      <c r="B5" s="50" t="str">
        <f>HYPERLINK("https://research.cip.cgiar.org/redlatinpapa/pages/brochure.php?variedad=398192.213&amp;sec=1","CIP398192.213")</f>
        <v>CIP398192.213</v>
      </c>
      <c r="C5" s="24" t="s">
        <v>309</v>
      </c>
      <c r="D5" s="24" t="s">
        <v>310</v>
      </c>
      <c r="E5" s="24" t="s">
        <v>311</v>
      </c>
      <c r="F5" s="24" t="s">
        <v>304</v>
      </c>
      <c r="G5" s="24"/>
      <c r="H5" s="24" t="s">
        <v>312</v>
      </c>
      <c r="I5" s="24">
        <v>22.0</v>
      </c>
    </row>
    <row r="6">
      <c r="A6" s="24" t="s">
        <v>313</v>
      </c>
      <c r="B6" s="46" t="s">
        <v>217</v>
      </c>
      <c r="C6" s="24" t="s">
        <v>314</v>
      </c>
      <c r="D6" s="47"/>
      <c r="E6" s="47"/>
      <c r="F6" s="24" t="s">
        <v>304</v>
      </c>
      <c r="G6" s="47"/>
      <c r="H6" s="47"/>
      <c r="I6" s="47"/>
    </row>
    <row r="7">
      <c r="A7" s="49" t="s">
        <v>315</v>
      </c>
      <c r="B7" s="50" t="str">
        <f>HYPERLINK("https://research.cip.cgiar.org/redlatinpapa/pages/brochure.php?variedad=398208.704&amp;sec=1","CIP398208.704")</f>
        <v>CIP398208.704</v>
      </c>
      <c r="C7" s="24" t="s">
        <v>316</v>
      </c>
      <c r="D7" s="24" t="s">
        <v>310</v>
      </c>
      <c r="E7" s="24" t="s">
        <v>311</v>
      </c>
      <c r="F7" s="24" t="s">
        <v>304</v>
      </c>
      <c r="G7" s="24"/>
      <c r="H7" s="24" t="s">
        <v>312</v>
      </c>
      <c r="I7" s="24">
        <v>24.0</v>
      </c>
    </row>
    <row r="8">
      <c r="A8" s="49" t="s">
        <v>317</v>
      </c>
      <c r="B8" s="50" t="str">
        <f>HYPERLINK("https://research.cip.cgiar.org/redlatinpapa/pages/brochure.php?variedad=398098.119&amp;sec=1","CIP398098.119")</f>
        <v>CIP398098.119</v>
      </c>
      <c r="C8" s="24" t="s">
        <v>319</v>
      </c>
      <c r="D8" s="24" t="s">
        <v>310</v>
      </c>
      <c r="E8" s="24" t="s">
        <v>311</v>
      </c>
      <c r="F8" s="24" t="s">
        <v>304</v>
      </c>
      <c r="G8" s="24"/>
      <c r="H8" s="24" t="s">
        <v>312</v>
      </c>
      <c r="I8" s="24">
        <v>26.0</v>
      </c>
    </row>
    <row r="9">
      <c r="A9" s="49" t="s">
        <v>320</v>
      </c>
      <c r="B9" s="50" t="str">
        <f>HYPERLINK("https://research.cip.cgiar.org/redlatinpapa/pages/brochure.php?variedad=398190.89&amp;sec=1","CIP398190.89")</f>
        <v>CIP398190.89</v>
      </c>
      <c r="C9" s="24" t="s">
        <v>322</v>
      </c>
      <c r="D9" s="24" t="s">
        <v>310</v>
      </c>
      <c r="E9" s="24" t="s">
        <v>311</v>
      </c>
      <c r="F9" s="24" t="s">
        <v>304</v>
      </c>
      <c r="G9" s="24"/>
      <c r="H9" s="24" t="s">
        <v>312</v>
      </c>
      <c r="I9" s="24">
        <v>21.0</v>
      </c>
    </row>
    <row r="10">
      <c r="A10" s="49" t="s">
        <v>323</v>
      </c>
      <c r="B10" s="50" t="str">
        <f>HYPERLINK("https://research.cip.cgiar.org/redlatinpapa/pages/brochure.php?variedad=398192.592&amp;sec=1","CIP398192.592")</f>
        <v>CIP398192.592</v>
      </c>
      <c r="C10" s="24" t="s">
        <v>309</v>
      </c>
      <c r="D10" s="24" t="s">
        <v>310</v>
      </c>
      <c r="E10" s="24" t="s">
        <v>311</v>
      </c>
      <c r="F10" s="24" t="s">
        <v>304</v>
      </c>
      <c r="G10" s="24"/>
      <c r="H10" s="24" t="s">
        <v>312</v>
      </c>
      <c r="I10" s="24">
        <v>21.0</v>
      </c>
    </row>
    <row r="11">
      <c r="A11" s="49" t="s">
        <v>324</v>
      </c>
      <c r="B11" s="50" t="str">
        <f>HYPERLINK("https://research.cip.cgiar.org/redlatinpapa/pages/brochure.php?variedad=398201.510","CIP398201.510")</f>
        <v>CIP398201.510</v>
      </c>
      <c r="C11" s="24" t="s">
        <v>338</v>
      </c>
      <c r="D11" s="56" t="s">
        <v>310</v>
      </c>
      <c r="E11" s="56" t="s">
        <v>311</v>
      </c>
      <c r="F11" s="24" t="s">
        <v>304</v>
      </c>
      <c r="G11" s="24"/>
      <c r="H11" s="24" t="s">
        <v>312</v>
      </c>
      <c r="I11" s="24">
        <v>20.0</v>
      </c>
    </row>
    <row r="12">
      <c r="A12" s="49" t="s">
        <v>356</v>
      </c>
      <c r="B12" s="50" t="str">
        <f>HYPERLINK("https://research.cip.cgiar.org/redlatinpapa/pages/brochure.php?variedad=398203.244&amp;sec=1","CIP398203.244")</f>
        <v>CIP398203.244</v>
      </c>
      <c r="C12" s="24" t="s">
        <v>357</v>
      </c>
      <c r="D12" s="24" t="s">
        <v>310</v>
      </c>
      <c r="E12" s="24" t="s">
        <v>311</v>
      </c>
      <c r="F12" s="24" t="s">
        <v>304</v>
      </c>
      <c r="G12" s="24"/>
      <c r="H12" s="24" t="s">
        <v>312</v>
      </c>
      <c r="I12" s="24">
        <v>20.0</v>
      </c>
    </row>
    <row r="13">
      <c r="A13" s="49" t="s">
        <v>359</v>
      </c>
      <c r="B13" s="50" t="str">
        <f>HYPERLINK("https://research.cip.cgiar.org/redlatinpapa/pages/brochure.php?variedad=398203.5&amp;sec=1","CIP398203.5")</f>
        <v>CIP398203.5</v>
      </c>
      <c r="C13" s="24" t="s">
        <v>357</v>
      </c>
      <c r="D13" s="24" t="s">
        <v>310</v>
      </c>
      <c r="E13" s="24" t="s">
        <v>311</v>
      </c>
      <c r="F13" s="24" t="s">
        <v>304</v>
      </c>
      <c r="G13" s="24"/>
      <c r="H13" s="24" t="s">
        <v>312</v>
      </c>
      <c r="I13" s="24">
        <v>13.0</v>
      </c>
    </row>
    <row r="14">
      <c r="A14" s="49" t="s">
        <v>361</v>
      </c>
      <c r="B14" s="50" t="str">
        <f>HYPERLINK("https://research.cip.cgiar.org/redlatinpapa/pages/brochure.php?variedad=398208.219&amp;sec=1","CIP398208.219")</f>
        <v>CIP398208.219</v>
      </c>
      <c r="C14" s="24" t="s">
        <v>316</v>
      </c>
      <c r="D14" s="24" t="s">
        <v>310</v>
      </c>
      <c r="E14" s="24" t="s">
        <v>311</v>
      </c>
      <c r="F14" s="24" t="s">
        <v>304</v>
      </c>
      <c r="G14" s="24"/>
      <c r="H14" s="24" t="s">
        <v>312</v>
      </c>
      <c r="I14" s="24">
        <v>22.0</v>
      </c>
    </row>
    <row r="15">
      <c r="A15" s="49" t="s">
        <v>368</v>
      </c>
      <c r="B15" s="50" t="str">
        <f>HYPERLINK("https://research.cip.cgiar.org/redlatinpapa/pages/brochure.php?variedad=398208.33&amp;sec=1","CIP398208.33")</f>
        <v>CIP398208.33</v>
      </c>
      <c r="C15" s="24" t="s">
        <v>316</v>
      </c>
      <c r="D15" s="24" t="s">
        <v>310</v>
      </c>
      <c r="E15" s="24" t="s">
        <v>311</v>
      </c>
      <c r="F15" s="24" t="s">
        <v>304</v>
      </c>
      <c r="G15" s="24"/>
      <c r="H15" s="24" t="s">
        <v>312</v>
      </c>
      <c r="I15" s="24">
        <v>21.0</v>
      </c>
    </row>
    <row r="16">
      <c r="A16" s="49" t="s">
        <v>372</v>
      </c>
      <c r="B16" s="50" t="str">
        <f>HYPERLINK("https://research.cip.cgiar.org/redlatinpapa/pages/brochure.php?variedad=398208.620","CIP398208.620")</f>
        <v>CIP398208.620</v>
      </c>
      <c r="C16" s="24" t="s">
        <v>316</v>
      </c>
      <c r="D16" s="24" t="s">
        <v>310</v>
      </c>
      <c r="E16" s="24" t="s">
        <v>311</v>
      </c>
      <c r="F16" s="24" t="s">
        <v>304</v>
      </c>
      <c r="G16" s="24"/>
      <c r="H16" s="24" t="s">
        <v>312</v>
      </c>
      <c r="I16" s="24">
        <v>21.0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57"/>
    <col customWidth="1" min="3" max="3" width="8.86"/>
    <col customWidth="1" min="4" max="4" width="10.86"/>
    <col customWidth="1" min="5" max="5" width="14.43"/>
    <col customWidth="1" min="6" max="6" width="12.14"/>
    <col customWidth="1" min="7" max="8" width="10.86"/>
    <col customWidth="1" min="9" max="9" width="12.0"/>
    <col customWidth="1" min="10" max="10" width="13.29"/>
    <col customWidth="1" min="11" max="11" width="11.57"/>
    <col customWidth="1" min="12" max="12" width="14.0"/>
    <col customWidth="1" min="13" max="13" width="13.29"/>
    <col customWidth="1" min="14" max="14" width="11.57"/>
    <col customWidth="1" min="15" max="15" width="11.86"/>
    <col customWidth="1" min="16" max="16" width="13.29"/>
    <col customWidth="1" min="17" max="17" width="13.0"/>
    <col customWidth="1" min="18" max="18" width="11.57"/>
    <col customWidth="1" min="19" max="19" width="11.86"/>
    <col customWidth="1" min="20" max="20" width="14.0"/>
    <col customWidth="1" min="21" max="22" width="13.29"/>
    <col customWidth="1" min="23" max="23" width="11.57"/>
    <col customWidth="1" min="24" max="24" width="13.0"/>
    <col customWidth="1" min="25" max="25" width="11.57"/>
    <col customWidth="1" min="26" max="26" width="11.86"/>
    <col customWidth="1" min="27" max="27" width="12.86"/>
    <col customWidth="1" min="28" max="28" width="13.0"/>
    <col customWidth="1" min="29" max="29" width="14.57"/>
    <col customWidth="1" min="30" max="30" width="12.86"/>
    <col customWidth="1" min="31" max="31" width="12.71"/>
    <col customWidth="1" min="32" max="32" width="13.0"/>
    <col customWidth="1" min="33" max="33" width="13.29"/>
    <col customWidth="1" min="34" max="34" width="12.29"/>
    <col customWidth="1" min="35" max="35" width="6.57"/>
    <col customWidth="1" min="36" max="36" width="10.14"/>
    <col customWidth="1" min="37" max="37" width="11.57"/>
    <col customWidth="1" min="38" max="38" width="8.86"/>
    <col customWidth="1" min="39" max="39" width="9.0"/>
    <col customWidth="1" min="40" max="40" width="9.14"/>
    <col customWidth="1" min="41" max="42" width="9.43"/>
    <col customWidth="1" min="43" max="43" width="9.57"/>
    <col customWidth="1" min="44" max="44" width="7.71"/>
    <col customWidth="1" min="45" max="45" width="7.86"/>
    <col customWidth="1" min="46" max="46" width="6.0"/>
    <col customWidth="1" min="47" max="47" width="10.43"/>
    <col customWidth="1" min="48" max="48" width="7.71"/>
    <col customWidth="1" min="49" max="49" width="8.86"/>
    <col customWidth="1" min="50" max="50" width="9.0"/>
    <col customWidth="1" min="51" max="51" width="4.29"/>
    <col customWidth="1" min="52" max="52" width="6.57"/>
    <col customWidth="1" min="53" max="53" width="7.14"/>
    <col customWidth="1" min="54" max="54" width="5.43"/>
    <col customWidth="1" min="55" max="55" width="6.29"/>
    <col customWidth="1" min="56" max="56" width="5.43"/>
    <col customWidth="1" min="57" max="57" width="6.14"/>
    <col customWidth="1" min="58" max="58" width="6.0"/>
    <col customWidth="1" min="59" max="60" width="4.43"/>
    <col customWidth="1" min="61" max="61" width="4.57"/>
    <col customWidth="1" min="62" max="62" width="9.29"/>
    <col customWidth="1" min="63" max="63" width="8.71"/>
  </cols>
  <sheetData>
    <row r="1" ht="19.5" customHeight="1">
      <c r="A1" s="52" t="s">
        <v>5</v>
      </c>
      <c r="B1" s="53" t="s">
        <v>318</v>
      </c>
      <c r="C1" s="53" t="s">
        <v>321</v>
      </c>
      <c r="D1" s="54" t="s">
        <v>248</v>
      </c>
      <c r="E1" s="53" t="s">
        <v>325</v>
      </c>
      <c r="F1" s="53" t="s">
        <v>326</v>
      </c>
      <c r="G1" s="53" t="s">
        <v>327</v>
      </c>
      <c r="H1" s="53" t="s">
        <v>328</v>
      </c>
      <c r="I1" s="53" t="s">
        <v>329</v>
      </c>
      <c r="J1" s="53" t="s">
        <v>330</v>
      </c>
      <c r="K1" s="53" t="s">
        <v>331</v>
      </c>
      <c r="L1" s="53" t="s">
        <v>332</v>
      </c>
      <c r="M1" s="53" t="s">
        <v>333</v>
      </c>
      <c r="N1" s="53" t="s">
        <v>334</v>
      </c>
      <c r="O1" s="53" t="s">
        <v>335</v>
      </c>
      <c r="P1" s="53" t="s">
        <v>336</v>
      </c>
      <c r="Q1" s="55" t="s">
        <v>337</v>
      </c>
      <c r="R1" s="53" t="s">
        <v>339</v>
      </c>
      <c r="S1" s="53" t="s">
        <v>340</v>
      </c>
      <c r="T1" s="53" t="s">
        <v>341</v>
      </c>
      <c r="U1" s="53" t="s">
        <v>342</v>
      </c>
      <c r="V1" s="53" t="s">
        <v>343</v>
      </c>
      <c r="W1" s="53" t="s">
        <v>344</v>
      </c>
      <c r="X1" s="55" t="s">
        <v>345</v>
      </c>
      <c r="Y1" s="53" t="s">
        <v>346</v>
      </c>
      <c r="Z1" s="53" t="s">
        <v>347</v>
      </c>
      <c r="AA1" s="53" t="s">
        <v>348</v>
      </c>
      <c r="AB1" s="55" t="s">
        <v>349</v>
      </c>
      <c r="AC1" s="53" t="s">
        <v>350</v>
      </c>
      <c r="AD1" s="53" t="s">
        <v>351</v>
      </c>
      <c r="AE1" s="53" t="s">
        <v>352</v>
      </c>
      <c r="AF1" s="55" t="s">
        <v>353</v>
      </c>
      <c r="AG1" s="53" t="s">
        <v>354</v>
      </c>
      <c r="AH1" s="57" t="s">
        <v>355</v>
      </c>
      <c r="AI1" s="58" t="s">
        <v>358</v>
      </c>
      <c r="AJ1" s="59" t="s">
        <v>360</v>
      </c>
      <c r="AK1" s="53" t="s">
        <v>362</v>
      </c>
      <c r="AL1" s="53" t="s">
        <v>363</v>
      </c>
      <c r="AM1" s="53" t="s">
        <v>364</v>
      </c>
      <c r="AN1" s="53" t="s">
        <v>365</v>
      </c>
      <c r="AO1" s="53" t="s">
        <v>366</v>
      </c>
      <c r="AP1" s="53" t="s">
        <v>367</v>
      </c>
      <c r="AQ1" s="53" t="s">
        <v>369</v>
      </c>
      <c r="AR1" s="53" t="s">
        <v>370</v>
      </c>
      <c r="AS1" s="53" t="s">
        <v>371</v>
      </c>
      <c r="AT1" s="54" t="s">
        <v>214</v>
      </c>
      <c r="AU1" s="60" t="s">
        <v>293</v>
      </c>
      <c r="AV1" s="60" t="s">
        <v>373</v>
      </c>
      <c r="AW1" s="61" t="s">
        <v>374</v>
      </c>
      <c r="AX1" s="61" t="s">
        <v>375</v>
      </c>
      <c r="AY1" s="61" t="s">
        <v>257</v>
      </c>
      <c r="AZ1" s="61" t="s">
        <v>264</v>
      </c>
      <c r="BA1" s="54" t="s">
        <v>236</v>
      </c>
      <c r="BB1" s="62" t="s">
        <v>261</v>
      </c>
      <c r="BC1" s="63" t="s">
        <v>252</v>
      </c>
      <c r="BD1" s="64" t="s">
        <v>233</v>
      </c>
      <c r="BE1" s="65" t="s">
        <v>282</v>
      </c>
      <c r="BF1" s="54" t="s">
        <v>210</v>
      </c>
      <c r="BG1" s="54" t="s">
        <v>286</v>
      </c>
      <c r="BH1" s="54" t="s">
        <v>290</v>
      </c>
      <c r="BI1" s="54" t="s">
        <v>376</v>
      </c>
      <c r="BJ1" s="54" t="s">
        <v>377</v>
      </c>
      <c r="BK1" s="54" t="s">
        <v>378</v>
      </c>
    </row>
    <row r="2" ht="15.0" customHeight="1">
      <c r="A2" s="25">
        <v>701.0</v>
      </c>
      <c r="B2" s="66" t="s">
        <v>379</v>
      </c>
      <c r="C2" s="38" t="s">
        <v>241</v>
      </c>
      <c r="D2" s="67">
        <v>1.0</v>
      </c>
      <c r="E2" s="68" t="s">
        <v>91</v>
      </c>
      <c r="F2" s="69" t="s">
        <v>380</v>
      </c>
      <c r="G2" s="68">
        <v>1.0</v>
      </c>
      <c r="H2" s="68">
        <v>1.0</v>
      </c>
      <c r="I2" s="68">
        <v>1.0</v>
      </c>
      <c r="J2" s="68">
        <v>1.0</v>
      </c>
      <c r="K2" s="68">
        <v>18.0</v>
      </c>
      <c r="L2" s="68">
        <v>14.0</v>
      </c>
      <c r="M2" s="68">
        <v>1.0</v>
      </c>
      <c r="N2" s="68">
        <v>58.0</v>
      </c>
      <c r="O2" s="68">
        <v>3.0</v>
      </c>
      <c r="P2" s="68">
        <v>0.64</v>
      </c>
      <c r="Q2" s="68">
        <v>56.4</v>
      </c>
      <c r="R2" s="68">
        <v>97.0</v>
      </c>
      <c r="S2" s="68">
        <v>3.0</v>
      </c>
      <c r="T2" s="68">
        <v>28.0</v>
      </c>
      <c r="U2" s="68">
        <v>1.0</v>
      </c>
      <c r="V2" s="68">
        <v>6.726666666666667</v>
      </c>
      <c r="W2" s="68">
        <v>122.0</v>
      </c>
      <c r="X2" s="68">
        <v>46.9</v>
      </c>
      <c r="Y2" s="68">
        <v>126.0</v>
      </c>
      <c r="Z2" s="68">
        <v>3.0</v>
      </c>
      <c r="AA2" s="68">
        <v>5.0</v>
      </c>
      <c r="AB2" s="68">
        <v>42.1</v>
      </c>
      <c r="AC2" s="68">
        <v>6.596666666666667</v>
      </c>
      <c r="AD2" s="68">
        <v>7.0</v>
      </c>
      <c r="AE2" s="68">
        <v>9.0</v>
      </c>
      <c r="AF2" s="68">
        <v>32.9</v>
      </c>
      <c r="AG2" s="68">
        <v>6.636666666666667</v>
      </c>
      <c r="AH2" s="71">
        <v>79.8165137614679</v>
      </c>
      <c r="AI2" s="71">
        <v>20.156924056863375</v>
      </c>
      <c r="AJ2" s="71">
        <v>-2.0</v>
      </c>
      <c r="AK2" s="68">
        <v>129.0</v>
      </c>
      <c r="AL2" s="68">
        <v>6.2</v>
      </c>
      <c r="AM2" s="68">
        <v>2.03</v>
      </c>
      <c r="AN2" s="68">
        <v>39.48</v>
      </c>
      <c r="AO2" s="68">
        <v>2.48</v>
      </c>
      <c r="AP2" s="68">
        <v>9.0</v>
      </c>
      <c r="AQ2" s="68">
        <v>0.49</v>
      </c>
      <c r="AR2" s="68">
        <v>84.9</v>
      </c>
      <c r="AS2" s="68">
        <v>12.79</v>
      </c>
      <c r="AT2" s="68">
        <v>5.0</v>
      </c>
      <c r="AU2" s="73">
        <v>0.6835016835016835</v>
      </c>
      <c r="AV2" s="73">
        <v>15.064782096584214</v>
      </c>
      <c r="AW2" s="73">
        <v>139.58</v>
      </c>
      <c r="AX2" s="73">
        <v>17.79</v>
      </c>
      <c r="AY2" s="75">
        <v>0.7189432265317593</v>
      </c>
      <c r="AZ2" s="77">
        <v>90.93</v>
      </c>
      <c r="BA2" s="68">
        <v>2.377</v>
      </c>
      <c r="BB2" s="75">
        <v>7.484223811527135</v>
      </c>
      <c r="BC2" s="73">
        <v>5.380732015145141</v>
      </c>
      <c r="BD2" s="78">
        <v>2.18</v>
      </c>
      <c r="BE2" s="69">
        <v>0.8961493582263711</v>
      </c>
      <c r="BF2" s="67">
        <v>1065.26</v>
      </c>
      <c r="BG2" s="67">
        <v>59.87970770095559</v>
      </c>
      <c r="BH2" s="67">
        <v>524.7586206896552</v>
      </c>
      <c r="BI2" s="67">
        <v>25.0</v>
      </c>
      <c r="BJ2" s="67">
        <v>1.0</v>
      </c>
      <c r="BK2" s="67">
        <v>1.0</v>
      </c>
    </row>
    <row r="3" ht="15.0" customHeight="1">
      <c r="A3" s="25">
        <v>702.0</v>
      </c>
      <c r="B3" s="66" t="s">
        <v>379</v>
      </c>
      <c r="C3" s="8" t="s">
        <v>12</v>
      </c>
      <c r="D3" s="67">
        <v>1.0</v>
      </c>
      <c r="E3" s="68" t="s">
        <v>91</v>
      </c>
      <c r="F3" s="69" t="s">
        <v>380</v>
      </c>
      <c r="G3" s="68">
        <v>0.0</v>
      </c>
      <c r="H3" s="68">
        <v>1.0</v>
      </c>
      <c r="I3" s="68">
        <v>1.0</v>
      </c>
      <c r="J3" s="68">
        <v>3.0</v>
      </c>
      <c r="K3" s="68">
        <v>10.0</v>
      </c>
      <c r="L3" s="68">
        <v>24.0</v>
      </c>
      <c r="M3" s="68">
        <v>3.0</v>
      </c>
      <c r="N3" s="68">
        <v>54.0</v>
      </c>
      <c r="O3" s="68">
        <v>3.0</v>
      </c>
      <c r="P3" s="68">
        <v>0.6</v>
      </c>
      <c r="Q3" s="68">
        <v>60.3</v>
      </c>
      <c r="R3" s="68">
        <v>33.0</v>
      </c>
      <c r="S3" s="68">
        <v>3.0</v>
      </c>
      <c r="T3" s="68">
        <v>44.0</v>
      </c>
      <c r="U3" s="68">
        <v>3.0</v>
      </c>
      <c r="V3" s="68">
        <v>5.830000000000001</v>
      </c>
      <c r="W3" s="68">
        <v>110.0</v>
      </c>
      <c r="X3" s="68">
        <v>51.7</v>
      </c>
      <c r="Y3" s="68">
        <v>113.0</v>
      </c>
      <c r="Z3" s="68">
        <v>3.0</v>
      </c>
      <c r="AA3" s="68">
        <v>3.0</v>
      </c>
      <c r="AB3" s="68">
        <v>34.0</v>
      </c>
      <c r="AC3" s="68">
        <v>5.38</v>
      </c>
      <c r="AD3" s="68">
        <v>9.0</v>
      </c>
      <c r="AE3" s="68">
        <v>9.0</v>
      </c>
      <c r="AF3" s="68">
        <v>25.1</v>
      </c>
      <c r="AG3" s="68">
        <v>4.923333333333334</v>
      </c>
      <c r="AH3" s="71">
        <v>63.72795969773291</v>
      </c>
      <c r="AI3" s="71"/>
      <c r="AJ3" s="71">
        <v>-1.9666666666666668</v>
      </c>
      <c r="AK3" s="68">
        <v>114.0</v>
      </c>
      <c r="AL3" s="68">
        <v>9.1</v>
      </c>
      <c r="AM3" s="68">
        <v>3.37</v>
      </c>
      <c r="AN3" s="68">
        <v>29.2</v>
      </c>
      <c r="AO3" s="68">
        <v>2.97</v>
      </c>
      <c r="AP3" s="68">
        <v>8.74</v>
      </c>
      <c r="AQ3" s="68">
        <v>0.65</v>
      </c>
      <c r="AR3" s="68">
        <v>80.93</v>
      </c>
      <c r="AS3" s="68">
        <v>11.63</v>
      </c>
      <c r="AT3" s="68">
        <v>10.0</v>
      </c>
      <c r="AU3" s="73">
        <v>0.930939226519337</v>
      </c>
      <c r="AV3" s="73">
        <v>14.370443593228716</v>
      </c>
      <c r="AW3" s="73">
        <v>127.97</v>
      </c>
      <c r="AX3" s="73">
        <v>18.62</v>
      </c>
      <c r="AY3" s="75">
        <v>0.6245972073039743</v>
      </c>
      <c r="AZ3" s="75"/>
      <c r="BA3" s="68">
        <v>2.196</v>
      </c>
      <c r="BB3" s="75">
        <v>8.479052823315119</v>
      </c>
      <c r="BC3" s="73">
        <v>5.295992714025501</v>
      </c>
      <c r="BD3" s="78">
        <v>0.48</v>
      </c>
      <c r="BE3" s="69">
        <v>0.37257769652650824</v>
      </c>
      <c r="BF3" s="67">
        <v>216.31</v>
      </c>
      <c r="BG3" s="67">
        <v>11.617078410311493</v>
      </c>
      <c r="BH3" s="67">
        <v>64.18694362017804</v>
      </c>
      <c r="BI3" s="67">
        <v>20.0</v>
      </c>
      <c r="BJ3" s="67">
        <v>3.0</v>
      </c>
      <c r="BK3" s="67">
        <v>3.0</v>
      </c>
    </row>
    <row r="4" ht="15.0" customHeight="1">
      <c r="A4" s="25">
        <v>703.0</v>
      </c>
      <c r="B4" s="66" t="s">
        <v>382</v>
      </c>
      <c r="C4" s="8" t="s">
        <v>12</v>
      </c>
      <c r="D4" s="67">
        <v>1.0</v>
      </c>
      <c r="E4" s="68" t="s">
        <v>91</v>
      </c>
      <c r="F4" s="69" t="s">
        <v>380</v>
      </c>
      <c r="G4" s="68">
        <v>1.0</v>
      </c>
      <c r="H4" s="68">
        <v>1.0</v>
      </c>
      <c r="I4" s="68">
        <v>1.0</v>
      </c>
      <c r="J4" s="68">
        <v>1.0</v>
      </c>
      <c r="K4" s="68">
        <v>15.0</v>
      </c>
      <c r="L4" s="68">
        <v>12.0</v>
      </c>
      <c r="M4" s="68">
        <v>1.0</v>
      </c>
      <c r="N4" s="68">
        <v>54.0</v>
      </c>
      <c r="O4" s="68">
        <v>2.0</v>
      </c>
      <c r="P4" s="68">
        <v>0.69</v>
      </c>
      <c r="Q4" s="68">
        <v>65.5</v>
      </c>
      <c r="R4" s="68">
        <v>100.0</v>
      </c>
      <c r="S4" s="68">
        <v>5.0</v>
      </c>
      <c r="T4" s="68">
        <v>21.0</v>
      </c>
      <c r="U4" s="68">
        <v>1.0</v>
      </c>
      <c r="V4" s="68">
        <v>7.303333333333332</v>
      </c>
      <c r="W4" s="68">
        <v>130.0</v>
      </c>
      <c r="X4" s="68">
        <v>52.5</v>
      </c>
      <c r="Y4" s="68">
        <v>137.0</v>
      </c>
      <c r="Z4" s="68">
        <v>5.0</v>
      </c>
      <c r="AA4" s="68">
        <v>1.0</v>
      </c>
      <c r="AB4" s="68">
        <v>48.3</v>
      </c>
      <c r="AC4" s="68">
        <v>7.276666666666666</v>
      </c>
      <c r="AD4" s="68">
        <v>7.0</v>
      </c>
      <c r="AE4" s="68">
        <v>7.0</v>
      </c>
      <c r="AF4" s="68">
        <v>45.6</v>
      </c>
      <c r="AG4" s="68">
        <v>7.236666666666667</v>
      </c>
      <c r="AH4" s="71">
        <v>69.93103448275862</v>
      </c>
      <c r="AI4" s="71"/>
      <c r="AJ4" s="71">
        <v>-2.7333333333333334</v>
      </c>
      <c r="AK4" s="68">
        <v>138.0</v>
      </c>
      <c r="AL4" s="68">
        <v>42.59</v>
      </c>
      <c r="AM4" s="68">
        <v>4.24</v>
      </c>
      <c r="AN4" s="68">
        <v>57.39</v>
      </c>
      <c r="AO4" s="68">
        <v>3.7</v>
      </c>
      <c r="AP4" s="68">
        <v>24.17</v>
      </c>
      <c r="AQ4" s="68">
        <v>1.52</v>
      </c>
      <c r="AR4" s="68">
        <v>101.6</v>
      </c>
      <c r="AS4" s="68">
        <v>19.79</v>
      </c>
      <c r="AT4" s="68">
        <v>8.0</v>
      </c>
      <c r="AU4" s="73">
        <v>0.8122605363984674</v>
      </c>
      <c r="AV4" s="73">
        <v>19.478346456692915</v>
      </c>
      <c r="AW4" s="73">
        <v>225.75</v>
      </c>
      <c r="AX4" s="73">
        <v>29.25</v>
      </c>
      <c r="AY4" s="75">
        <v>0.6765811965811965</v>
      </c>
      <c r="AZ4" s="75"/>
      <c r="BA4" s="68">
        <v>2.525</v>
      </c>
      <c r="BB4" s="75">
        <v>11.584158415841584</v>
      </c>
      <c r="BC4" s="73">
        <v>7.8376237623762375</v>
      </c>
      <c r="BD4" s="78">
        <v>0.46</v>
      </c>
      <c r="BE4" s="69">
        <v>0.1808806029353431</v>
      </c>
      <c r="BF4" s="67">
        <v>1097.98</v>
      </c>
      <c r="BG4" s="67">
        <v>37.53777777777778</v>
      </c>
      <c r="BH4" s="67">
        <v>258.95754716981133</v>
      </c>
      <c r="BI4" s="67">
        <v>30.0</v>
      </c>
      <c r="BJ4" s="67">
        <v>3.0</v>
      </c>
      <c r="BK4" s="67">
        <v>5.0</v>
      </c>
    </row>
    <row r="5" ht="15.0" customHeight="1">
      <c r="A5" s="25">
        <v>704.0</v>
      </c>
      <c r="B5" s="66" t="s">
        <v>382</v>
      </c>
      <c r="C5" s="38" t="s">
        <v>241</v>
      </c>
      <c r="D5" s="67">
        <v>1.0</v>
      </c>
      <c r="E5" s="68" t="s">
        <v>91</v>
      </c>
      <c r="F5" s="69" t="s">
        <v>380</v>
      </c>
      <c r="G5" s="68">
        <v>1.0</v>
      </c>
      <c r="H5" s="68">
        <v>1.0</v>
      </c>
      <c r="I5" s="68">
        <v>1.0</v>
      </c>
      <c r="J5" s="68">
        <v>1.0</v>
      </c>
      <c r="K5" s="68">
        <v>12.0</v>
      </c>
      <c r="L5" s="68">
        <v>11.0</v>
      </c>
      <c r="M5" s="68">
        <v>1.0</v>
      </c>
      <c r="N5" s="68">
        <v>44.0</v>
      </c>
      <c r="O5" s="68">
        <v>1.0</v>
      </c>
      <c r="P5" s="68">
        <v>0.51</v>
      </c>
      <c r="Q5" s="68">
        <v>57.7</v>
      </c>
      <c r="R5" s="68">
        <v>74.0</v>
      </c>
      <c r="S5" s="68">
        <v>1.0</v>
      </c>
      <c r="T5" s="68">
        <v>16.0</v>
      </c>
      <c r="U5" s="68">
        <v>1.0</v>
      </c>
      <c r="V5" s="68">
        <v>4.97</v>
      </c>
      <c r="W5" s="68">
        <v>104.0</v>
      </c>
      <c r="X5" s="68">
        <v>50.2</v>
      </c>
      <c r="Y5" s="68">
        <v>120.0</v>
      </c>
      <c r="Z5" s="68">
        <v>3.0</v>
      </c>
      <c r="AA5" s="68">
        <v>1.0</v>
      </c>
      <c r="AB5" s="68">
        <v>47.1</v>
      </c>
      <c r="AC5" s="68">
        <v>5.37</v>
      </c>
      <c r="AD5" s="68">
        <v>1.0</v>
      </c>
      <c r="AE5" s="68">
        <v>5.0</v>
      </c>
      <c r="AF5" s="68">
        <v>48.2</v>
      </c>
      <c r="AG5" s="68">
        <v>5.636666666666666</v>
      </c>
      <c r="AH5" s="71">
        <v>75.7302405498282</v>
      </c>
      <c r="AI5" s="71">
        <v>7.65771510160974</v>
      </c>
      <c r="AJ5" s="71">
        <v>-2.3</v>
      </c>
      <c r="AK5" s="68">
        <v>123.0</v>
      </c>
      <c r="AL5" s="68">
        <v>33.92</v>
      </c>
      <c r="AM5" s="68">
        <v>2.57</v>
      </c>
      <c r="AN5" s="68">
        <v>28.61</v>
      </c>
      <c r="AO5" s="68">
        <v>1.71</v>
      </c>
      <c r="AP5" s="68">
        <v>6.16</v>
      </c>
      <c r="AQ5" s="68">
        <v>0.38</v>
      </c>
      <c r="AR5" s="68">
        <v>73.93</v>
      </c>
      <c r="AS5" s="68">
        <v>11.81</v>
      </c>
      <c r="AT5" s="68">
        <v>6.0</v>
      </c>
      <c r="AU5" s="73">
        <v>1.229665071770335</v>
      </c>
      <c r="AV5" s="73">
        <v>15.974570539699714</v>
      </c>
      <c r="AW5" s="73">
        <v>142.62</v>
      </c>
      <c r="AX5" s="73">
        <v>16.47</v>
      </c>
      <c r="AY5" s="75">
        <v>0.7170613236187008</v>
      </c>
      <c r="AZ5" s="75"/>
      <c r="BA5" s="68">
        <v>1.965</v>
      </c>
      <c r="BB5" s="75">
        <v>8.381679389312977</v>
      </c>
      <c r="BC5" s="73">
        <v>6.010178117048346</v>
      </c>
      <c r="BD5" s="78">
        <v>1.77</v>
      </c>
      <c r="BE5" s="69">
        <v>0.8759354076408035</v>
      </c>
      <c r="BF5" s="67">
        <v>1068.97</v>
      </c>
      <c r="BG5" s="67">
        <v>64.90406800242866</v>
      </c>
      <c r="BH5" s="67">
        <v>415.9416342412452</v>
      </c>
      <c r="BI5" s="67">
        <v>25.0</v>
      </c>
      <c r="BJ5" s="67">
        <v>3.0</v>
      </c>
      <c r="BK5" s="67">
        <v>1.0</v>
      </c>
    </row>
    <row r="6" ht="15.0" customHeight="1">
      <c r="A6" s="25">
        <v>705.0</v>
      </c>
      <c r="B6" s="66" t="s">
        <v>384</v>
      </c>
      <c r="C6" s="38" t="s">
        <v>241</v>
      </c>
      <c r="D6" s="67">
        <v>1.0</v>
      </c>
      <c r="E6" s="68" t="s">
        <v>91</v>
      </c>
      <c r="F6" s="69" t="s">
        <v>380</v>
      </c>
      <c r="G6" s="68">
        <v>1.0</v>
      </c>
      <c r="H6" s="68">
        <v>1.0</v>
      </c>
      <c r="I6" s="68">
        <v>1.0</v>
      </c>
      <c r="J6" s="68">
        <v>2.0</v>
      </c>
      <c r="K6" s="68">
        <v>22.0</v>
      </c>
      <c r="L6" s="68">
        <v>21.0</v>
      </c>
      <c r="M6" s="68">
        <v>2.0</v>
      </c>
      <c r="N6" s="68">
        <v>60.0</v>
      </c>
      <c r="O6" s="68">
        <v>3.0</v>
      </c>
      <c r="P6" s="68">
        <v>0.6</v>
      </c>
      <c r="Q6" s="68">
        <v>59.5</v>
      </c>
      <c r="R6" s="68">
        <v>99.0</v>
      </c>
      <c r="S6" s="68">
        <v>1.0</v>
      </c>
      <c r="T6" s="68">
        <v>34.0</v>
      </c>
      <c r="U6" s="68">
        <v>2.0</v>
      </c>
      <c r="V6" s="68">
        <v>5.896666666666667</v>
      </c>
      <c r="W6" s="68">
        <v>122.0</v>
      </c>
      <c r="X6" s="68">
        <v>46.9</v>
      </c>
      <c r="Y6" s="68">
        <v>133.0</v>
      </c>
      <c r="Z6" s="68">
        <v>3.0</v>
      </c>
      <c r="AA6" s="68">
        <v>3.0</v>
      </c>
      <c r="AB6" s="68">
        <v>43.7</v>
      </c>
      <c r="AC6" s="68">
        <v>6.376666666666666</v>
      </c>
      <c r="AD6" s="68">
        <v>3.0</v>
      </c>
      <c r="AE6" s="68">
        <v>7.0</v>
      </c>
      <c r="AF6" s="68">
        <v>36.1</v>
      </c>
      <c r="AG6" s="68">
        <v>5.396666666666666</v>
      </c>
      <c r="AH6" s="71">
        <v>74.15061295971978</v>
      </c>
      <c r="AI6" s="71">
        <v>15.68984324620762</v>
      </c>
      <c r="AJ6" s="71">
        <v>-2.2333333333333334</v>
      </c>
      <c r="AK6" s="68">
        <v>131.0</v>
      </c>
      <c r="AL6" s="68">
        <v>50.75</v>
      </c>
      <c r="AM6" s="68">
        <v>4.0</v>
      </c>
      <c r="AN6" s="68">
        <v>67.33</v>
      </c>
      <c r="AO6" s="68">
        <v>4.78</v>
      </c>
      <c r="AP6" s="68">
        <v>16.18</v>
      </c>
      <c r="AQ6" s="68">
        <v>1.09</v>
      </c>
      <c r="AR6" s="68">
        <v>249.91</v>
      </c>
      <c r="AS6" s="68">
        <v>42.67</v>
      </c>
      <c r="AT6" s="68">
        <v>6.0</v>
      </c>
      <c r="AU6" s="73">
        <v>0.6814310051107325</v>
      </c>
      <c r="AV6" s="73">
        <v>17.07414669280941</v>
      </c>
      <c r="AW6" s="73">
        <v>384.16999999999996</v>
      </c>
      <c r="AX6" s="73">
        <v>52.540000000000006</v>
      </c>
      <c r="AY6" s="75">
        <v>0.8121431290445374</v>
      </c>
      <c r="AZ6" s="77">
        <v>48.09</v>
      </c>
      <c r="BA6" s="68">
        <v>5.838</v>
      </c>
      <c r="BB6" s="75">
        <v>8.999657416923604</v>
      </c>
      <c r="BC6" s="73">
        <v>7.3090099349092155</v>
      </c>
      <c r="BD6" s="78">
        <v>5.64</v>
      </c>
      <c r="BE6" s="69">
        <v>0.8369098712446352</v>
      </c>
      <c r="BF6" s="67">
        <v>1607.25</v>
      </c>
      <c r="BG6" s="67">
        <v>30.590978302245905</v>
      </c>
      <c r="BH6" s="67">
        <v>401.8125</v>
      </c>
      <c r="BI6" s="67">
        <v>25.0</v>
      </c>
      <c r="BJ6" s="67">
        <v>5.0</v>
      </c>
      <c r="BK6" s="67">
        <v>3.0</v>
      </c>
    </row>
    <row r="7" ht="15.0" customHeight="1">
      <c r="A7" s="25">
        <v>707.0</v>
      </c>
      <c r="B7" s="66" t="s">
        <v>385</v>
      </c>
      <c r="C7" s="38" t="s">
        <v>241</v>
      </c>
      <c r="D7" s="67">
        <v>1.0</v>
      </c>
      <c r="E7" s="68" t="s">
        <v>91</v>
      </c>
      <c r="F7" s="69" t="s">
        <v>380</v>
      </c>
      <c r="G7" s="68">
        <v>1.0</v>
      </c>
      <c r="H7" s="68">
        <v>1.0</v>
      </c>
      <c r="I7" s="68">
        <v>1.0</v>
      </c>
      <c r="J7" s="68">
        <v>1.0</v>
      </c>
      <c r="K7" s="68">
        <v>14.0</v>
      </c>
      <c r="L7" s="68">
        <v>14.0</v>
      </c>
      <c r="M7" s="68">
        <v>1.0</v>
      </c>
      <c r="N7" s="68">
        <v>56.0</v>
      </c>
      <c r="O7" s="68">
        <v>3.0</v>
      </c>
      <c r="P7" s="68">
        <v>0.65</v>
      </c>
      <c r="Q7" s="68">
        <v>54.0</v>
      </c>
      <c r="R7" s="68">
        <v>101.0</v>
      </c>
      <c r="S7" s="68">
        <v>5.0</v>
      </c>
      <c r="T7" s="68">
        <v>24.0</v>
      </c>
      <c r="U7" s="68">
        <v>1.0</v>
      </c>
      <c r="V7" s="68">
        <v>7.523333333333333</v>
      </c>
      <c r="W7" s="68">
        <v>127.0</v>
      </c>
      <c r="X7" s="68">
        <v>50.1</v>
      </c>
      <c r="Y7" s="68">
        <v>142.0</v>
      </c>
      <c r="Z7" s="68">
        <v>3.0</v>
      </c>
      <c r="AA7" s="68">
        <v>1.0</v>
      </c>
      <c r="AB7" s="68">
        <v>49.1</v>
      </c>
      <c r="AC7" s="68">
        <v>7.086666666666666</v>
      </c>
      <c r="AD7" s="68">
        <v>1.0</v>
      </c>
      <c r="AE7" s="68">
        <v>5.0</v>
      </c>
      <c r="AF7" s="68">
        <v>50.7</v>
      </c>
      <c r="AG7" s="68">
        <v>7.9366666666666665</v>
      </c>
      <c r="AH7" s="71">
        <v>69.44232238349886</v>
      </c>
      <c r="AI7" s="71">
        <v>8.343960403130207</v>
      </c>
      <c r="AJ7" s="71">
        <v>-2.333333333333333</v>
      </c>
      <c r="AK7" s="68">
        <v>142.0</v>
      </c>
      <c r="AL7" s="68">
        <v>67.85</v>
      </c>
      <c r="AM7" s="68">
        <v>5.99</v>
      </c>
      <c r="AN7" s="68">
        <v>60.8</v>
      </c>
      <c r="AO7" s="68">
        <v>4.06</v>
      </c>
      <c r="AP7" s="68">
        <v>19.38</v>
      </c>
      <c r="AQ7" s="68">
        <v>1.21</v>
      </c>
      <c r="AR7" s="68">
        <v>222.45</v>
      </c>
      <c r="AS7" s="68">
        <v>35.35</v>
      </c>
      <c r="AT7" s="68">
        <v>7.0</v>
      </c>
      <c r="AU7" s="73">
        <v>1.1366223908918407</v>
      </c>
      <c r="AV7" s="73">
        <v>15.891211508204092</v>
      </c>
      <c r="AW7" s="73">
        <v>370.47999999999996</v>
      </c>
      <c r="AX7" s="73">
        <v>46.61</v>
      </c>
      <c r="AY7" s="75">
        <v>0.7584209397125081</v>
      </c>
      <c r="AZ7" s="77">
        <v>30.41</v>
      </c>
      <c r="BA7" s="68">
        <v>4.373</v>
      </c>
      <c r="BB7" s="75">
        <v>10.658586782529156</v>
      </c>
      <c r="BC7" s="73">
        <v>8.08369540361308</v>
      </c>
      <c r="BD7" s="78">
        <v>4.17</v>
      </c>
      <c r="BE7" s="69">
        <v>0.8371824480369515</v>
      </c>
      <c r="BF7" s="67">
        <v>1989.25</v>
      </c>
      <c r="BG7" s="67">
        <v>42.678609740399054</v>
      </c>
      <c r="BH7" s="67">
        <v>332.09515859766276</v>
      </c>
      <c r="BI7" s="67">
        <v>30.0</v>
      </c>
      <c r="BJ7" s="67">
        <v>5.0</v>
      </c>
      <c r="BK7" s="67">
        <v>3.0</v>
      </c>
    </row>
    <row r="8" ht="15.0" customHeight="1">
      <c r="A8" s="25">
        <v>709.0</v>
      </c>
      <c r="B8" s="66" t="s">
        <v>384</v>
      </c>
      <c r="C8" s="8" t="s">
        <v>12</v>
      </c>
      <c r="D8" s="67">
        <v>1.0</v>
      </c>
      <c r="E8" s="68" t="s">
        <v>91</v>
      </c>
      <c r="F8" s="69" t="s">
        <v>380</v>
      </c>
      <c r="G8" s="68">
        <v>1.0</v>
      </c>
      <c r="H8" s="68">
        <v>1.0</v>
      </c>
      <c r="I8" s="68">
        <v>1.0</v>
      </c>
      <c r="J8" s="68">
        <v>2.0</v>
      </c>
      <c r="K8" s="68">
        <v>8.0</v>
      </c>
      <c r="L8" s="68">
        <v>17.0</v>
      </c>
      <c r="M8" s="68">
        <v>2.0</v>
      </c>
      <c r="N8" s="68">
        <v>49.0</v>
      </c>
      <c r="O8" s="68">
        <v>3.0</v>
      </c>
      <c r="P8" s="68">
        <v>0.7</v>
      </c>
      <c r="Q8" s="68">
        <v>54.0</v>
      </c>
      <c r="R8" s="68">
        <v>92.0</v>
      </c>
      <c r="S8" s="68">
        <v>5.0</v>
      </c>
      <c r="T8" s="68">
        <v>31.0</v>
      </c>
      <c r="U8" s="68">
        <v>2.0</v>
      </c>
      <c r="V8" s="68">
        <v>6.523333333333333</v>
      </c>
      <c r="W8" s="68">
        <v>119.0</v>
      </c>
      <c r="X8" s="68">
        <v>54.2</v>
      </c>
      <c r="Y8" s="68">
        <v>124.0</v>
      </c>
      <c r="Z8" s="68">
        <v>3.0</v>
      </c>
      <c r="AA8" s="68">
        <v>3.0</v>
      </c>
      <c r="AB8" s="68">
        <v>50.6</v>
      </c>
      <c r="AC8" s="68">
        <v>6.446666666666668</v>
      </c>
      <c r="AD8" s="68">
        <v>5.0</v>
      </c>
      <c r="AE8" s="68">
        <v>7.0</v>
      </c>
      <c r="AF8" s="68">
        <v>43.7</v>
      </c>
      <c r="AG8" s="68">
        <v>6.346666666666667</v>
      </c>
      <c r="AH8" s="71">
        <v>62.516498020237634</v>
      </c>
      <c r="AI8" s="71"/>
      <c r="AJ8" s="71">
        <v>-2.433333333333333</v>
      </c>
      <c r="AK8" s="68">
        <v>123.0</v>
      </c>
      <c r="AL8" s="68">
        <v>32.1</v>
      </c>
      <c r="AM8" s="68">
        <v>3.35</v>
      </c>
      <c r="AN8" s="68">
        <v>49.45</v>
      </c>
      <c r="AO8" s="68">
        <v>3.09</v>
      </c>
      <c r="AP8" s="68">
        <v>21.89</v>
      </c>
      <c r="AQ8" s="68">
        <v>1.39</v>
      </c>
      <c r="AR8" s="68">
        <v>113.92</v>
      </c>
      <c r="AS8" s="68">
        <v>20.52</v>
      </c>
      <c r="AT8" s="68">
        <v>9.0</v>
      </c>
      <c r="AU8" s="73">
        <v>0.7477678571428572</v>
      </c>
      <c r="AV8" s="73">
        <v>18.0126404494382</v>
      </c>
      <c r="AW8" s="73">
        <v>217.36</v>
      </c>
      <c r="AX8" s="73">
        <v>28.349999999999998</v>
      </c>
      <c r="AY8" s="75">
        <v>0.7238095238095239</v>
      </c>
      <c r="AZ8" s="75"/>
      <c r="BA8" s="68">
        <v>2.397</v>
      </c>
      <c r="BB8" s="75">
        <v>11.827284105131415</v>
      </c>
      <c r="BC8" s="73">
        <v>8.560700876095119</v>
      </c>
      <c r="BD8" s="78">
        <v>0.48</v>
      </c>
      <c r="BE8" s="69">
        <v>0.2347305389221557</v>
      </c>
      <c r="BF8" s="67">
        <v>811.45</v>
      </c>
      <c r="BG8" s="67">
        <v>28.62257495590829</v>
      </c>
      <c r="BH8" s="67">
        <v>242.22388059701493</v>
      </c>
      <c r="BI8" s="67">
        <v>35.0</v>
      </c>
      <c r="BJ8" s="67">
        <v>5.0</v>
      </c>
      <c r="BK8" s="67">
        <v>3.0</v>
      </c>
    </row>
    <row r="9" ht="15.0" customHeight="1">
      <c r="A9" s="25">
        <v>711.0</v>
      </c>
      <c r="B9" s="66" t="s">
        <v>385</v>
      </c>
      <c r="C9" s="8" t="s">
        <v>12</v>
      </c>
      <c r="D9" s="67">
        <v>1.0</v>
      </c>
      <c r="E9" s="68" t="s">
        <v>91</v>
      </c>
      <c r="F9" s="69" t="s">
        <v>380</v>
      </c>
      <c r="G9" s="68">
        <v>1.0</v>
      </c>
      <c r="H9" s="68">
        <v>1.0</v>
      </c>
      <c r="I9" s="68">
        <v>1.0</v>
      </c>
      <c r="J9" s="68">
        <v>1.0</v>
      </c>
      <c r="K9" s="68">
        <v>11.0</v>
      </c>
      <c r="L9" s="68">
        <v>12.0</v>
      </c>
      <c r="M9" s="68">
        <v>1.0</v>
      </c>
      <c r="N9" s="68">
        <v>44.0</v>
      </c>
      <c r="O9" s="68">
        <v>1.0</v>
      </c>
      <c r="P9" s="68">
        <v>0.48</v>
      </c>
      <c r="Q9" s="68">
        <v>57.5</v>
      </c>
      <c r="R9" s="68">
        <v>67.0</v>
      </c>
      <c r="S9" s="68">
        <v>1.0</v>
      </c>
      <c r="T9" s="68">
        <v>14.0</v>
      </c>
      <c r="U9" s="68">
        <v>1.0</v>
      </c>
      <c r="V9" s="68">
        <v>4.316666666666666</v>
      </c>
      <c r="W9" s="68">
        <v>92.0</v>
      </c>
      <c r="X9" s="68">
        <v>49.3</v>
      </c>
      <c r="Y9" s="68">
        <v>98.0</v>
      </c>
      <c r="Z9" s="68">
        <v>3.0</v>
      </c>
      <c r="AA9" s="68">
        <v>3.0</v>
      </c>
      <c r="AB9" s="68">
        <v>48.7</v>
      </c>
      <c r="AC9" s="68">
        <v>4.38</v>
      </c>
      <c r="AD9" s="68">
        <v>1.0</v>
      </c>
      <c r="AE9" s="68">
        <v>5.0</v>
      </c>
      <c r="AF9" s="68">
        <v>45.2</v>
      </c>
      <c r="AG9" s="68">
        <v>4.303333333333334</v>
      </c>
      <c r="AH9" s="71">
        <v>63.64808250080569</v>
      </c>
      <c r="AI9" s="71"/>
      <c r="AJ9" s="71">
        <v>-2.9</v>
      </c>
      <c r="AK9" s="68">
        <v>97.0</v>
      </c>
      <c r="AL9" s="68">
        <v>25.77</v>
      </c>
      <c r="AM9" s="68">
        <v>2.26</v>
      </c>
      <c r="AN9" s="68">
        <v>15.02</v>
      </c>
      <c r="AO9" s="68">
        <v>0.97</v>
      </c>
      <c r="AP9" s="68">
        <v>7.29</v>
      </c>
      <c r="AQ9" s="68">
        <v>0.42</v>
      </c>
      <c r="AR9" s="68">
        <v>58.3</v>
      </c>
      <c r="AS9" s="68">
        <v>10.75</v>
      </c>
      <c r="AT9" s="68"/>
      <c r="AU9" s="73">
        <v>1.6258992805755395</v>
      </c>
      <c r="AV9" s="73">
        <v>18.43910806174957</v>
      </c>
      <c r="AW9" s="73">
        <v>106.38</v>
      </c>
      <c r="AX9" s="73">
        <v>14.399999999999999</v>
      </c>
      <c r="AY9" s="75">
        <v>0.7465277777777779</v>
      </c>
      <c r="AZ9" s="75"/>
      <c r="BA9" s="68">
        <v>1.484</v>
      </c>
      <c r="BB9" s="75">
        <v>9.703504043126683</v>
      </c>
      <c r="BC9" s="73">
        <v>7.243935309973046</v>
      </c>
      <c r="BD9" s="78">
        <v>0.07</v>
      </c>
      <c r="BE9" s="69">
        <v>0.4355289421157685</v>
      </c>
      <c r="BF9" s="67">
        <v>782.1</v>
      </c>
      <c r="BG9" s="67">
        <v>54.31250000000001</v>
      </c>
      <c r="BH9" s="67">
        <v>346.06194690265494</v>
      </c>
      <c r="BI9" s="67">
        <v>20.0</v>
      </c>
      <c r="BJ9" s="67">
        <v>3.0</v>
      </c>
      <c r="BK9" s="67">
        <v>1.0</v>
      </c>
    </row>
    <row r="10" ht="15.0" customHeight="1">
      <c r="A10" s="25">
        <v>713.0</v>
      </c>
      <c r="B10" s="66" t="s">
        <v>386</v>
      </c>
      <c r="C10" s="38" t="s">
        <v>241</v>
      </c>
      <c r="D10" s="67">
        <v>1.0</v>
      </c>
      <c r="E10" s="68" t="s">
        <v>91</v>
      </c>
      <c r="F10" s="69" t="s">
        <v>380</v>
      </c>
      <c r="G10" s="68">
        <v>1.0</v>
      </c>
      <c r="H10" s="68">
        <v>1.0</v>
      </c>
      <c r="I10" s="68">
        <v>1.0</v>
      </c>
      <c r="J10" s="68">
        <v>1.0</v>
      </c>
      <c r="K10" s="68">
        <v>11.0</v>
      </c>
      <c r="L10" s="68">
        <v>13.0</v>
      </c>
      <c r="M10" s="68">
        <v>1.0</v>
      </c>
      <c r="N10" s="68">
        <v>50.0</v>
      </c>
      <c r="O10" s="68">
        <v>3.0</v>
      </c>
      <c r="P10" s="68">
        <v>0.65</v>
      </c>
      <c r="Q10" s="68">
        <v>60.8</v>
      </c>
      <c r="R10" s="68">
        <v>91.0</v>
      </c>
      <c r="S10" s="68">
        <v>3.0</v>
      </c>
      <c r="T10" s="68">
        <v>20.0</v>
      </c>
      <c r="U10" s="68">
        <v>1.0</v>
      </c>
      <c r="V10" s="68">
        <v>6.413333333333333</v>
      </c>
      <c r="W10" s="68">
        <v>110.0</v>
      </c>
      <c r="X10" s="68">
        <v>49.2</v>
      </c>
      <c r="Y10" s="68">
        <v>144.0</v>
      </c>
      <c r="Z10" s="68">
        <v>3.0</v>
      </c>
      <c r="AA10" s="68">
        <v>3.0</v>
      </c>
      <c r="AB10" s="68">
        <v>42.3</v>
      </c>
      <c r="AC10" s="68">
        <v>6.386666666666667</v>
      </c>
      <c r="AD10" s="68">
        <v>3.0</v>
      </c>
      <c r="AE10" s="68">
        <v>7.0</v>
      </c>
      <c r="AF10" s="68">
        <v>38.7</v>
      </c>
      <c r="AG10" s="68">
        <v>6.903333333333333</v>
      </c>
      <c r="AH10" s="71">
        <v>66.6265543521861</v>
      </c>
      <c r="AI10" s="71">
        <v>-19.56796343642659</v>
      </c>
      <c r="AJ10" s="71">
        <v>-2.2</v>
      </c>
      <c r="AK10" s="68">
        <v>118.0</v>
      </c>
      <c r="AL10" s="68">
        <v>35.95</v>
      </c>
      <c r="AM10" s="68">
        <v>2.36</v>
      </c>
      <c r="AN10" s="68">
        <v>18.7</v>
      </c>
      <c r="AO10" s="68">
        <v>1.71</v>
      </c>
      <c r="AP10" s="68">
        <v>11.82</v>
      </c>
      <c r="AQ10" s="68">
        <v>0.66</v>
      </c>
      <c r="AR10" s="68">
        <v>92.15</v>
      </c>
      <c r="AS10" s="68">
        <v>13.48</v>
      </c>
      <c r="AT10" s="68">
        <v>7.0</v>
      </c>
      <c r="AU10" s="73">
        <v>0.9957805907172995</v>
      </c>
      <c r="AV10" s="73">
        <v>14.628323385784048</v>
      </c>
      <c r="AW10" s="73">
        <v>158.62</v>
      </c>
      <c r="AX10" s="73">
        <v>18.21</v>
      </c>
      <c r="AY10" s="75">
        <v>0.7402526084568918</v>
      </c>
      <c r="AZ10" s="77">
        <v>109.72</v>
      </c>
      <c r="BA10" s="68">
        <v>2.296</v>
      </c>
      <c r="BB10" s="75">
        <v>7.931184668989548</v>
      </c>
      <c r="BC10" s="73">
        <v>5.871080139372823</v>
      </c>
      <c r="BD10" s="78">
        <v>2.1</v>
      </c>
      <c r="BE10" s="69">
        <v>0.88828125</v>
      </c>
      <c r="BF10" s="67">
        <v>1140.05</v>
      </c>
      <c r="BG10" s="67">
        <v>62.605711147721024</v>
      </c>
      <c r="BH10" s="67">
        <v>483.0720338983051</v>
      </c>
      <c r="BI10" s="67">
        <v>20.0</v>
      </c>
      <c r="BJ10" s="67">
        <v>1.0</v>
      </c>
      <c r="BK10" s="67">
        <v>3.0</v>
      </c>
    </row>
    <row r="11" ht="15.0" customHeight="1">
      <c r="A11" s="25">
        <v>714.0</v>
      </c>
      <c r="B11" s="66" t="s">
        <v>386</v>
      </c>
      <c r="C11" s="8" t="s">
        <v>12</v>
      </c>
      <c r="D11" s="67">
        <v>1.0</v>
      </c>
      <c r="E11" s="68" t="s">
        <v>91</v>
      </c>
      <c r="F11" s="69" t="s">
        <v>380</v>
      </c>
      <c r="G11" s="68">
        <v>0.0</v>
      </c>
      <c r="H11" s="68">
        <v>1.0</v>
      </c>
      <c r="I11" s="68">
        <v>1.0</v>
      </c>
      <c r="J11" s="68">
        <v>2.0</v>
      </c>
      <c r="K11" s="68">
        <v>9.0</v>
      </c>
      <c r="L11" s="68">
        <v>20.0</v>
      </c>
      <c r="M11" s="68">
        <v>2.0</v>
      </c>
      <c r="N11" s="68">
        <v>44.0</v>
      </c>
      <c r="O11" s="68">
        <v>3.0</v>
      </c>
      <c r="P11" s="68">
        <v>0.58</v>
      </c>
      <c r="Q11" s="68">
        <v>62.4</v>
      </c>
      <c r="R11" s="68">
        <v>78.0</v>
      </c>
      <c r="S11" s="68">
        <v>1.0</v>
      </c>
      <c r="T11" s="68">
        <v>29.0</v>
      </c>
      <c r="U11" s="68">
        <v>2.0</v>
      </c>
      <c r="V11" s="68">
        <v>5.6433333333333335</v>
      </c>
      <c r="W11" s="68">
        <v>105.0</v>
      </c>
      <c r="X11" s="68">
        <v>50.8</v>
      </c>
      <c r="Y11" s="68">
        <v>114.0</v>
      </c>
      <c r="Z11" s="68">
        <v>3.0</v>
      </c>
      <c r="AA11" s="68">
        <v>3.0</v>
      </c>
      <c r="AB11" s="68">
        <v>38.3</v>
      </c>
      <c r="AC11" s="68">
        <v>5.623333333333334</v>
      </c>
      <c r="AD11" s="68">
        <v>7.0</v>
      </c>
      <c r="AE11" s="68">
        <v>9.0</v>
      </c>
      <c r="AF11" s="68">
        <v>23.5</v>
      </c>
      <c r="AG11" s="68">
        <v>5.72</v>
      </c>
      <c r="AH11" s="71">
        <v>79.66401414677277</v>
      </c>
      <c r="AI11" s="71"/>
      <c r="AJ11" s="71">
        <v>-2.966666666666667</v>
      </c>
      <c r="AK11" s="68">
        <v>116.0</v>
      </c>
      <c r="AL11" s="68">
        <v>17.08</v>
      </c>
      <c r="AM11" s="68">
        <v>4.02</v>
      </c>
      <c r="AN11" s="68">
        <v>23.05</v>
      </c>
      <c r="AO11" s="68">
        <v>2.71</v>
      </c>
      <c r="AP11" s="68">
        <v>6.58</v>
      </c>
      <c r="AQ11" s="68">
        <v>0.43</v>
      </c>
      <c r="AR11" s="68">
        <v>108.61</v>
      </c>
      <c r="AS11" s="68">
        <v>14.79</v>
      </c>
      <c r="AT11" s="68">
        <v>8.0</v>
      </c>
      <c r="AU11" s="73">
        <v>1.2802547770700634</v>
      </c>
      <c r="AV11" s="73">
        <v>13.617530614123929</v>
      </c>
      <c r="AW11" s="73">
        <v>155.32</v>
      </c>
      <c r="AX11" s="73">
        <v>21.95</v>
      </c>
      <c r="AY11" s="75">
        <v>0.6738041002277905</v>
      </c>
      <c r="AZ11" s="75"/>
      <c r="BA11" s="68">
        <v>2.212</v>
      </c>
      <c r="BB11" s="75">
        <v>9.923146473779385</v>
      </c>
      <c r="BC11" s="82"/>
      <c r="BD11" s="78">
        <v>0.36</v>
      </c>
      <c r="BE11" s="69">
        <v>0.2793774319066148</v>
      </c>
      <c r="BF11" s="67">
        <v>495.83</v>
      </c>
      <c r="BG11" s="67">
        <v>22.589066059225512</v>
      </c>
      <c r="BH11" s="67">
        <v>123.34079601990051</v>
      </c>
      <c r="BI11" s="67">
        <v>28.0</v>
      </c>
      <c r="BJ11" s="67">
        <v>5.0</v>
      </c>
      <c r="BK11" s="67">
        <v>7.0</v>
      </c>
    </row>
    <row r="12" ht="15.0" customHeight="1">
      <c r="A12" s="25">
        <v>716.0</v>
      </c>
      <c r="B12" s="66" t="s">
        <v>379</v>
      </c>
      <c r="C12" s="38" t="s">
        <v>241</v>
      </c>
      <c r="D12" s="83">
        <v>2.0</v>
      </c>
      <c r="E12" s="68" t="s">
        <v>136</v>
      </c>
      <c r="F12" s="69" t="s">
        <v>380</v>
      </c>
      <c r="G12" s="68">
        <v>1.0</v>
      </c>
      <c r="H12" s="68">
        <v>1.0</v>
      </c>
      <c r="I12" s="68">
        <v>1.0</v>
      </c>
      <c r="J12" s="68">
        <v>1.0</v>
      </c>
      <c r="K12" s="68">
        <v>27.0</v>
      </c>
      <c r="L12" s="68">
        <v>19.0</v>
      </c>
      <c r="M12" s="68">
        <v>1.0</v>
      </c>
      <c r="N12" s="68">
        <v>58.0</v>
      </c>
      <c r="O12" s="68">
        <v>5.0</v>
      </c>
      <c r="P12" s="68">
        <v>0.8</v>
      </c>
      <c r="Q12" s="68">
        <v>59.6</v>
      </c>
      <c r="R12" s="68">
        <v>105.0</v>
      </c>
      <c r="S12" s="68">
        <v>7.0</v>
      </c>
      <c r="T12" s="68">
        <v>38.0</v>
      </c>
      <c r="U12" s="68">
        <v>1.0</v>
      </c>
      <c r="V12" s="68">
        <v>9.003333333333332</v>
      </c>
      <c r="W12" s="68">
        <v>136.0</v>
      </c>
      <c r="X12" s="68">
        <v>42.1</v>
      </c>
      <c r="Y12" s="68">
        <v>165.0</v>
      </c>
      <c r="Z12" s="68">
        <v>5.0</v>
      </c>
      <c r="AA12" s="68">
        <v>3.0</v>
      </c>
      <c r="AB12" s="68">
        <v>38.7</v>
      </c>
      <c r="AC12" s="68">
        <v>9.256666666666668</v>
      </c>
      <c r="AD12" s="68">
        <v>3.0</v>
      </c>
      <c r="AE12" s="68">
        <v>7.0</v>
      </c>
      <c r="AF12" s="68">
        <v>36.0</v>
      </c>
      <c r="AG12" s="68">
        <v>9.385</v>
      </c>
      <c r="AH12" s="71">
        <v>68.805377329667</v>
      </c>
      <c r="AI12" s="71">
        <v>18.33463611377756</v>
      </c>
      <c r="AJ12" s="71">
        <v>-2.3</v>
      </c>
      <c r="AK12" s="68">
        <v>169.0</v>
      </c>
      <c r="AL12" s="68">
        <v>172.48</v>
      </c>
      <c r="AM12" s="68">
        <v>13.69</v>
      </c>
      <c r="AN12" s="68">
        <v>179.48</v>
      </c>
      <c r="AO12" s="68">
        <v>11.18</v>
      </c>
      <c r="AP12" s="68">
        <v>19.92</v>
      </c>
      <c r="AQ12" s="68">
        <v>1.45</v>
      </c>
      <c r="AR12" s="68">
        <v>214.9</v>
      </c>
      <c r="AS12" s="68">
        <v>29.93</v>
      </c>
      <c r="AT12" s="68">
        <v>9.0</v>
      </c>
      <c r="AU12" s="73">
        <v>1.0839271575613618</v>
      </c>
      <c r="AV12" s="73">
        <v>13.927408096789204</v>
      </c>
      <c r="AW12" s="73">
        <v>586.78</v>
      </c>
      <c r="AX12" s="73">
        <v>56.25</v>
      </c>
      <c r="AY12" s="75">
        <v>0.5320888888888888</v>
      </c>
      <c r="AZ12" s="77">
        <v>90.21</v>
      </c>
      <c r="BA12" s="68">
        <v>5.867</v>
      </c>
      <c r="BB12" s="75">
        <v>9.5875234361684</v>
      </c>
      <c r="BC12" s="73">
        <v>5.101414692347026</v>
      </c>
      <c r="BD12" s="78">
        <v>5.67</v>
      </c>
      <c r="BE12" s="69">
        <v>0.8350714561606798</v>
      </c>
      <c r="BF12" s="67">
        <v>5545.69</v>
      </c>
      <c r="BG12" s="67">
        <v>98.59004444444443</v>
      </c>
      <c r="BH12" s="67">
        <v>405.09057706355003</v>
      </c>
      <c r="BI12" s="67">
        <v>28.0</v>
      </c>
      <c r="BJ12" s="67">
        <v>5.0</v>
      </c>
      <c r="BK12" s="67">
        <v>3.0</v>
      </c>
    </row>
    <row r="13" ht="15.0" customHeight="1">
      <c r="A13" s="25">
        <v>717.0</v>
      </c>
      <c r="B13" s="66" t="s">
        <v>379</v>
      </c>
      <c r="C13" s="8" t="s">
        <v>12</v>
      </c>
      <c r="D13" s="83">
        <v>2.0</v>
      </c>
      <c r="E13" s="68" t="s">
        <v>136</v>
      </c>
      <c r="F13" s="69" t="s">
        <v>380</v>
      </c>
      <c r="G13" s="68">
        <v>1.0</v>
      </c>
      <c r="H13" s="68">
        <v>1.0</v>
      </c>
      <c r="I13" s="68">
        <v>1.0</v>
      </c>
      <c r="J13" s="68">
        <v>1.0</v>
      </c>
      <c r="K13" s="68">
        <v>30.0</v>
      </c>
      <c r="L13" s="68">
        <v>20.0</v>
      </c>
      <c r="M13" s="68">
        <v>1.0</v>
      </c>
      <c r="N13" s="68">
        <v>61.0</v>
      </c>
      <c r="O13" s="68">
        <v>5.0</v>
      </c>
      <c r="P13" s="68">
        <v>0.8</v>
      </c>
      <c r="Q13" s="68">
        <v>58.7</v>
      </c>
      <c r="R13" s="68">
        <v>103.0</v>
      </c>
      <c r="S13" s="68">
        <v>7.0</v>
      </c>
      <c r="T13" s="68">
        <v>33.0</v>
      </c>
      <c r="U13" s="68">
        <v>1.0</v>
      </c>
      <c r="V13" s="68">
        <v>8.513333333333334</v>
      </c>
      <c r="W13" s="68">
        <v>130.0</v>
      </c>
      <c r="X13" s="68">
        <v>44.9</v>
      </c>
      <c r="Y13" s="68">
        <v>148.0</v>
      </c>
      <c r="Z13" s="68">
        <v>5.0</v>
      </c>
      <c r="AA13" s="68">
        <v>3.0</v>
      </c>
      <c r="AB13" s="68">
        <v>39.1</v>
      </c>
      <c r="AC13" s="68">
        <v>7.793333333333333</v>
      </c>
      <c r="AD13" s="68">
        <v>7.0</v>
      </c>
      <c r="AE13" s="68">
        <v>7.0</v>
      </c>
      <c r="AF13" s="68">
        <v>40.2</v>
      </c>
      <c r="AG13" s="68">
        <v>7.37</v>
      </c>
      <c r="AH13" s="71">
        <v>56.19016176956095</v>
      </c>
      <c r="AI13" s="71"/>
      <c r="AJ13" s="71">
        <v>-3.2333333333333334</v>
      </c>
      <c r="AK13" s="68">
        <v>148.0</v>
      </c>
      <c r="AL13" s="68">
        <v>87.83</v>
      </c>
      <c r="AM13" s="68">
        <v>10.66</v>
      </c>
      <c r="AN13" s="68">
        <v>100.7</v>
      </c>
      <c r="AO13" s="68">
        <v>9.03</v>
      </c>
      <c r="AP13" s="68">
        <v>16.28</v>
      </c>
      <c r="AQ13" s="68">
        <v>3.5</v>
      </c>
      <c r="AR13" s="68">
        <v>149.87</v>
      </c>
      <c r="AS13" s="68">
        <v>27.0</v>
      </c>
      <c r="AT13" s="68">
        <v>11.0</v>
      </c>
      <c r="AU13" s="73">
        <v>0.8507581803671189</v>
      </c>
      <c r="AV13" s="73">
        <v>18.0156135317275</v>
      </c>
      <c r="AW13" s="73">
        <v>354.68</v>
      </c>
      <c r="AX13" s="73">
        <v>50.19</v>
      </c>
      <c r="AY13" s="75">
        <v>0.5379557680812911</v>
      </c>
      <c r="AZ13" s="75"/>
      <c r="BA13" s="68">
        <v>3.848</v>
      </c>
      <c r="BB13" s="75">
        <v>13.043139293139292</v>
      </c>
      <c r="BC13" s="73">
        <v>7.016632016632017</v>
      </c>
      <c r="BD13" s="78">
        <v>1.36</v>
      </c>
      <c r="BE13" s="69">
        <v>0.047108387590961316</v>
      </c>
      <c r="BF13" s="67">
        <v>2274.48</v>
      </c>
      <c r="BG13" s="67">
        <v>45.31739390316796</v>
      </c>
      <c r="BH13" s="67">
        <v>213.3658536585366</v>
      </c>
      <c r="BI13" s="67">
        <v>25.0</v>
      </c>
      <c r="BJ13" s="67">
        <v>3.0</v>
      </c>
      <c r="BK13" s="67">
        <v>3.0</v>
      </c>
    </row>
    <row r="14" ht="15.0" customHeight="1">
      <c r="A14" s="25">
        <v>718.0</v>
      </c>
      <c r="B14" s="66" t="s">
        <v>382</v>
      </c>
      <c r="C14" s="8" t="s">
        <v>12</v>
      </c>
      <c r="D14" s="83">
        <v>2.0</v>
      </c>
      <c r="E14" s="68" t="s">
        <v>136</v>
      </c>
      <c r="F14" s="69" t="s">
        <v>380</v>
      </c>
      <c r="G14" s="68">
        <v>1.0</v>
      </c>
      <c r="H14" s="68">
        <v>1.0</v>
      </c>
      <c r="I14" s="68">
        <v>1.0</v>
      </c>
      <c r="J14" s="68">
        <v>1.0</v>
      </c>
      <c r="K14" s="68">
        <v>27.0</v>
      </c>
      <c r="L14" s="68">
        <v>14.0</v>
      </c>
      <c r="M14" s="68">
        <v>1.0</v>
      </c>
      <c r="N14" s="68">
        <v>61.0</v>
      </c>
      <c r="O14" s="68">
        <v>5.0</v>
      </c>
      <c r="P14" s="68">
        <v>0.88</v>
      </c>
      <c r="Q14" s="68">
        <v>56.5</v>
      </c>
      <c r="R14" s="68">
        <v>107.0</v>
      </c>
      <c r="S14" s="68">
        <v>7.0</v>
      </c>
      <c r="T14" s="68">
        <v>31.0</v>
      </c>
      <c r="U14" s="68">
        <v>1.0</v>
      </c>
      <c r="V14" s="68">
        <v>8.889999999999999</v>
      </c>
      <c r="W14" s="68">
        <v>140.0</v>
      </c>
      <c r="X14" s="68">
        <v>46.8</v>
      </c>
      <c r="Y14" s="68">
        <v>155.0</v>
      </c>
      <c r="Z14" s="68">
        <v>5.0</v>
      </c>
      <c r="AA14" s="68">
        <v>3.0</v>
      </c>
      <c r="AB14" s="68">
        <v>39.8</v>
      </c>
      <c r="AC14" s="68">
        <v>9.163333333333334</v>
      </c>
      <c r="AD14" s="68">
        <v>7.0</v>
      </c>
      <c r="AE14" s="68">
        <v>7.0</v>
      </c>
      <c r="AF14" s="68">
        <v>43.3</v>
      </c>
      <c r="AG14" s="68">
        <v>8.549999999999999</v>
      </c>
      <c r="AH14" s="71">
        <v>62.169007598434256</v>
      </c>
      <c r="AI14" s="71"/>
      <c r="AJ14" s="71">
        <v>-3.0</v>
      </c>
      <c r="AK14" s="68">
        <v>152.0</v>
      </c>
      <c r="AL14" s="68">
        <v>75.7</v>
      </c>
      <c r="AM14" s="68">
        <v>9.5</v>
      </c>
      <c r="AN14" s="68">
        <v>89.76</v>
      </c>
      <c r="AO14" s="68">
        <v>8.33</v>
      </c>
      <c r="AP14" s="68">
        <v>16.74</v>
      </c>
      <c r="AQ14" s="68">
        <v>3.36</v>
      </c>
      <c r="AR14" s="68">
        <v>187.84</v>
      </c>
      <c r="AS14" s="68">
        <v>35.63</v>
      </c>
      <c r="AT14" s="68">
        <v>8.0</v>
      </c>
      <c r="AU14" s="73">
        <v>0.8126603934987169</v>
      </c>
      <c r="AV14" s="73">
        <v>18.968270868824533</v>
      </c>
      <c r="AW14" s="73">
        <v>370.04</v>
      </c>
      <c r="AX14" s="73">
        <v>56.82</v>
      </c>
      <c r="AY14" s="75">
        <v>0.6270679338261176</v>
      </c>
      <c r="AZ14" s="75"/>
      <c r="BA14" s="68">
        <v>4.263</v>
      </c>
      <c r="BB14" s="75">
        <v>13.328641801548207</v>
      </c>
      <c r="BC14" s="73">
        <v>8.357963875205256</v>
      </c>
      <c r="BD14" s="78">
        <v>1.78</v>
      </c>
      <c r="BE14" s="69">
        <v>0.053012967200610224</v>
      </c>
      <c r="BF14" s="67">
        <v>2107.76</v>
      </c>
      <c r="BG14" s="67">
        <v>37.09538894755368</v>
      </c>
      <c r="BH14" s="67">
        <v>221.86947368421056</v>
      </c>
      <c r="BI14" s="67">
        <v>28.0</v>
      </c>
      <c r="BJ14" s="67">
        <v>3.0</v>
      </c>
      <c r="BK14" s="67">
        <v>1.0</v>
      </c>
    </row>
    <row r="15" ht="15.0" customHeight="1">
      <c r="A15" s="25">
        <v>719.0</v>
      </c>
      <c r="B15" s="66" t="s">
        <v>382</v>
      </c>
      <c r="C15" s="38" t="s">
        <v>241</v>
      </c>
      <c r="D15" s="83">
        <v>2.0</v>
      </c>
      <c r="E15" s="68" t="s">
        <v>136</v>
      </c>
      <c r="F15" s="69" t="s">
        <v>380</v>
      </c>
      <c r="G15" s="68">
        <v>1.0</v>
      </c>
      <c r="H15" s="68">
        <v>1.0</v>
      </c>
      <c r="I15" s="68">
        <v>1.0</v>
      </c>
      <c r="J15" s="68">
        <v>2.0</v>
      </c>
      <c r="K15" s="68">
        <v>25.0</v>
      </c>
      <c r="L15" s="68">
        <v>22.0</v>
      </c>
      <c r="M15" s="68">
        <v>1.0</v>
      </c>
      <c r="N15" s="68">
        <v>60.0</v>
      </c>
      <c r="O15" s="68">
        <v>5.0</v>
      </c>
      <c r="P15" s="68">
        <v>0.68</v>
      </c>
      <c r="Q15" s="68">
        <v>58.2</v>
      </c>
      <c r="R15" s="68">
        <v>112.0</v>
      </c>
      <c r="S15" s="68">
        <v>5.0</v>
      </c>
      <c r="T15" s="68">
        <v>37.0</v>
      </c>
      <c r="U15" s="68">
        <v>2.0</v>
      </c>
      <c r="V15" s="68">
        <v>6.960000000000001</v>
      </c>
      <c r="W15" s="68">
        <v>143.0</v>
      </c>
      <c r="X15" s="68">
        <v>47.5</v>
      </c>
      <c r="Y15" s="68">
        <v>170.0</v>
      </c>
      <c r="Z15" s="68">
        <v>3.0</v>
      </c>
      <c r="AA15" s="68">
        <v>1.0</v>
      </c>
      <c r="AB15" s="68">
        <v>44.4</v>
      </c>
      <c r="AC15" s="68">
        <v>7.503333333333334</v>
      </c>
      <c r="AD15" s="68">
        <v>3.0</v>
      </c>
      <c r="AE15" s="68">
        <v>7.0</v>
      </c>
      <c r="AF15" s="68">
        <v>32.6</v>
      </c>
      <c r="AG15" s="68">
        <v>7.226666666666667</v>
      </c>
      <c r="AH15" s="71">
        <v>74.46428571428572</v>
      </c>
      <c r="AI15" s="71">
        <v>16.51164447212667</v>
      </c>
      <c r="AJ15" s="71">
        <v>-2.2666666666666666</v>
      </c>
      <c r="AK15" s="68">
        <v>171.0</v>
      </c>
      <c r="AL15" s="68">
        <v>174.31</v>
      </c>
      <c r="AM15" s="68">
        <v>14.55</v>
      </c>
      <c r="AN15" s="68">
        <v>185.82</v>
      </c>
      <c r="AO15" s="68">
        <v>12.63</v>
      </c>
      <c r="AP15" s="68">
        <v>22.14</v>
      </c>
      <c r="AQ15" s="68">
        <v>1.83</v>
      </c>
      <c r="AR15" s="68">
        <v>331.9</v>
      </c>
      <c r="AS15" s="68">
        <v>51.15</v>
      </c>
      <c r="AT15" s="68">
        <v>13.0</v>
      </c>
      <c r="AU15" s="73">
        <v>1.0062240663900415</v>
      </c>
      <c r="AV15" s="73">
        <v>15.41126845435372</v>
      </c>
      <c r="AW15" s="73">
        <v>714.17</v>
      </c>
      <c r="AX15" s="73">
        <v>80.16</v>
      </c>
      <c r="AY15" s="75">
        <v>0.6380988023952096</v>
      </c>
      <c r="AZ15" s="77">
        <v>69.66</v>
      </c>
      <c r="BA15" s="68">
        <v>7.37</v>
      </c>
      <c r="BB15" s="75">
        <v>10.876526458616011</v>
      </c>
      <c r="BC15" s="73">
        <v>6.940298507462686</v>
      </c>
      <c r="BD15" s="78">
        <v>7.17</v>
      </c>
      <c r="BE15" s="69">
        <v>0.8275862068965517</v>
      </c>
      <c r="BF15" s="67">
        <v>5412.51</v>
      </c>
      <c r="BG15" s="67">
        <v>67.52133233532935</v>
      </c>
      <c r="BH15" s="67">
        <v>371.99381443298967</v>
      </c>
      <c r="BI15" s="67">
        <v>25.0</v>
      </c>
      <c r="BJ15" s="67">
        <v>3.0</v>
      </c>
      <c r="BK15" s="67">
        <v>3.0</v>
      </c>
    </row>
    <row r="16" ht="15.0" customHeight="1">
      <c r="A16" s="25">
        <v>720.0</v>
      </c>
      <c r="B16" s="66" t="s">
        <v>384</v>
      </c>
      <c r="C16" s="8" t="s">
        <v>12</v>
      </c>
      <c r="D16" s="83">
        <v>2.0</v>
      </c>
      <c r="E16" s="68" t="s">
        <v>136</v>
      </c>
      <c r="F16" s="69" t="s">
        <v>380</v>
      </c>
      <c r="G16" s="68">
        <v>1.0</v>
      </c>
      <c r="H16" s="68">
        <v>1.0</v>
      </c>
      <c r="I16" s="68">
        <v>1.0</v>
      </c>
      <c r="J16" s="68">
        <v>1.0</v>
      </c>
      <c r="K16" s="68">
        <v>24.0</v>
      </c>
      <c r="L16" s="68">
        <v>12.0</v>
      </c>
      <c r="M16" s="68">
        <v>1.0</v>
      </c>
      <c r="N16" s="68">
        <v>58.0</v>
      </c>
      <c r="O16" s="68">
        <v>5.0</v>
      </c>
      <c r="P16" s="68">
        <v>0.78</v>
      </c>
      <c r="Q16" s="68">
        <v>57.8</v>
      </c>
      <c r="R16" s="68">
        <v>99.0</v>
      </c>
      <c r="S16" s="68">
        <v>5.0</v>
      </c>
      <c r="T16" s="68">
        <v>26.0</v>
      </c>
      <c r="U16" s="68">
        <v>1.0</v>
      </c>
      <c r="V16" s="68">
        <v>8.229999999999999</v>
      </c>
      <c r="W16" s="68">
        <v>134.0</v>
      </c>
      <c r="X16" s="68">
        <v>41.3</v>
      </c>
      <c r="Y16" s="68">
        <v>159.0</v>
      </c>
      <c r="Z16" s="68">
        <v>5.0</v>
      </c>
      <c r="AA16" s="68">
        <v>3.0</v>
      </c>
      <c r="AB16" s="68">
        <v>44.3</v>
      </c>
      <c r="AC16" s="68">
        <v>8.53</v>
      </c>
      <c r="AD16" s="68">
        <v>5.0</v>
      </c>
      <c r="AE16" s="68">
        <v>7.0</v>
      </c>
      <c r="AF16" s="68">
        <v>36.3</v>
      </c>
      <c r="AG16" s="68">
        <v>7.923333333333335</v>
      </c>
      <c r="AH16" s="71">
        <v>69.8470948012232</v>
      </c>
      <c r="AI16" s="71"/>
      <c r="AJ16" s="71">
        <v>-2.833333333333333</v>
      </c>
      <c r="AK16" s="68">
        <v>157.0</v>
      </c>
      <c r="AL16" s="68">
        <v>81.24</v>
      </c>
      <c r="AM16" s="68">
        <v>10.03</v>
      </c>
      <c r="AN16" s="68">
        <v>77.62</v>
      </c>
      <c r="AO16" s="68">
        <v>7.16</v>
      </c>
      <c r="AP16" s="68">
        <v>12.7</v>
      </c>
      <c r="AQ16" s="68">
        <v>1.21</v>
      </c>
      <c r="AR16" s="68">
        <v>148.38</v>
      </c>
      <c r="AS16" s="68">
        <v>30.19</v>
      </c>
      <c r="AT16" s="68">
        <v>3.0</v>
      </c>
      <c r="AU16" s="73">
        <v>1.198327359617682</v>
      </c>
      <c r="AV16" s="73">
        <v>20.34640787168082</v>
      </c>
      <c r="AW16" s="73">
        <v>319.94</v>
      </c>
      <c r="AX16" s="73">
        <v>48.59</v>
      </c>
      <c r="AY16" s="75">
        <v>0.6213212595184194</v>
      </c>
      <c r="AZ16" s="75"/>
      <c r="BA16" s="68">
        <v>3.813</v>
      </c>
      <c r="BB16" s="75">
        <v>12.743246787306584</v>
      </c>
      <c r="BC16" s="73">
        <v>7.917650144243378</v>
      </c>
      <c r="BD16" s="78">
        <v>1.34</v>
      </c>
      <c r="BE16" s="69">
        <v>0.033229085222830336</v>
      </c>
      <c r="BF16" s="67">
        <v>1953.5</v>
      </c>
      <c r="BG16" s="67">
        <v>40.20374562667215</v>
      </c>
      <c r="BH16" s="67">
        <v>194.76570289132604</v>
      </c>
      <c r="BI16" s="67">
        <v>15.0</v>
      </c>
      <c r="BJ16" s="67">
        <v>1.0</v>
      </c>
      <c r="BK16" s="67">
        <v>1.0</v>
      </c>
    </row>
    <row r="17" ht="15.0" customHeight="1">
      <c r="A17" s="25">
        <v>723.0</v>
      </c>
      <c r="B17" s="66" t="s">
        <v>384</v>
      </c>
      <c r="C17" s="38" t="s">
        <v>241</v>
      </c>
      <c r="D17" s="83">
        <v>2.0</v>
      </c>
      <c r="E17" s="68" t="s">
        <v>136</v>
      </c>
      <c r="F17" s="69" t="s">
        <v>380</v>
      </c>
      <c r="G17" s="68">
        <v>1.0</v>
      </c>
      <c r="H17" s="68">
        <v>1.0</v>
      </c>
      <c r="I17" s="68">
        <v>1.0</v>
      </c>
      <c r="J17" s="68">
        <v>1.0</v>
      </c>
      <c r="K17" s="68">
        <v>27.0</v>
      </c>
      <c r="L17" s="68">
        <v>16.0</v>
      </c>
      <c r="M17" s="68">
        <v>1.0</v>
      </c>
      <c r="N17" s="68">
        <v>56.0</v>
      </c>
      <c r="O17" s="68">
        <v>5.0</v>
      </c>
      <c r="P17" s="68">
        <v>0.75</v>
      </c>
      <c r="Q17" s="68">
        <v>60.23</v>
      </c>
      <c r="R17" s="68">
        <v>98.0</v>
      </c>
      <c r="S17" s="68">
        <v>7.0</v>
      </c>
      <c r="T17" s="68">
        <v>29.0</v>
      </c>
      <c r="U17" s="68">
        <v>1.0</v>
      </c>
      <c r="V17" s="68">
        <v>8.62</v>
      </c>
      <c r="W17" s="68">
        <v>135.0</v>
      </c>
      <c r="X17" s="68">
        <v>41.4</v>
      </c>
      <c r="Y17" s="68">
        <v>164.0</v>
      </c>
      <c r="Z17" s="68">
        <v>5.0</v>
      </c>
      <c r="AA17" s="68">
        <v>1.0</v>
      </c>
      <c r="AB17" s="68">
        <v>35.1</v>
      </c>
      <c r="AC17" s="68">
        <v>8.576666666666666</v>
      </c>
      <c r="AD17" s="68">
        <v>3.0</v>
      </c>
      <c r="AE17" s="68">
        <v>7.0</v>
      </c>
      <c r="AF17" s="68">
        <v>30.0</v>
      </c>
      <c r="AG17" s="68">
        <v>8.283333333333333</v>
      </c>
      <c r="AH17" s="71">
        <v>57.27788279773153</v>
      </c>
      <c r="AI17" s="71">
        <v>-21.944267821277542</v>
      </c>
      <c r="AJ17" s="71">
        <v>-2.166666666666667</v>
      </c>
      <c r="AK17" s="68">
        <v>162.0</v>
      </c>
      <c r="AL17" s="68">
        <v>128.35</v>
      </c>
      <c r="AM17" s="68">
        <v>11.28</v>
      </c>
      <c r="AN17" s="68">
        <v>119.08</v>
      </c>
      <c r="AO17" s="68">
        <v>8.56</v>
      </c>
      <c r="AP17" s="68">
        <v>19.67</v>
      </c>
      <c r="AQ17" s="68">
        <v>1.61</v>
      </c>
      <c r="AR17" s="68">
        <v>240.57</v>
      </c>
      <c r="AS17" s="68">
        <v>35.59</v>
      </c>
      <c r="AT17" s="68">
        <v>12.0</v>
      </c>
      <c r="AU17" s="73">
        <v>1.1091445427728612</v>
      </c>
      <c r="AV17" s="73">
        <v>14.79403084341356</v>
      </c>
      <c r="AW17" s="73">
        <v>507.67</v>
      </c>
      <c r="AX17" s="73">
        <v>57.040000000000006</v>
      </c>
      <c r="AY17" s="75">
        <v>0.6239481065918654</v>
      </c>
      <c r="AZ17" s="77">
        <v>84.83</v>
      </c>
      <c r="BA17" s="68">
        <v>5.495</v>
      </c>
      <c r="BB17" s="75">
        <v>10.380345768880801</v>
      </c>
      <c r="BC17" s="73">
        <v>6.476797088262057</v>
      </c>
      <c r="BD17" s="78">
        <v>5.3</v>
      </c>
      <c r="BE17" s="69">
        <v>0.8400451637184795</v>
      </c>
      <c r="BF17" s="67"/>
      <c r="BG17" s="67"/>
      <c r="BH17" s="67"/>
      <c r="BI17" s="67">
        <v>25.0</v>
      </c>
      <c r="BJ17" s="67">
        <v>1.0</v>
      </c>
      <c r="BK17" s="67">
        <v>3.0</v>
      </c>
    </row>
    <row r="18" ht="15.0" customHeight="1">
      <c r="A18" s="25">
        <v>724.0</v>
      </c>
      <c r="B18" s="66" t="s">
        <v>385</v>
      </c>
      <c r="C18" s="38" t="s">
        <v>241</v>
      </c>
      <c r="D18" s="83">
        <v>2.0</v>
      </c>
      <c r="E18" s="68" t="s">
        <v>136</v>
      </c>
      <c r="F18" s="69" t="s">
        <v>380</v>
      </c>
      <c r="G18" s="68">
        <v>1.0</v>
      </c>
      <c r="H18" s="68">
        <v>1.0</v>
      </c>
      <c r="I18" s="68">
        <v>1.0</v>
      </c>
      <c r="J18" s="68">
        <v>1.0</v>
      </c>
      <c r="K18" s="68">
        <v>20.0</v>
      </c>
      <c r="L18" s="68">
        <v>13.0</v>
      </c>
      <c r="M18" s="68">
        <v>1.0</v>
      </c>
      <c r="N18" s="68">
        <v>54.0</v>
      </c>
      <c r="O18" s="68">
        <v>5.0</v>
      </c>
      <c r="P18" s="68">
        <v>0.84</v>
      </c>
      <c r="Q18" s="68">
        <v>57.3</v>
      </c>
      <c r="R18" s="68">
        <v>103.0</v>
      </c>
      <c r="S18" s="68">
        <v>7.0</v>
      </c>
      <c r="T18" s="68">
        <v>22.0</v>
      </c>
      <c r="U18" s="68">
        <v>1.0</v>
      </c>
      <c r="V18" s="68">
        <v>8.496666666666666</v>
      </c>
      <c r="W18" s="68">
        <v>143.0</v>
      </c>
      <c r="X18" s="68">
        <v>46.3</v>
      </c>
      <c r="Y18" s="68">
        <v>170.0</v>
      </c>
      <c r="Z18" s="68">
        <v>7.0</v>
      </c>
      <c r="AA18" s="68">
        <v>1.0</v>
      </c>
      <c r="AB18" s="68">
        <v>41.4</v>
      </c>
      <c r="AC18" s="68">
        <v>9.163333333333332</v>
      </c>
      <c r="AD18" s="68">
        <v>3.0</v>
      </c>
      <c r="AE18" s="68">
        <v>7.0</v>
      </c>
      <c r="AF18" s="68">
        <v>35.3</v>
      </c>
      <c r="AG18" s="68">
        <v>9.263333333333334</v>
      </c>
      <c r="AH18" s="71">
        <v>69.3785874719241</v>
      </c>
      <c r="AI18" s="71">
        <v>14.14687641689199</v>
      </c>
      <c r="AJ18" s="71">
        <v>-2.066666666666667</v>
      </c>
      <c r="AK18" s="68">
        <v>169.0</v>
      </c>
      <c r="AL18" s="68">
        <v>195.04</v>
      </c>
      <c r="AM18" s="68">
        <v>16.41</v>
      </c>
      <c r="AN18" s="68">
        <v>156.57</v>
      </c>
      <c r="AO18" s="68">
        <v>12.2</v>
      </c>
      <c r="AP18" s="68">
        <v>25.39</v>
      </c>
      <c r="AQ18" s="68">
        <v>2.3</v>
      </c>
      <c r="AR18" s="68">
        <v>405.48</v>
      </c>
      <c r="AS18" s="68">
        <v>67.71</v>
      </c>
      <c r="AT18" s="68">
        <v>10.0</v>
      </c>
      <c r="AU18" s="73">
        <v>1.1317241379310345</v>
      </c>
      <c r="AV18" s="73">
        <v>16.698727434152115</v>
      </c>
      <c r="AW18" s="73">
        <v>782.48</v>
      </c>
      <c r="AX18" s="73">
        <v>98.61999999999999</v>
      </c>
      <c r="AY18" s="75">
        <v>0.6865747312918272</v>
      </c>
      <c r="AZ18" s="75"/>
      <c r="BA18" s="68">
        <v>8.13</v>
      </c>
      <c r="BB18" s="75">
        <v>12.130381303813035</v>
      </c>
      <c r="BC18" s="73">
        <v>8.32841328413284</v>
      </c>
      <c r="BD18" s="78">
        <v>7.93</v>
      </c>
      <c r="BE18" s="69">
        <v>0.7953561589925227</v>
      </c>
      <c r="BF18" s="67">
        <v>5305.77</v>
      </c>
      <c r="BG18" s="67">
        <v>53.80014195903469</v>
      </c>
      <c r="BH18" s="67">
        <v>323.32541133455214</v>
      </c>
      <c r="BI18" s="67">
        <v>25.0</v>
      </c>
      <c r="BJ18" s="67">
        <v>3.0</v>
      </c>
      <c r="BK18" s="67">
        <v>3.0</v>
      </c>
    </row>
    <row r="19" ht="15.0" customHeight="1">
      <c r="A19" s="25">
        <v>727.0</v>
      </c>
      <c r="B19" s="66" t="s">
        <v>386</v>
      </c>
      <c r="C19" s="38" t="s">
        <v>241</v>
      </c>
      <c r="D19" s="83">
        <v>2.0</v>
      </c>
      <c r="E19" s="68" t="s">
        <v>136</v>
      </c>
      <c r="F19" s="69" t="s">
        <v>380</v>
      </c>
      <c r="G19" s="68">
        <v>1.0</v>
      </c>
      <c r="H19" s="68">
        <v>1.0</v>
      </c>
      <c r="I19" s="68">
        <v>1.0</v>
      </c>
      <c r="J19" s="68">
        <v>1.0</v>
      </c>
      <c r="K19" s="68">
        <v>27.0</v>
      </c>
      <c r="L19" s="68">
        <v>13.0</v>
      </c>
      <c r="M19" s="68">
        <v>1.0</v>
      </c>
      <c r="N19" s="68">
        <v>59.0</v>
      </c>
      <c r="O19" s="68">
        <v>5.0</v>
      </c>
      <c r="P19" s="68">
        <v>0.83</v>
      </c>
      <c r="Q19" s="68">
        <v>57.8</v>
      </c>
      <c r="R19" s="68">
        <v>106.0</v>
      </c>
      <c r="S19" s="68">
        <v>7.0</v>
      </c>
      <c r="T19" s="68">
        <v>25.0</v>
      </c>
      <c r="U19" s="68">
        <v>1.0</v>
      </c>
      <c r="V19" s="68">
        <v>7.93</v>
      </c>
      <c r="W19" s="68">
        <v>142.0</v>
      </c>
      <c r="X19" s="68">
        <v>40.9</v>
      </c>
      <c r="Y19" s="68">
        <v>170.0</v>
      </c>
      <c r="Z19" s="68">
        <v>5.0</v>
      </c>
      <c r="AA19" s="68">
        <v>1.0</v>
      </c>
      <c r="AB19" s="68">
        <v>37.6</v>
      </c>
      <c r="AC19" s="68">
        <v>8.7</v>
      </c>
      <c r="AD19" s="68">
        <v>3.0</v>
      </c>
      <c r="AE19" s="68">
        <v>7.0</v>
      </c>
      <c r="AF19" s="68">
        <v>36.8</v>
      </c>
      <c r="AG19" s="68">
        <v>8.700000000000001</v>
      </c>
      <c r="AH19" s="71">
        <v>66.42876749931372</v>
      </c>
      <c r="AI19" s="71">
        <v>5.496903815041753</v>
      </c>
      <c r="AJ19" s="71">
        <v>-2.6</v>
      </c>
      <c r="AK19" s="68">
        <v>171.0</v>
      </c>
      <c r="AL19" s="68">
        <v>169.17</v>
      </c>
      <c r="AM19" s="68">
        <v>13.78</v>
      </c>
      <c r="AN19" s="68">
        <v>127.8</v>
      </c>
      <c r="AO19" s="68">
        <v>10.76</v>
      </c>
      <c r="AP19" s="68">
        <v>19.26</v>
      </c>
      <c r="AQ19" s="68">
        <v>1.66</v>
      </c>
      <c r="AR19" s="68">
        <v>310.31</v>
      </c>
      <c r="AS19" s="68">
        <v>47.52</v>
      </c>
      <c r="AT19" s="68">
        <v>8.0</v>
      </c>
      <c r="AU19" s="73">
        <v>1.109500805152979</v>
      </c>
      <c r="AV19" s="73">
        <v>15.313718539524993</v>
      </c>
      <c r="AW19" s="73">
        <v>626.54</v>
      </c>
      <c r="AX19" s="73">
        <v>73.72</v>
      </c>
      <c r="AY19" s="75">
        <v>0.6446011937059143</v>
      </c>
      <c r="AZ19" s="77">
        <v>58.33</v>
      </c>
      <c r="BA19" s="68">
        <v>6.964</v>
      </c>
      <c r="BB19" s="75">
        <v>10.585870189546236</v>
      </c>
      <c r="BC19" s="73">
        <v>6.823664560597358</v>
      </c>
      <c r="BD19" s="78">
        <v>6.76</v>
      </c>
      <c r="BE19" s="69">
        <v>0.8162078324932144</v>
      </c>
      <c r="BF19" s="67">
        <v>5369.88</v>
      </c>
      <c r="BG19" s="67">
        <v>72.8415626695605</v>
      </c>
      <c r="BH19" s="67">
        <v>389.68650217706823</v>
      </c>
      <c r="BI19" s="67">
        <v>25.0</v>
      </c>
      <c r="BJ19" s="67">
        <v>3.0</v>
      </c>
      <c r="BK19" s="67">
        <v>3.0</v>
      </c>
    </row>
    <row r="20" ht="15.0" customHeight="1">
      <c r="A20" s="25">
        <v>728.0</v>
      </c>
      <c r="B20" s="66" t="s">
        <v>385</v>
      </c>
      <c r="C20" s="8" t="s">
        <v>12</v>
      </c>
      <c r="D20" s="83">
        <v>2.0</v>
      </c>
      <c r="E20" s="68" t="s">
        <v>136</v>
      </c>
      <c r="F20" s="69" t="s">
        <v>380</v>
      </c>
      <c r="G20" s="68">
        <v>1.0</v>
      </c>
      <c r="H20" s="68">
        <v>1.0</v>
      </c>
      <c r="I20" s="68">
        <v>1.0</v>
      </c>
      <c r="J20" s="68">
        <v>1.0</v>
      </c>
      <c r="K20" s="68">
        <v>26.0</v>
      </c>
      <c r="L20" s="68">
        <v>18.0</v>
      </c>
      <c r="M20" s="68">
        <v>1.0</v>
      </c>
      <c r="N20" s="68">
        <v>55.0</v>
      </c>
      <c r="O20" s="68">
        <v>7.0</v>
      </c>
      <c r="P20" s="68">
        <v>0.85</v>
      </c>
      <c r="Q20" s="68">
        <v>57.2</v>
      </c>
      <c r="R20" s="68">
        <v>100.0</v>
      </c>
      <c r="S20" s="68">
        <v>5.0</v>
      </c>
      <c r="T20" s="68">
        <v>36.0</v>
      </c>
      <c r="U20" s="68">
        <v>1.0</v>
      </c>
      <c r="V20" s="68">
        <v>8.219999999999999</v>
      </c>
      <c r="W20" s="68">
        <v>130.0</v>
      </c>
      <c r="X20" s="68">
        <v>37.7</v>
      </c>
      <c r="Y20" s="68">
        <v>146.0</v>
      </c>
      <c r="Z20" s="68">
        <v>5.0</v>
      </c>
      <c r="AA20" s="68">
        <v>3.0</v>
      </c>
      <c r="AB20" s="68">
        <v>36.5</v>
      </c>
      <c r="AC20" s="68">
        <v>8.486666666666666</v>
      </c>
      <c r="AD20" s="68">
        <v>7.0</v>
      </c>
      <c r="AE20" s="68">
        <v>7.0</v>
      </c>
      <c r="AF20" s="68">
        <v>37.1</v>
      </c>
      <c r="AG20" s="68">
        <v>8.38</v>
      </c>
      <c r="AH20" s="71">
        <v>59.563684442485695</v>
      </c>
      <c r="AI20" s="71"/>
      <c r="AJ20" s="71">
        <v>-3.1333333333333333</v>
      </c>
      <c r="AK20" s="68">
        <v>145.0</v>
      </c>
      <c r="AL20" s="68">
        <v>72.33</v>
      </c>
      <c r="AM20" s="68">
        <v>10.17</v>
      </c>
      <c r="AN20" s="68">
        <v>93.97</v>
      </c>
      <c r="AO20" s="68">
        <v>8.37</v>
      </c>
      <c r="AP20" s="68">
        <v>17.12</v>
      </c>
      <c r="AQ20" s="68">
        <v>1.78</v>
      </c>
      <c r="AR20" s="68">
        <v>167.06</v>
      </c>
      <c r="AS20" s="68">
        <v>30.92</v>
      </c>
      <c r="AT20" s="68">
        <v>8.0</v>
      </c>
      <c r="AU20" s="73">
        <v>1.0019704433497538</v>
      </c>
      <c r="AV20" s="73">
        <v>18.5083203639411</v>
      </c>
      <c r="AW20" s="73">
        <v>350.48</v>
      </c>
      <c r="AX20" s="73">
        <v>51.24</v>
      </c>
      <c r="AY20" s="75">
        <v>0.6034348165495707</v>
      </c>
      <c r="AZ20" s="75"/>
      <c r="BA20" s="68">
        <v>4.067</v>
      </c>
      <c r="BB20" s="75">
        <v>12.598967297762478</v>
      </c>
      <c r="BC20" s="73">
        <v>7.602655520039341</v>
      </c>
      <c r="BD20" s="78">
        <v>1.53</v>
      </c>
      <c r="BE20" s="69">
        <v>0.05300485255692423</v>
      </c>
      <c r="BF20" s="67">
        <v>1811.97</v>
      </c>
      <c r="BG20" s="67">
        <v>35.362412177985945</v>
      </c>
      <c r="BH20" s="67">
        <v>178.16814159292036</v>
      </c>
      <c r="BI20" s="67">
        <v>30.0</v>
      </c>
      <c r="BJ20" s="67">
        <v>3.0</v>
      </c>
      <c r="BK20" s="67">
        <v>3.0</v>
      </c>
    </row>
    <row r="21" ht="15.0" customHeight="1">
      <c r="A21" s="25">
        <v>729.0</v>
      </c>
      <c r="B21" s="66" t="s">
        <v>386</v>
      </c>
      <c r="C21" s="8" t="s">
        <v>12</v>
      </c>
      <c r="D21" s="83">
        <v>2.0</v>
      </c>
      <c r="E21" s="68" t="s">
        <v>136</v>
      </c>
      <c r="F21" s="69" t="s">
        <v>380</v>
      </c>
      <c r="G21" s="68">
        <v>1.0</v>
      </c>
      <c r="H21" s="68">
        <v>1.0</v>
      </c>
      <c r="I21" s="68">
        <v>1.0</v>
      </c>
      <c r="J21" s="68">
        <v>2.0</v>
      </c>
      <c r="K21" s="68">
        <v>20.0</v>
      </c>
      <c r="L21" s="68">
        <v>23.0</v>
      </c>
      <c r="M21" s="68">
        <v>2.0</v>
      </c>
      <c r="N21" s="68">
        <v>51.0</v>
      </c>
      <c r="O21" s="68">
        <v>3.0</v>
      </c>
      <c r="P21" s="68">
        <v>0.6</v>
      </c>
      <c r="Q21" s="68">
        <v>48.9</v>
      </c>
      <c r="R21" s="68">
        <v>93.0</v>
      </c>
      <c r="S21" s="68">
        <v>3.0</v>
      </c>
      <c r="T21" s="68">
        <v>31.0</v>
      </c>
      <c r="U21" s="68">
        <v>2.0</v>
      </c>
      <c r="V21" s="68">
        <v>6.416666666666667</v>
      </c>
      <c r="W21" s="68">
        <v>126.0</v>
      </c>
      <c r="X21" s="68">
        <v>47.0</v>
      </c>
      <c r="Y21" s="68">
        <v>148.0</v>
      </c>
      <c r="Z21" s="68">
        <v>3.0</v>
      </c>
      <c r="AA21" s="68">
        <v>3.0</v>
      </c>
      <c r="AB21" s="68">
        <v>44.5</v>
      </c>
      <c r="AC21" s="68">
        <v>6.536666666666666</v>
      </c>
      <c r="AD21" s="68">
        <v>7.0</v>
      </c>
      <c r="AE21" s="68">
        <v>7.0</v>
      </c>
      <c r="AF21" s="68">
        <v>43.8</v>
      </c>
      <c r="AG21" s="68">
        <v>6.43</v>
      </c>
      <c r="AH21" s="71">
        <v>62.77724204435873</v>
      </c>
      <c r="AI21" s="71"/>
      <c r="AJ21" s="71">
        <v>-3.1333333333333333</v>
      </c>
      <c r="AK21" s="68">
        <v>144.0</v>
      </c>
      <c r="AL21" s="68">
        <v>94.76</v>
      </c>
      <c r="AM21" s="68">
        <v>10.28</v>
      </c>
      <c r="AN21" s="68">
        <v>98.55</v>
      </c>
      <c r="AO21" s="68">
        <v>8.73</v>
      </c>
      <c r="AP21" s="68">
        <v>18.57</v>
      </c>
      <c r="AQ21" s="68">
        <v>1.6</v>
      </c>
      <c r="AR21" s="68">
        <v>153.18</v>
      </c>
      <c r="AS21" s="68">
        <v>27.72</v>
      </c>
      <c r="AT21" s="68">
        <v>12.0</v>
      </c>
      <c r="AU21" s="73">
        <v>0.9951597289448209</v>
      </c>
      <c r="AV21" s="73">
        <v>18.09635722679201</v>
      </c>
      <c r="AW21" s="73">
        <v>365.06</v>
      </c>
      <c r="AX21" s="73">
        <v>48.33</v>
      </c>
      <c r="AY21" s="75">
        <v>0.5735567970204841</v>
      </c>
      <c r="AZ21" s="75"/>
      <c r="BA21" s="68">
        <v>3.788</v>
      </c>
      <c r="BB21" s="75">
        <v>12.758711721224921</v>
      </c>
      <c r="BC21" s="73">
        <v>7.317845828933474</v>
      </c>
      <c r="BD21" s="78">
        <v>1.31</v>
      </c>
      <c r="BE21" s="69">
        <v>0.06877113866967305</v>
      </c>
      <c r="BF21" s="67">
        <v>2147.55</v>
      </c>
      <c r="BG21" s="67">
        <v>44.43513345747983</v>
      </c>
      <c r="BH21" s="67">
        <v>208.90564202334633</v>
      </c>
      <c r="BI21" s="67">
        <v>20.0</v>
      </c>
      <c r="BJ21" s="67">
        <v>3.0</v>
      </c>
      <c r="BK21" s="67">
        <v>3.0</v>
      </c>
    </row>
    <row r="22" ht="15.0" customHeight="1">
      <c r="A22" s="25">
        <v>732.0</v>
      </c>
      <c r="B22" s="66" t="s">
        <v>379</v>
      </c>
      <c r="C22" s="38" t="s">
        <v>241</v>
      </c>
      <c r="D22" s="83">
        <v>3.0</v>
      </c>
      <c r="E22" s="68" t="s">
        <v>239</v>
      </c>
      <c r="F22" s="69" t="s">
        <v>380</v>
      </c>
      <c r="G22" s="68">
        <v>1.0</v>
      </c>
      <c r="H22" s="68">
        <v>1.0</v>
      </c>
      <c r="I22" s="68">
        <v>1.0</v>
      </c>
      <c r="J22" s="68">
        <v>3.0</v>
      </c>
      <c r="K22" s="68">
        <v>21.0</v>
      </c>
      <c r="L22" s="68">
        <v>21.0</v>
      </c>
      <c r="M22" s="68">
        <v>3.0</v>
      </c>
      <c r="N22" s="68">
        <v>44.0</v>
      </c>
      <c r="O22" s="68">
        <v>3.0</v>
      </c>
      <c r="P22" s="68">
        <v>0.73</v>
      </c>
      <c r="Q22" s="68">
        <v>60.8</v>
      </c>
      <c r="R22" s="68">
        <v>75.0</v>
      </c>
      <c r="S22" s="68">
        <v>7.0</v>
      </c>
      <c r="T22" s="68">
        <v>35.0</v>
      </c>
      <c r="U22" s="68">
        <v>3.0</v>
      </c>
      <c r="V22" s="68">
        <v>6.8566666666666665</v>
      </c>
      <c r="W22" s="68">
        <v>105.0</v>
      </c>
      <c r="X22" s="68">
        <v>47.2</v>
      </c>
      <c r="Y22" s="68">
        <v>117.0</v>
      </c>
      <c r="Z22" s="68">
        <v>7.0</v>
      </c>
      <c r="AA22" s="68">
        <v>1.0</v>
      </c>
      <c r="AB22" s="68">
        <v>43.6</v>
      </c>
      <c r="AC22" s="68">
        <v>7.933333333333334</v>
      </c>
      <c r="AD22" s="68">
        <v>1.0</v>
      </c>
      <c r="AE22" s="68">
        <v>5.0</v>
      </c>
      <c r="AF22" s="68">
        <v>38.8</v>
      </c>
      <c r="AG22" s="68">
        <v>7.62</v>
      </c>
      <c r="AH22" s="71">
        <v>70.72705601907035</v>
      </c>
      <c r="AI22" s="71">
        <v>18.12167288726921</v>
      </c>
      <c r="AJ22" s="71">
        <v>-2.433333333333333</v>
      </c>
      <c r="AK22" s="68">
        <v>118.0</v>
      </c>
      <c r="AL22" s="68">
        <v>279.36</v>
      </c>
      <c r="AM22" s="68">
        <v>21.08</v>
      </c>
      <c r="AN22" s="86"/>
      <c r="AO22" s="68">
        <v>7.27</v>
      </c>
      <c r="AP22" s="68">
        <v>34.45</v>
      </c>
      <c r="AQ22" s="68">
        <v>2.11</v>
      </c>
      <c r="AR22" s="68">
        <v>243.5</v>
      </c>
      <c r="AS22" s="68">
        <v>41.47</v>
      </c>
      <c r="AT22" s="68">
        <v>18.0</v>
      </c>
      <c r="AU22" s="73">
        <v>2.2473347547974414</v>
      </c>
      <c r="AV22" s="73">
        <v>17.030800821355236</v>
      </c>
      <c r="AW22" s="73">
        <v>557.31</v>
      </c>
      <c r="AX22" s="73">
        <v>71.92999999999999</v>
      </c>
      <c r="AY22" s="75">
        <v>0.5765327401640484</v>
      </c>
      <c r="AZ22" s="77">
        <v>101.16</v>
      </c>
      <c r="BA22" s="68">
        <v>5.931</v>
      </c>
      <c r="BB22" s="75">
        <v>12.127803068622491</v>
      </c>
      <c r="BC22" s="73">
        <v>6.992075535322879</v>
      </c>
      <c r="BD22" s="78">
        <v>5.73</v>
      </c>
      <c r="BE22" s="69">
        <v>0.8480373105324523</v>
      </c>
      <c r="BF22" s="67">
        <v>6210.41</v>
      </c>
      <c r="BG22" s="67">
        <v>86.33963575698597</v>
      </c>
      <c r="BH22" s="67">
        <v>294.61148007590134</v>
      </c>
      <c r="BI22" s="67">
        <v>20.0</v>
      </c>
      <c r="BJ22" s="67">
        <v>3.0</v>
      </c>
      <c r="BK22" s="67">
        <v>3.0</v>
      </c>
    </row>
    <row r="23" ht="15.0" customHeight="1">
      <c r="A23" s="25">
        <v>734.0</v>
      </c>
      <c r="B23" s="66" t="s">
        <v>379</v>
      </c>
      <c r="C23" s="8" t="s">
        <v>12</v>
      </c>
      <c r="D23" s="83">
        <v>3.0</v>
      </c>
      <c r="E23" s="68" t="s">
        <v>239</v>
      </c>
      <c r="F23" s="69" t="s">
        <v>380</v>
      </c>
      <c r="G23" s="68">
        <v>1.0</v>
      </c>
      <c r="H23" s="68">
        <v>1.0</v>
      </c>
      <c r="I23" s="68">
        <v>1.0</v>
      </c>
      <c r="J23" s="68">
        <v>2.0</v>
      </c>
      <c r="K23" s="68">
        <v>21.0</v>
      </c>
      <c r="L23" s="68">
        <v>19.0</v>
      </c>
      <c r="M23" s="68">
        <v>2.0</v>
      </c>
      <c r="N23" s="68">
        <v>46.0</v>
      </c>
      <c r="O23" s="68">
        <v>7.0</v>
      </c>
      <c r="P23" s="68">
        <v>0.95</v>
      </c>
      <c r="Q23" s="68">
        <v>58.0</v>
      </c>
      <c r="R23" s="68">
        <v>82.0</v>
      </c>
      <c r="S23" s="68">
        <v>7.0</v>
      </c>
      <c r="T23" s="68">
        <v>32.0</v>
      </c>
      <c r="U23" s="68">
        <v>2.0</v>
      </c>
      <c r="V23" s="68">
        <v>8.790000000000001</v>
      </c>
      <c r="W23" s="68">
        <v>107.0</v>
      </c>
      <c r="X23" s="68">
        <v>51.3</v>
      </c>
      <c r="Y23" s="68">
        <v>108.0</v>
      </c>
      <c r="Z23" s="68">
        <v>5.0</v>
      </c>
      <c r="AA23" s="68">
        <v>1.0</v>
      </c>
      <c r="AB23" s="68">
        <v>44.5</v>
      </c>
      <c r="AC23" s="68">
        <v>8.61</v>
      </c>
      <c r="AD23" s="68">
        <v>7.0</v>
      </c>
      <c r="AE23" s="68">
        <v>9.0</v>
      </c>
      <c r="AF23" s="68">
        <v>28.9</v>
      </c>
      <c r="AG23" s="68">
        <v>8.436666666666667</v>
      </c>
      <c r="AH23" s="71">
        <v>57.91013028449877</v>
      </c>
      <c r="AI23" s="71"/>
      <c r="AJ23" s="71">
        <v>-2.7666666666666666</v>
      </c>
      <c r="AK23" s="68">
        <v>116.0</v>
      </c>
      <c r="AL23" s="68">
        <v>80.34</v>
      </c>
      <c r="AM23" s="68">
        <v>12.85</v>
      </c>
      <c r="AN23" s="68">
        <v>92.83</v>
      </c>
      <c r="AO23" s="68">
        <v>7.9</v>
      </c>
      <c r="AP23" s="68">
        <v>27.23</v>
      </c>
      <c r="AQ23" s="68">
        <v>2.69</v>
      </c>
      <c r="AR23" s="68">
        <v>189.87</v>
      </c>
      <c r="AS23" s="68">
        <v>41.95</v>
      </c>
      <c r="AT23" s="68">
        <v>25.0</v>
      </c>
      <c r="AU23" s="73">
        <v>1.2134088762983948</v>
      </c>
      <c r="AV23" s="73">
        <v>22.094064359825143</v>
      </c>
      <c r="AW23" s="73">
        <v>390.27</v>
      </c>
      <c r="AX23" s="73">
        <v>65.39</v>
      </c>
      <c r="AY23" s="75">
        <v>0.6415354029668145</v>
      </c>
      <c r="AZ23" s="75"/>
      <c r="BA23" s="68">
        <v>5.002</v>
      </c>
      <c r="BB23" s="75">
        <v>13.072770891643342</v>
      </c>
      <c r="BC23" s="73">
        <v>8.386645341863256</v>
      </c>
      <c r="BD23" s="78">
        <v>2.5</v>
      </c>
      <c r="BE23" s="69">
        <v>0.08217168011738811</v>
      </c>
      <c r="BF23" s="67">
        <v>1556.38</v>
      </c>
      <c r="BG23" s="67">
        <v>23.80149870010705</v>
      </c>
      <c r="BH23" s="67">
        <v>121.11906614785994</v>
      </c>
      <c r="BI23" s="83"/>
      <c r="BJ23" s="83"/>
      <c r="BK23" s="83"/>
    </row>
    <row r="24" ht="15.0" customHeight="1">
      <c r="A24" s="25">
        <v>735.0</v>
      </c>
      <c r="B24" s="66" t="s">
        <v>382</v>
      </c>
      <c r="C24" s="8" t="s">
        <v>12</v>
      </c>
      <c r="D24" s="83">
        <v>3.0</v>
      </c>
      <c r="E24" s="68" t="s">
        <v>239</v>
      </c>
      <c r="F24" s="69" t="s">
        <v>380</v>
      </c>
      <c r="G24" s="68">
        <v>1.0</v>
      </c>
      <c r="H24" s="68">
        <v>1.0</v>
      </c>
      <c r="I24" s="68">
        <v>1.0</v>
      </c>
      <c r="J24" s="68">
        <v>1.0</v>
      </c>
      <c r="K24" s="68">
        <v>11.0</v>
      </c>
      <c r="L24" s="68">
        <v>10.0</v>
      </c>
      <c r="M24" s="68">
        <v>1.0</v>
      </c>
      <c r="N24" s="68">
        <v>33.0</v>
      </c>
      <c r="O24" s="68">
        <v>7.0</v>
      </c>
      <c r="P24" s="68">
        <v>0.95</v>
      </c>
      <c r="Q24" s="68">
        <v>62.7</v>
      </c>
      <c r="R24" s="68">
        <v>57.0</v>
      </c>
      <c r="S24" s="68">
        <v>5.0</v>
      </c>
      <c r="T24" s="68">
        <v>16.0</v>
      </c>
      <c r="U24" s="68">
        <v>1.0</v>
      </c>
      <c r="V24" s="68">
        <v>9.266666666666666</v>
      </c>
      <c r="W24" s="68">
        <v>76.0</v>
      </c>
      <c r="X24" s="68">
        <v>49.8</v>
      </c>
      <c r="Y24" s="68">
        <v>89.0</v>
      </c>
      <c r="Z24" s="68">
        <v>7.0</v>
      </c>
      <c r="AA24" s="68">
        <v>1.0</v>
      </c>
      <c r="AB24" s="68">
        <v>48.6</v>
      </c>
      <c r="AC24" s="68">
        <v>10.139999999999999</v>
      </c>
      <c r="AD24" s="68">
        <v>1.0</v>
      </c>
      <c r="AE24" s="68">
        <v>5.0</v>
      </c>
      <c r="AF24" s="68">
        <v>44.6</v>
      </c>
      <c r="AG24" s="68">
        <v>9.713333333333333</v>
      </c>
      <c r="AH24" s="71">
        <v>63.35590669676448</v>
      </c>
      <c r="AI24" s="71"/>
      <c r="AJ24" s="71">
        <v>-2.533333333333333</v>
      </c>
      <c r="AK24" s="68">
        <v>92.0</v>
      </c>
      <c r="AL24" s="68">
        <v>85.75</v>
      </c>
      <c r="AM24" s="68">
        <v>7.26</v>
      </c>
      <c r="AN24" s="68">
        <v>53.09</v>
      </c>
      <c r="AO24" s="68">
        <v>3.11</v>
      </c>
      <c r="AP24" s="68">
        <v>25.47</v>
      </c>
      <c r="AQ24" s="68">
        <v>1.85</v>
      </c>
      <c r="AR24" s="68">
        <v>116.91</v>
      </c>
      <c r="AS24" s="68">
        <v>24.4</v>
      </c>
      <c r="AT24" s="68">
        <v>13.0</v>
      </c>
      <c r="AU24" s="73">
        <v>1.4637096774193548</v>
      </c>
      <c r="AV24" s="73">
        <v>20.87075528184073</v>
      </c>
      <c r="AW24" s="73">
        <v>281.22</v>
      </c>
      <c r="AX24" s="73">
        <v>36.62</v>
      </c>
      <c r="AY24" s="75">
        <v>0.6663025669033316</v>
      </c>
      <c r="AZ24" s="75"/>
      <c r="BA24" s="68">
        <v>2.984</v>
      </c>
      <c r="BB24" s="75">
        <v>12.272117962466487</v>
      </c>
      <c r="BC24" s="73">
        <v>8.176943699731902</v>
      </c>
      <c r="BD24" s="78">
        <v>0.72</v>
      </c>
      <c r="BE24" s="69">
        <v>0.10690335305719921</v>
      </c>
      <c r="BF24" s="67">
        <v>1942.23</v>
      </c>
      <c r="BG24" s="67">
        <v>53.037411250682695</v>
      </c>
      <c r="BH24" s="67">
        <v>267.52479338842977</v>
      </c>
      <c r="BI24" s="67">
        <v>28.0</v>
      </c>
      <c r="BJ24" s="67">
        <v>5.0</v>
      </c>
      <c r="BK24" s="67">
        <v>5.0</v>
      </c>
    </row>
    <row r="25" ht="15.0" customHeight="1">
      <c r="A25" s="25">
        <v>736.0</v>
      </c>
      <c r="B25" s="66" t="s">
        <v>384</v>
      </c>
      <c r="C25" s="8" t="s">
        <v>12</v>
      </c>
      <c r="D25" s="83">
        <v>3.0</v>
      </c>
      <c r="E25" s="68" t="s">
        <v>239</v>
      </c>
      <c r="F25" s="69" t="s">
        <v>380</v>
      </c>
      <c r="G25" s="68">
        <v>1.0</v>
      </c>
      <c r="H25" s="68">
        <v>1.0</v>
      </c>
      <c r="I25" s="68">
        <v>1.0</v>
      </c>
      <c r="J25" s="68">
        <v>1.0</v>
      </c>
      <c r="K25" s="68">
        <v>19.0</v>
      </c>
      <c r="L25" s="68">
        <v>12.0</v>
      </c>
      <c r="M25" s="68">
        <v>1.0</v>
      </c>
      <c r="N25" s="68">
        <v>41.0</v>
      </c>
      <c r="O25" s="68">
        <v>7.0</v>
      </c>
      <c r="P25" s="68">
        <v>1.0</v>
      </c>
      <c r="Q25" s="68">
        <v>64.2</v>
      </c>
      <c r="R25" s="68">
        <v>77.0</v>
      </c>
      <c r="S25" s="68">
        <v>7.0</v>
      </c>
      <c r="T25" s="68">
        <v>25.0</v>
      </c>
      <c r="U25" s="68">
        <v>1.0</v>
      </c>
      <c r="V25" s="68">
        <v>9.873333333333333</v>
      </c>
      <c r="W25" s="68">
        <v>106.0</v>
      </c>
      <c r="X25" s="68">
        <v>51.7</v>
      </c>
      <c r="Y25" s="68">
        <v>115.0</v>
      </c>
      <c r="Z25" s="68">
        <v>9.0</v>
      </c>
      <c r="AA25" s="68">
        <v>1.0</v>
      </c>
      <c r="AB25" s="68">
        <v>42.9</v>
      </c>
      <c r="AC25" s="68">
        <v>10.049999999999999</v>
      </c>
      <c r="AD25" s="68">
        <v>5.0</v>
      </c>
      <c r="AE25" s="68">
        <v>7.0</v>
      </c>
      <c r="AF25" s="68">
        <v>39.3</v>
      </c>
      <c r="AG25" s="68">
        <v>10.596666666666666</v>
      </c>
      <c r="AH25" s="71">
        <v>51.20652945351315</v>
      </c>
      <c r="AI25" s="71"/>
      <c r="AJ25" s="71">
        <v>-2.933333333333333</v>
      </c>
      <c r="AK25" s="68">
        <v>114.0</v>
      </c>
      <c r="AL25" s="68">
        <v>107.69</v>
      </c>
      <c r="AM25" s="68">
        <v>10.56</v>
      </c>
      <c r="AN25" s="68">
        <v>73.74</v>
      </c>
      <c r="AO25" s="68">
        <v>5.56</v>
      </c>
      <c r="AP25" s="68">
        <v>32.13</v>
      </c>
      <c r="AQ25" s="68">
        <v>2.66</v>
      </c>
      <c r="AR25" s="68">
        <v>175.43</v>
      </c>
      <c r="AS25" s="68">
        <v>40.64</v>
      </c>
      <c r="AT25" s="68">
        <v>20.0</v>
      </c>
      <c r="AU25" s="73">
        <v>1.2846715328467155</v>
      </c>
      <c r="AV25" s="73">
        <v>23.16593513082141</v>
      </c>
      <c r="AW25" s="73">
        <v>388.99</v>
      </c>
      <c r="AX25" s="73">
        <v>59.42</v>
      </c>
      <c r="AY25" s="75">
        <v>0.6839447997307304</v>
      </c>
      <c r="AZ25" s="75"/>
      <c r="BA25" s="68">
        <v>4.524</v>
      </c>
      <c r="BB25" s="75">
        <v>13.134394341290893</v>
      </c>
      <c r="BC25" s="73">
        <v>8.98320070733864</v>
      </c>
      <c r="BD25" s="78">
        <v>2.07</v>
      </c>
      <c r="BE25" s="69">
        <v>0.015248796147672551</v>
      </c>
      <c r="BF25" s="67">
        <v>2301.31</v>
      </c>
      <c r="BG25" s="67">
        <v>38.7295523392797</v>
      </c>
      <c r="BH25" s="67">
        <v>217.92708333333331</v>
      </c>
      <c r="BI25" s="67">
        <v>40.0</v>
      </c>
      <c r="BJ25" s="67">
        <v>5.0</v>
      </c>
      <c r="BK25" s="67">
        <v>5.0</v>
      </c>
    </row>
    <row r="26" ht="15.0" customHeight="1">
      <c r="A26" s="25">
        <v>737.0</v>
      </c>
      <c r="B26" s="66" t="s">
        <v>385</v>
      </c>
      <c r="C26" s="8" t="s">
        <v>12</v>
      </c>
      <c r="D26" s="83">
        <v>3.0</v>
      </c>
      <c r="E26" s="68" t="s">
        <v>239</v>
      </c>
      <c r="F26" s="69" t="s">
        <v>380</v>
      </c>
      <c r="G26" s="68">
        <v>1.0</v>
      </c>
      <c r="H26" s="68">
        <v>1.0</v>
      </c>
      <c r="I26" s="68">
        <v>1.0</v>
      </c>
      <c r="J26" s="68">
        <v>2.0</v>
      </c>
      <c r="K26" s="68">
        <v>16.0</v>
      </c>
      <c r="L26" s="68">
        <v>17.0</v>
      </c>
      <c r="M26" s="68">
        <v>2.0</v>
      </c>
      <c r="N26" s="68">
        <v>37.0</v>
      </c>
      <c r="O26" s="68">
        <v>5.0</v>
      </c>
      <c r="P26" s="68">
        <v>0.77</v>
      </c>
      <c r="Q26" s="68">
        <v>58.6</v>
      </c>
      <c r="R26" s="68">
        <v>70.0</v>
      </c>
      <c r="S26" s="68">
        <v>7.0</v>
      </c>
      <c r="T26" s="68">
        <v>25.0</v>
      </c>
      <c r="U26" s="68">
        <v>2.0</v>
      </c>
      <c r="V26" s="68">
        <v>7.526666666666666</v>
      </c>
      <c r="W26" s="68">
        <v>99.0</v>
      </c>
      <c r="X26" s="68">
        <v>49.5</v>
      </c>
      <c r="Y26" s="68">
        <v>107.0</v>
      </c>
      <c r="Z26" s="68">
        <v>5.0</v>
      </c>
      <c r="AA26" s="68">
        <v>1.0</v>
      </c>
      <c r="AB26" s="68">
        <v>48.5</v>
      </c>
      <c r="AC26" s="68">
        <v>7.246666666666667</v>
      </c>
      <c r="AD26" s="68">
        <v>5.0</v>
      </c>
      <c r="AE26" s="68">
        <v>7.0</v>
      </c>
      <c r="AF26" s="68">
        <v>45.3</v>
      </c>
      <c r="AG26" s="68">
        <v>6.666666666666667</v>
      </c>
      <c r="AH26" s="71">
        <v>56.89530685920576</v>
      </c>
      <c r="AI26" s="71"/>
      <c r="AJ26" s="71">
        <v>-2.8666666666666667</v>
      </c>
      <c r="AK26" s="68">
        <v>105.0</v>
      </c>
      <c r="AL26" s="68">
        <v>93.65</v>
      </c>
      <c r="AM26" s="68">
        <v>10.58</v>
      </c>
      <c r="AN26" s="68">
        <v>67.03</v>
      </c>
      <c r="AO26" s="68">
        <v>5.72</v>
      </c>
      <c r="AP26" s="68">
        <v>22.11</v>
      </c>
      <c r="AQ26" s="68">
        <v>2.29</v>
      </c>
      <c r="AR26" s="68">
        <v>197.55</v>
      </c>
      <c r="AS26" s="68">
        <v>45.43</v>
      </c>
      <c r="AT26" s="68">
        <v>15.0</v>
      </c>
      <c r="AU26" s="73">
        <v>1.320848938826467</v>
      </c>
      <c r="AV26" s="73">
        <v>22.996709693748414</v>
      </c>
      <c r="AW26" s="73">
        <v>380.34000000000003</v>
      </c>
      <c r="AX26" s="73">
        <v>64.02</v>
      </c>
      <c r="AY26" s="75">
        <v>0.7096219931271478</v>
      </c>
      <c r="AZ26" s="75"/>
      <c r="BA26" s="68">
        <v>4.905</v>
      </c>
      <c r="BB26" s="75">
        <v>13.051987767584096</v>
      </c>
      <c r="BC26" s="73">
        <v>9.26197757390418</v>
      </c>
      <c r="BD26" s="78">
        <v>2.42</v>
      </c>
      <c r="BE26" s="69">
        <v>0.0099601593625498</v>
      </c>
      <c r="BF26" s="67">
        <v>2237.88</v>
      </c>
      <c r="BG26" s="67">
        <v>34.95595126522962</v>
      </c>
      <c r="BH26" s="67">
        <v>211.51984877126654</v>
      </c>
      <c r="BI26" s="67">
        <v>35.0</v>
      </c>
      <c r="BJ26" s="67">
        <v>5.0</v>
      </c>
      <c r="BK26" s="67">
        <v>5.0</v>
      </c>
    </row>
    <row r="27" ht="15.0" customHeight="1">
      <c r="A27" s="25">
        <v>738.0</v>
      </c>
      <c r="B27" s="66" t="s">
        <v>382</v>
      </c>
      <c r="C27" s="38" t="s">
        <v>241</v>
      </c>
      <c r="D27" s="83">
        <v>3.0</v>
      </c>
      <c r="E27" s="68" t="s">
        <v>239</v>
      </c>
      <c r="F27" s="69" t="s">
        <v>380</v>
      </c>
      <c r="G27" s="68">
        <v>1.0</v>
      </c>
      <c r="H27" s="68">
        <v>1.0</v>
      </c>
      <c r="I27" s="68">
        <v>1.0</v>
      </c>
      <c r="J27" s="68">
        <v>1.0</v>
      </c>
      <c r="K27" s="68">
        <v>16.0</v>
      </c>
      <c r="L27" s="68">
        <v>12.0</v>
      </c>
      <c r="M27" s="68">
        <v>1.0</v>
      </c>
      <c r="N27" s="68">
        <v>37.0</v>
      </c>
      <c r="O27" s="68">
        <v>7.0</v>
      </c>
      <c r="P27" s="68">
        <v>0.93</v>
      </c>
      <c r="Q27" s="68">
        <v>63.9</v>
      </c>
      <c r="R27" s="68">
        <v>65.0</v>
      </c>
      <c r="S27" s="68">
        <v>7.0</v>
      </c>
      <c r="T27" s="68">
        <v>20.0</v>
      </c>
      <c r="U27" s="68">
        <v>1.0</v>
      </c>
      <c r="V27" s="68">
        <v>8.543333333333331</v>
      </c>
      <c r="W27" s="68">
        <v>100.0</v>
      </c>
      <c r="X27" s="68">
        <v>50.0</v>
      </c>
      <c r="Y27" s="68">
        <v>124.0</v>
      </c>
      <c r="Z27" s="68">
        <v>9.0</v>
      </c>
      <c r="AA27" s="68">
        <v>1.0</v>
      </c>
      <c r="AB27" s="68">
        <v>46.5</v>
      </c>
      <c r="AC27" s="68">
        <v>9.26</v>
      </c>
      <c r="AD27" s="68">
        <v>1.0</v>
      </c>
      <c r="AE27" s="68">
        <v>5.0</v>
      </c>
      <c r="AF27" s="68">
        <v>43.8</v>
      </c>
      <c r="AG27" s="68">
        <v>9.936666666666667</v>
      </c>
      <c r="AH27" s="71">
        <v>79.8094373865699</v>
      </c>
      <c r="AI27" s="71">
        <v>20.61602139871014</v>
      </c>
      <c r="AJ27" s="71">
        <v>-1.4</v>
      </c>
      <c r="AK27" s="68">
        <v>118.0</v>
      </c>
      <c r="AL27" s="68">
        <v>158.45</v>
      </c>
      <c r="AM27" s="68">
        <v>12.48</v>
      </c>
      <c r="AN27" s="68">
        <v>87.0</v>
      </c>
      <c r="AO27" s="68">
        <v>4.9</v>
      </c>
      <c r="AP27" s="68">
        <v>32.56</v>
      </c>
      <c r="AQ27" s="68">
        <v>1.96</v>
      </c>
      <c r="AR27" s="68">
        <v>220.1</v>
      </c>
      <c r="AS27" s="68">
        <v>38.76</v>
      </c>
      <c r="AT27" s="68">
        <v>16.0</v>
      </c>
      <c r="AU27" s="73">
        <v>1.8192419825072885</v>
      </c>
      <c r="AV27" s="73">
        <v>17.61017719218537</v>
      </c>
      <c r="AW27" s="73">
        <v>498.11</v>
      </c>
      <c r="AX27" s="73">
        <v>58.1</v>
      </c>
      <c r="AY27" s="75">
        <v>0.6671256454388984</v>
      </c>
      <c r="AZ27" s="77">
        <v>62.95</v>
      </c>
      <c r="BA27" s="68">
        <v>4.893</v>
      </c>
      <c r="BB27" s="75">
        <v>11.874105865522175</v>
      </c>
      <c r="BC27" s="73">
        <v>7.92152053954629</v>
      </c>
      <c r="BD27" s="78">
        <v>4.69</v>
      </c>
      <c r="BE27" s="69">
        <v>0.8555037647902474</v>
      </c>
      <c r="BF27" s="67">
        <v>3966.33</v>
      </c>
      <c r="BG27" s="67">
        <v>68.26729776247848</v>
      </c>
      <c r="BH27" s="67">
        <v>317.8149038461538</v>
      </c>
      <c r="BI27" s="67">
        <v>30.0</v>
      </c>
      <c r="BJ27" s="67">
        <v>5.0</v>
      </c>
      <c r="BK27" s="67">
        <v>7.0</v>
      </c>
    </row>
    <row r="28" ht="15.0" customHeight="1">
      <c r="A28" s="25">
        <v>739.0</v>
      </c>
      <c r="B28" s="66" t="s">
        <v>384</v>
      </c>
      <c r="C28" s="38" t="s">
        <v>241</v>
      </c>
      <c r="D28" s="83">
        <v>3.0</v>
      </c>
      <c r="E28" s="68" t="s">
        <v>239</v>
      </c>
      <c r="F28" s="69" t="s">
        <v>380</v>
      </c>
      <c r="G28" s="68">
        <v>1.0</v>
      </c>
      <c r="H28" s="68">
        <v>1.0</v>
      </c>
      <c r="I28" s="68">
        <v>1.0</v>
      </c>
      <c r="J28" s="68">
        <v>4.0</v>
      </c>
      <c r="K28" s="68">
        <v>19.0</v>
      </c>
      <c r="L28" s="68">
        <v>26.0</v>
      </c>
      <c r="M28" s="68">
        <v>4.0</v>
      </c>
      <c r="N28" s="68">
        <v>42.0</v>
      </c>
      <c r="O28" s="68">
        <v>5.0</v>
      </c>
      <c r="P28" s="68">
        <v>0.75</v>
      </c>
      <c r="Q28" s="68">
        <v>63.9</v>
      </c>
      <c r="R28" s="68">
        <v>71.0</v>
      </c>
      <c r="S28" s="68">
        <v>5.0</v>
      </c>
      <c r="T28" s="68">
        <v>26.0</v>
      </c>
      <c r="U28" s="68">
        <v>4.0</v>
      </c>
      <c r="V28" s="68">
        <v>7.193333333333334</v>
      </c>
      <c r="W28" s="68">
        <v>100.0</v>
      </c>
      <c r="X28" s="68">
        <v>49.6</v>
      </c>
      <c r="Y28" s="68">
        <v>125.0</v>
      </c>
      <c r="Z28" s="68">
        <v>5.0</v>
      </c>
      <c r="AA28" s="68">
        <v>1.0</v>
      </c>
      <c r="AB28" s="68">
        <v>42.2</v>
      </c>
      <c r="AC28" s="68">
        <v>7.316666666666666</v>
      </c>
      <c r="AD28" s="68">
        <v>1.0</v>
      </c>
      <c r="AE28" s="68">
        <v>5.0</v>
      </c>
      <c r="AF28" s="68">
        <v>40.2</v>
      </c>
      <c r="AG28" s="68">
        <v>7.846666666666667</v>
      </c>
      <c r="AH28" s="71">
        <v>65.91527987897128</v>
      </c>
      <c r="AI28" s="71">
        <v>22.314629403782003</v>
      </c>
      <c r="AJ28" s="71">
        <v>-2.4</v>
      </c>
      <c r="AK28" s="68">
        <v>124.0</v>
      </c>
      <c r="AL28" s="68">
        <v>244.99</v>
      </c>
      <c r="AM28" s="68">
        <v>18.4</v>
      </c>
      <c r="AN28" s="68">
        <v>174.35</v>
      </c>
      <c r="AO28" s="68">
        <v>10.32</v>
      </c>
      <c r="AP28" s="68">
        <v>38.76</v>
      </c>
      <c r="AQ28" s="68">
        <v>2.6</v>
      </c>
      <c r="AR28" s="68">
        <v>334.23</v>
      </c>
      <c r="AS28" s="68">
        <v>64.12</v>
      </c>
      <c r="AT28" s="68">
        <v>19.0</v>
      </c>
      <c r="AU28" s="73">
        <v>1.4241486068111453</v>
      </c>
      <c r="AV28" s="73">
        <v>19.18439398019328</v>
      </c>
      <c r="AW28" s="73">
        <v>792.33</v>
      </c>
      <c r="AX28" s="73">
        <v>95.44</v>
      </c>
      <c r="AY28" s="75">
        <v>0.6718357082984074</v>
      </c>
      <c r="AZ28" s="77">
        <v>63.38</v>
      </c>
      <c r="BA28" s="68">
        <v>7.862</v>
      </c>
      <c r="BB28" s="75">
        <v>12.139404731620452</v>
      </c>
      <c r="BC28" s="73">
        <v>8.155685576189265</v>
      </c>
      <c r="BD28" s="78">
        <v>7.66</v>
      </c>
      <c r="BE28" s="69">
        <v>0.7935018050541516</v>
      </c>
      <c r="BF28" s="67">
        <v>8867.09</v>
      </c>
      <c r="BG28" s="67">
        <v>92.90748113998323</v>
      </c>
      <c r="BH28" s="67">
        <v>481.90706521739133</v>
      </c>
      <c r="BI28" s="67">
        <v>30.0</v>
      </c>
      <c r="BJ28" s="67">
        <v>5.0</v>
      </c>
      <c r="BK28" s="67">
        <v>1.0</v>
      </c>
    </row>
    <row r="29" ht="15.0" customHeight="1">
      <c r="A29" s="25">
        <v>741.0</v>
      </c>
      <c r="B29" s="66" t="s">
        <v>385</v>
      </c>
      <c r="C29" s="38" t="s">
        <v>241</v>
      </c>
      <c r="D29" s="83">
        <v>3.0</v>
      </c>
      <c r="E29" s="68" t="s">
        <v>239</v>
      </c>
      <c r="F29" s="69" t="s">
        <v>380</v>
      </c>
      <c r="G29" s="68">
        <v>1.0</v>
      </c>
      <c r="H29" s="68">
        <v>1.0</v>
      </c>
      <c r="I29" s="68">
        <v>1.0</v>
      </c>
      <c r="J29" s="68">
        <v>2.0</v>
      </c>
      <c r="K29" s="68">
        <v>20.0</v>
      </c>
      <c r="L29" s="68">
        <v>19.0</v>
      </c>
      <c r="M29" s="68">
        <v>3.0</v>
      </c>
      <c r="N29" s="68">
        <v>45.0</v>
      </c>
      <c r="O29" s="68">
        <v>5.0</v>
      </c>
      <c r="P29" s="68">
        <v>0.9</v>
      </c>
      <c r="Q29" s="68">
        <v>62.1</v>
      </c>
      <c r="R29" s="68">
        <v>76.0</v>
      </c>
      <c r="S29" s="68">
        <v>7.0</v>
      </c>
      <c r="T29" s="68">
        <v>43.0</v>
      </c>
      <c r="U29" s="68">
        <v>3.0</v>
      </c>
      <c r="V29" s="68">
        <v>8.316666666666666</v>
      </c>
      <c r="W29" s="68">
        <v>107.0</v>
      </c>
      <c r="X29" s="68">
        <v>47.2</v>
      </c>
      <c r="Y29" s="68">
        <v>117.0</v>
      </c>
      <c r="Z29" s="68">
        <v>5.0</v>
      </c>
      <c r="AA29" s="68">
        <v>1.0</v>
      </c>
      <c r="AB29" s="68">
        <v>41.9</v>
      </c>
      <c r="AC29" s="68">
        <v>8.613333333333332</v>
      </c>
      <c r="AD29" s="68">
        <v>1.0</v>
      </c>
      <c r="AE29" s="68">
        <v>5.0</v>
      </c>
      <c r="AF29" s="68">
        <v>38.4</v>
      </c>
      <c r="AG29" s="68">
        <v>9.193333333333333</v>
      </c>
      <c r="AH29" s="71">
        <v>80.0161485668147</v>
      </c>
      <c r="AI29" s="71">
        <v>28.89521942974135</v>
      </c>
      <c r="AJ29" s="71">
        <v>-2.566666666666667</v>
      </c>
      <c r="AK29" s="68">
        <v>114.0</v>
      </c>
      <c r="AL29" s="68">
        <v>232.35</v>
      </c>
      <c r="AM29" s="68">
        <v>18.18</v>
      </c>
      <c r="AN29" s="68">
        <v>142.44</v>
      </c>
      <c r="AO29" s="68">
        <v>7.53</v>
      </c>
      <c r="AP29" s="68">
        <v>48.3</v>
      </c>
      <c r="AQ29" s="68">
        <v>3.35</v>
      </c>
      <c r="AR29" s="68">
        <v>300.58</v>
      </c>
      <c r="AS29" s="68">
        <v>52.67</v>
      </c>
      <c r="AT29" s="68">
        <v>15.0</v>
      </c>
      <c r="AU29" s="73">
        <v>1.6709558823529411</v>
      </c>
      <c r="AV29" s="73">
        <v>17.52278927407013</v>
      </c>
      <c r="AW29" s="73">
        <v>723.67</v>
      </c>
      <c r="AX29" s="73">
        <v>81.73</v>
      </c>
      <c r="AY29" s="75">
        <v>0.6444390064847669</v>
      </c>
      <c r="AZ29" s="77">
        <v>86.25</v>
      </c>
      <c r="BA29" s="68">
        <v>9.247</v>
      </c>
      <c r="BB29" s="75">
        <v>8.838542229912404</v>
      </c>
      <c r="BC29" s="73">
        <v>5.6959013734184065</v>
      </c>
      <c r="BD29" s="78">
        <v>9.05</v>
      </c>
      <c r="BE29" s="69">
        <v>0.7908063887806779</v>
      </c>
      <c r="BF29" s="67">
        <v>8005.55</v>
      </c>
      <c r="BG29" s="67">
        <v>97.95118071699498</v>
      </c>
      <c r="BH29" s="67">
        <v>440.34928492849286</v>
      </c>
      <c r="BI29" s="67">
        <v>35.0</v>
      </c>
      <c r="BJ29" s="67">
        <v>5.0</v>
      </c>
      <c r="BK29" s="67">
        <v>7.0</v>
      </c>
    </row>
    <row r="30" ht="15.0" customHeight="1">
      <c r="A30" s="25">
        <v>742.0</v>
      </c>
      <c r="B30" s="66" t="s">
        <v>386</v>
      </c>
      <c r="C30" s="8" t="s">
        <v>12</v>
      </c>
      <c r="D30" s="83">
        <v>3.0</v>
      </c>
      <c r="E30" s="68" t="s">
        <v>239</v>
      </c>
      <c r="F30" s="69" t="s">
        <v>380</v>
      </c>
      <c r="G30" s="68">
        <v>1.0</v>
      </c>
      <c r="H30" s="68">
        <v>1.0</v>
      </c>
      <c r="I30" s="68">
        <v>1.0</v>
      </c>
      <c r="J30" s="68">
        <v>1.0</v>
      </c>
      <c r="K30" s="68">
        <v>16.0</v>
      </c>
      <c r="L30" s="68">
        <v>13.0</v>
      </c>
      <c r="M30" s="68">
        <v>1.0</v>
      </c>
      <c r="N30" s="68">
        <v>38.0</v>
      </c>
      <c r="O30" s="68">
        <v>7.0</v>
      </c>
      <c r="P30" s="68">
        <v>1.0</v>
      </c>
      <c r="Q30" s="68">
        <v>57.8</v>
      </c>
      <c r="R30" s="68">
        <v>59.0</v>
      </c>
      <c r="S30" s="68">
        <v>7.0</v>
      </c>
      <c r="T30" s="68">
        <v>18.0</v>
      </c>
      <c r="U30" s="68">
        <v>1.0</v>
      </c>
      <c r="V30" s="68">
        <v>9.533333333333333</v>
      </c>
      <c r="W30" s="68">
        <v>79.0</v>
      </c>
      <c r="X30" s="68">
        <v>54.2</v>
      </c>
      <c r="Y30" s="68">
        <v>89.0</v>
      </c>
      <c r="Z30" s="68">
        <v>9.0</v>
      </c>
      <c r="AA30" s="68">
        <v>1.0</v>
      </c>
      <c r="AB30" s="68">
        <v>50.1</v>
      </c>
      <c r="AC30" s="68">
        <v>10.76</v>
      </c>
      <c r="AD30" s="68">
        <v>1.0</v>
      </c>
      <c r="AE30" s="68">
        <v>5.0</v>
      </c>
      <c r="AF30" s="68">
        <v>44.9</v>
      </c>
      <c r="AG30" s="68">
        <v>9.833333333333334</v>
      </c>
      <c r="AH30" s="71">
        <v>56.19217081850532</v>
      </c>
      <c r="AI30" s="71"/>
      <c r="AJ30" s="71">
        <v>-2.4</v>
      </c>
      <c r="AK30" s="68">
        <v>85.0</v>
      </c>
      <c r="AL30" s="68">
        <v>92.73</v>
      </c>
      <c r="AM30" s="68">
        <v>8.28</v>
      </c>
      <c r="AN30" s="68">
        <v>64.79</v>
      </c>
      <c r="AO30" s="68">
        <v>3.95</v>
      </c>
      <c r="AP30" s="68">
        <v>28.37</v>
      </c>
      <c r="AQ30" s="68">
        <v>2.06</v>
      </c>
      <c r="AR30" s="68">
        <v>118.51</v>
      </c>
      <c r="AS30" s="68">
        <v>23.8</v>
      </c>
      <c r="AT30" s="68">
        <v>12.0</v>
      </c>
      <c r="AU30" s="73">
        <v>1.3777038269550748</v>
      </c>
      <c r="AV30" s="73">
        <v>20.082693443591257</v>
      </c>
      <c r="AW30" s="73">
        <v>304.40000000000003</v>
      </c>
      <c r="AX30" s="73">
        <v>38.09</v>
      </c>
      <c r="AY30" s="75">
        <v>0.6248359149383039</v>
      </c>
      <c r="AZ30" s="75"/>
      <c r="BA30" s="68">
        <v>2.928</v>
      </c>
      <c r="BB30" s="75">
        <v>13.008879781420767</v>
      </c>
      <c r="BC30" s="73">
        <v>8.128415300546449</v>
      </c>
      <c r="BD30" s="78">
        <v>0.8</v>
      </c>
      <c r="BE30" s="69">
        <v>0.19485433219825957</v>
      </c>
      <c r="BF30" s="67">
        <v>2274.26</v>
      </c>
      <c r="BG30" s="67">
        <v>59.70753478603308</v>
      </c>
      <c r="BH30" s="67">
        <v>274.6690821256039</v>
      </c>
      <c r="BI30" s="67">
        <v>25.0</v>
      </c>
      <c r="BJ30" s="67">
        <v>5.0</v>
      </c>
      <c r="BK30" s="67">
        <v>5.0</v>
      </c>
    </row>
    <row r="31" ht="15.0" customHeight="1">
      <c r="A31" s="25">
        <v>744.0</v>
      </c>
      <c r="B31" s="66" t="s">
        <v>386</v>
      </c>
      <c r="C31" s="38" t="s">
        <v>241</v>
      </c>
      <c r="D31" s="83">
        <v>3.0</v>
      </c>
      <c r="E31" s="68" t="s">
        <v>239</v>
      </c>
      <c r="F31" s="69" t="s">
        <v>380</v>
      </c>
      <c r="G31" s="68">
        <v>1.0</v>
      </c>
      <c r="H31" s="68">
        <v>1.0</v>
      </c>
      <c r="I31" s="68">
        <v>1.0</v>
      </c>
      <c r="J31" s="68">
        <v>1.0</v>
      </c>
      <c r="K31" s="68">
        <v>21.0</v>
      </c>
      <c r="L31" s="68">
        <v>12.0</v>
      </c>
      <c r="M31" s="68">
        <v>1.0</v>
      </c>
      <c r="N31" s="68">
        <v>47.0</v>
      </c>
      <c r="O31" s="68">
        <v>7.0</v>
      </c>
      <c r="P31" s="68">
        <v>0.9</v>
      </c>
      <c r="Q31" s="68">
        <v>62.0</v>
      </c>
      <c r="R31" s="68">
        <v>83.0</v>
      </c>
      <c r="S31" s="68">
        <v>7.0</v>
      </c>
      <c r="T31" s="68">
        <v>26.0</v>
      </c>
      <c r="U31" s="68">
        <v>1.0</v>
      </c>
      <c r="V31" s="68">
        <v>10.403333333333334</v>
      </c>
      <c r="W31" s="68">
        <v>114.0</v>
      </c>
      <c r="X31" s="68">
        <v>50.1</v>
      </c>
      <c r="Y31" s="68">
        <v>126.0</v>
      </c>
      <c r="Z31" s="68">
        <v>9.0</v>
      </c>
      <c r="AA31" s="68">
        <v>1.0</v>
      </c>
      <c r="AB31" s="68">
        <v>40.8</v>
      </c>
      <c r="AC31" s="68">
        <v>11.263333333333334</v>
      </c>
      <c r="AD31" s="68">
        <v>1.0</v>
      </c>
      <c r="AE31" s="68">
        <v>5.0</v>
      </c>
      <c r="AF31" s="68">
        <v>40.7</v>
      </c>
      <c r="AG31" s="68">
        <v>11.44</v>
      </c>
      <c r="AH31" s="71">
        <v>73.12086590499099</v>
      </c>
      <c r="AI31" s="71">
        <v>23.151661125679006</v>
      </c>
      <c r="AJ31" s="71">
        <v>-1.8333333333333333</v>
      </c>
      <c r="AK31" s="68">
        <v>128.0</v>
      </c>
      <c r="AL31" s="68">
        <v>213.66</v>
      </c>
      <c r="AM31" s="68">
        <v>19.16</v>
      </c>
      <c r="AN31" s="68">
        <v>127.67</v>
      </c>
      <c r="AO31" s="68">
        <v>7.99</v>
      </c>
      <c r="AP31" s="68">
        <v>37.6</v>
      </c>
      <c r="AQ31" s="68">
        <v>2.75</v>
      </c>
      <c r="AR31" s="68">
        <v>331.82</v>
      </c>
      <c r="AS31" s="68">
        <v>59.92</v>
      </c>
      <c r="AT31" s="68">
        <v>16.0</v>
      </c>
      <c r="AU31" s="73">
        <v>1.7839851024208566</v>
      </c>
      <c r="AV31" s="73">
        <v>18.05798324392743</v>
      </c>
      <c r="AW31" s="73">
        <v>710.75</v>
      </c>
      <c r="AX31" s="73">
        <v>89.82</v>
      </c>
      <c r="AY31" s="75">
        <v>0.6671120017813406</v>
      </c>
      <c r="AZ31" s="77">
        <v>39.72</v>
      </c>
      <c r="BA31" s="68">
        <v>7.663</v>
      </c>
      <c r="BB31" s="75">
        <v>11.72125799295315</v>
      </c>
      <c r="BC31" s="73">
        <v>7.8193918830745135</v>
      </c>
      <c r="BD31" s="78">
        <v>7.46</v>
      </c>
      <c r="BE31" s="69">
        <v>0.801065043742868</v>
      </c>
      <c r="BF31" s="67">
        <v>7225.02</v>
      </c>
      <c r="BG31" s="67">
        <v>80.43887775551103</v>
      </c>
      <c r="BH31" s="67">
        <v>377.08872651356995</v>
      </c>
      <c r="BI31" s="67">
        <v>40.0</v>
      </c>
      <c r="BJ31" s="67">
        <v>7.0</v>
      </c>
      <c r="BK31" s="83"/>
    </row>
    <row r="32" ht="15.0" customHeight="1">
      <c r="A32" s="25">
        <v>746.0</v>
      </c>
      <c r="B32" s="66" t="s">
        <v>379</v>
      </c>
      <c r="C32" s="8" t="s">
        <v>12</v>
      </c>
      <c r="D32" s="83">
        <v>4.0</v>
      </c>
      <c r="E32" s="68" t="s">
        <v>199</v>
      </c>
      <c r="F32" s="69" t="s">
        <v>380</v>
      </c>
      <c r="G32" s="68">
        <v>1.0</v>
      </c>
      <c r="H32" s="68">
        <v>1.0</v>
      </c>
      <c r="I32" s="68">
        <v>1.0</v>
      </c>
      <c r="J32" s="68">
        <v>1.0</v>
      </c>
      <c r="K32" s="68">
        <v>21.0</v>
      </c>
      <c r="L32" s="68">
        <v>12.0</v>
      </c>
      <c r="M32" s="68">
        <v>1.0</v>
      </c>
      <c r="N32" s="68">
        <v>46.0</v>
      </c>
      <c r="O32" s="68">
        <v>1.0</v>
      </c>
      <c r="P32" s="68">
        <v>0.58</v>
      </c>
      <c r="Q32" s="68">
        <v>54.0</v>
      </c>
      <c r="R32" s="68">
        <v>83.0</v>
      </c>
      <c r="S32" s="68">
        <v>3.0</v>
      </c>
      <c r="T32" s="68">
        <v>27.0</v>
      </c>
      <c r="U32" s="68">
        <v>1.0</v>
      </c>
      <c r="V32" s="68">
        <v>5.816666666666666</v>
      </c>
      <c r="W32" s="68">
        <v>115.0</v>
      </c>
      <c r="X32" s="68">
        <v>57.8</v>
      </c>
      <c r="Y32" s="68">
        <v>135.0</v>
      </c>
      <c r="Z32" s="68">
        <v>3.0</v>
      </c>
      <c r="AA32" s="68">
        <v>1.0</v>
      </c>
      <c r="AB32" s="68">
        <v>48.1</v>
      </c>
      <c r="AC32" s="68">
        <v>7.039999999999999</v>
      </c>
      <c r="AD32" s="68">
        <v>3.0</v>
      </c>
      <c r="AE32" s="68">
        <v>5.0</v>
      </c>
      <c r="AF32" s="68">
        <v>46.3</v>
      </c>
      <c r="AG32" s="68">
        <v>6.95</v>
      </c>
      <c r="AH32" s="71">
        <v>59.055793991416294</v>
      </c>
      <c r="AI32" s="71"/>
      <c r="AJ32" s="71">
        <v>-3.1333333333333333</v>
      </c>
      <c r="AK32" s="68">
        <v>135.0</v>
      </c>
      <c r="AL32" s="68">
        <v>90.46</v>
      </c>
      <c r="AM32" s="68">
        <v>10.37</v>
      </c>
      <c r="AN32" s="68">
        <v>116.38</v>
      </c>
      <c r="AO32" s="68">
        <v>10.44</v>
      </c>
      <c r="AP32" s="68">
        <v>22.69</v>
      </c>
      <c r="AQ32" s="68">
        <v>2.45</v>
      </c>
      <c r="AR32" s="68">
        <v>71.07</v>
      </c>
      <c r="AS32" s="68">
        <v>15.33</v>
      </c>
      <c r="AT32" s="68">
        <v>7.0</v>
      </c>
      <c r="AU32" s="73">
        <v>0.8044996121024048</v>
      </c>
      <c r="AV32" s="73">
        <v>21.570282819755175</v>
      </c>
      <c r="AW32" s="73">
        <v>300.59999999999997</v>
      </c>
      <c r="AX32" s="73">
        <v>38.589999999999996</v>
      </c>
      <c r="AY32" s="75">
        <v>0.39725317439751234</v>
      </c>
      <c r="AZ32" s="75"/>
      <c r="BA32" s="68">
        <v>3.711</v>
      </c>
      <c r="BB32" s="75">
        <v>10.398814335758555</v>
      </c>
      <c r="BC32" s="73">
        <v>4.130962004850445</v>
      </c>
      <c r="BD32" s="78">
        <v>1.23</v>
      </c>
      <c r="BE32" s="69">
        <v>-0.04507160909856782</v>
      </c>
      <c r="BF32" s="67"/>
      <c r="BG32" s="67"/>
      <c r="BH32" s="67"/>
      <c r="BI32" s="67">
        <v>30.0</v>
      </c>
      <c r="BJ32" s="67">
        <v>3.0</v>
      </c>
      <c r="BK32" s="67">
        <v>5.0</v>
      </c>
    </row>
    <row r="33" ht="15.0" customHeight="1">
      <c r="A33" s="25">
        <v>747.0</v>
      </c>
      <c r="B33" s="66" t="s">
        <v>382</v>
      </c>
      <c r="C33" s="8" t="s">
        <v>12</v>
      </c>
      <c r="D33" s="83">
        <v>4.0</v>
      </c>
      <c r="E33" s="68" t="s">
        <v>199</v>
      </c>
      <c r="F33" s="69" t="s">
        <v>380</v>
      </c>
      <c r="G33" s="68">
        <v>1.0</v>
      </c>
      <c r="H33" s="68">
        <v>1.0</v>
      </c>
      <c r="I33" s="68">
        <v>1.0</v>
      </c>
      <c r="J33" s="68">
        <v>2.0</v>
      </c>
      <c r="K33" s="68">
        <v>6.0</v>
      </c>
      <c r="L33" s="68">
        <v>26.0</v>
      </c>
      <c r="M33" s="68">
        <v>4.0</v>
      </c>
      <c r="N33" s="68">
        <v>46.0</v>
      </c>
      <c r="O33" s="68">
        <v>7.0</v>
      </c>
      <c r="P33" s="68">
        <v>0.8</v>
      </c>
      <c r="Q33" s="68">
        <v>56.3</v>
      </c>
      <c r="R33" s="68">
        <v>92.0</v>
      </c>
      <c r="S33" s="68">
        <v>5.0</v>
      </c>
      <c r="T33" s="68">
        <v>47.0</v>
      </c>
      <c r="U33" s="68">
        <v>4.0</v>
      </c>
      <c r="V33" s="68">
        <v>8.043333333333335</v>
      </c>
      <c r="W33" s="68">
        <v>117.0</v>
      </c>
      <c r="X33" s="68">
        <v>45.6</v>
      </c>
      <c r="Y33" s="68">
        <v>137.0</v>
      </c>
      <c r="Z33" s="68">
        <v>7.0</v>
      </c>
      <c r="AA33" s="68">
        <v>1.0</v>
      </c>
      <c r="AB33" s="68">
        <v>41.8</v>
      </c>
      <c r="AC33" s="68">
        <v>8.236666666666666</v>
      </c>
      <c r="AD33" s="68">
        <v>3.0</v>
      </c>
      <c r="AE33" s="68">
        <v>5.0</v>
      </c>
      <c r="AF33" s="68">
        <v>41.1</v>
      </c>
      <c r="AG33" s="68">
        <v>8.319999999999999</v>
      </c>
      <c r="AH33" s="71">
        <v>61.48282097649185</v>
      </c>
      <c r="AI33" s="71"/>
      <c r="AJ33" s="71">
        <v>-2.433333333333333</v>
      </c>
      <c r="AK33" s="68">
        <v>137.0</v>
      </c>
      <c r="AL33" s="68">
        <v>118.78</v>
      </c>
      <c r="AM33" s="68">
        <v>13.28</v>
      </c>
      <c r="AN33" s="68">
        <v>173.6</v>
      </c>
      <c r="AO33" s="68">
        <v>14.87</v>
      </c>
      <c r="AP33" s="68">
        <v>45.71</v>
      </c>
      <c r="AQ33" s="68">
        <v>3.83</v>
      </c>
      <c r="AR33" s="68">
        <v>89.06</v>
      </c>
      <c r="AS33" s="68">
        <v>19.8</v>
      </c>
      <c r="AT33" s="68">
        <v>19.0</v>
      </c>
      <c r="AU33" s="73">
        <v>0.7101604278074867</v>
      </c>
      <c r="AV33" s="73">
        <v>22.23220300920728</v>
      </c>
      <c r="AW33" s="73">
        <v>427.15</v>
      </c>
      <c r="AX33" s="73">
        <v>51.78</v>
      </c>
      <c r="AY33" s="75">
        <v>0.3823870220162225</v>
      </c>
      <c r="AZ33" s="75"/>
      <c r="BA33" s="68">
        <v>4.499</v>
      </c>
      <c r="BB33" s="75">
        <v>11.50922427206046</v>
      </c>
      <c r="BC33" s="73">
        <v>4.400977995110025</v>
      </c>
      <c r="BD33" s="78">
        <v>1.86</v>
      </c>
      <c r="BE33" s="69">
        <v>0.028708133971291867</v>
      </c>
      <c r="BF33" s="67"/>
      <c r="BG33" s="67"/>
      <c r="BH33" s="67"/>
      <c r="BI33" s="67">
        <v>40.0</v>
      </c>
      <c r="BJ33" s="67">
        <v>7.0</v>
      </c>
      <c r="BK33" s="67">
        <v>7.0</v>
      </c>
    </row>
    <row r="34" ht="15.0" customHeight="1">
      <c r="A34" s="25">
        <v>748.0</v>
      </c>
      <c r="B34" s="66" t="s">
        <v>384</v>
      </c>
      <c r="C34" s="8" t="s">
        <v>12</v>
      </c>
      <c r="D34" s="83">
        <v>4.0</v>
      </c>
      <c r="E34" s="68" t="s">
        <v>199</v>
      </c>
      <c r="F34" s="69" t="s">
        <v>380</v>
      </c>
      <c r="G34" s="68">
        <v>0.0</v>
      </c>
      <c r="H34" s="68">
        <v>1.0</v>
      </c>
      <c r="I34" s="68">
        <v>1.0</v>
      </c>
      <c r="J34" s="68">
        <v>2.0</v>
      </c>
      <c r="K34" s="68">
        <v>13.0</v>
      </c>
      <c r="L34" s="68">
        <v>22.0</v>
      </c>
      <c r="M34" s="68">
        <v>2.0</v>
      </c>
      <c r="N34" s="68">
        <v>51.0</v>
      </c>
      <c r="O34" s="68">
        <v>7.0</v>
      </c>
      <c r="P34" s="68">
        <v>0.9</v>
      </c>
      <c r="Q34" s="68">
        <v>53.3</v>
      </c>
      <c r="R34" s="68">
        <v>97.0</v>
      </c>
      <c r="S34" s="68">
        <v>5.0</v>
      </c>
      <c r="T34" s="68">
        <v>58.0</v>
      </c>
      <c r="U34" s="68">
        <v>3.0</v>
      </c>
      <c r="V34" s="68">
        <v>8.766666666666666</v>
      </c>
      <c r="W34" s="68">
        <v>124.0</v>
      </c>
      <c r="X34" s="68">
        <v>49.4</v>
      </c>
      <c r="Y34" s="68">
        <v>133.0</v>
      </c>
      <c r="Z34" s="68">
        <v>7.0</v>
      </c>
      <c r="AA34" s="68">
        <v>3.0</v>
      </c>
      <c r="AB34" s="68">
        <v>46.1</v>
      </c>
      <c r="AC34" s="68">
        <v>8.793333333333335</v>
      </c>
      <c r="AD34" s="68">
        <v>7.0</v>
      </c>
      <c r="AE34" s="68">
        <v>7.0</v>
      </c>
      <c r="AF34" s="68">
        <v>44.6</v>
      </c>
      <c r="AG34" s="68">
        <v>9.04</v>
      </c>
      <c r="AH34" s="71">
        <v>56.945618484080015</v>
      </c>
      <c r="AI34" s="71"/>
      <c r="AJ34" s="71">
        <v>-2.833333333333333</v>
      </c>
      <c r="AK34" s="68">
        <v>138.0</v>
      </c>
      <c r="AL34" s="68">
        <v>108.87</v>
      </c>
      <c r="AM34" s="68">
        <v>15.05</v>
      </c>
      <c r="AN34" s="68">
        <v>143.4</v>
      </c>
      <c r="AO34" s="68">
        <v>15.37</v>
      </c>
      <c r="AP34" s="68">
        <v>39.34</v>
      </c>
      <c r="AQ34" s="68">
        <v>5.73</v>
      </c>
      <c r="AR34" s="68">
        <v>144.38</v>
      </c>
      <c r="AS34" s="68">
        <v>33.12</v>
      </c>
      <c r="AT34" s="68">
        <v>10.0</v>
      </c>
      <c r="AU34" s="73">
        <v>0.7132701421800948</v>
      </c>
      <c r="AV34" s="73">
        <v>22.939465299903034</v>
      </c>
      <c r="AW34" s="73">
        <v>435.99</v>
      </c>
      <c r="AX34" s="73">
        <v>69.27000000000001</v>
      </c>
      <c r="AY34" s="75">
        <v>0.47812906019922036</v>
      </c>
      <c r="AZ34" s="75"/>
      <c r="BA34" s="68">
        <v>6.431</v>
      </c>
      <c r="BB34" s="75">
        <v>10.771264189084125</v>
      </c>
      <c r="BC34" s="73">
        <v>5.15005442388431</v>
      </c>
      <c r="BD34" s="78">
        <v>3.76</v>
      </c>
      <c r="BE34" s="69">
        <v>-3.745318352059925E-4</v>
      </c>
      <c r="BF34" s="67">
        <v>3203.7</v>
      </c>
      <c r="BG34" s="67">
        <v>46.24945864010393</v>
      </c>
      <c r="BH34" s="67">
        <v>212.87043189368768</v>
      </c>
      <c r="BI34" s="67">
        <v>40.0</v>
      </c>
      <c r="BJ34" s="67">
        <v>7.0</v>
      </c>
      <c r="BK34" s="67">
        <v>5.0</v>
      </c>
    </row>
    <row r="35" ht="15.0" customHeight="1">
      <c r="A35" s="25">
        <v>749.0</v>
      </c>
      <c r="B35" s="66" t="s">
        <v>379</v>
      </c>
      <c r="C35" s="38" t="s">
        <v>241</v>
      </c>
      <c r="D35" s="83">
        <v>4.0</v>
      </c>
      <c r="E35" s="68" t="s">
        <v>199</v>
      </c>
      <c r="F35" s="69" t="s">
        <v>380</v>
      </c>
      <c r="G35" s="68">
        <v>1.0</v>
      </c>
      <c r="H35" s="68">
        <v>1.0</v>
      </c>
      <c r="I35" s="68">
        <v>1.0</v>
      </c>
      <c r="J35" s="68">
        <v>2.0</v>
      </c>
      <c r="K35" s="68">
        <v>18.0</v>
      </c>
      <c r="L35" s="68">
        <v>22.0</v>
      </c>
      <c r="M35" s="68">
        <v>2.0</v>
      </c>
      <c r="N35" s="68">
        <v>45.0</v>
      </c>
      <c r="O35" s="68">
        <v>3.0</v>
      </c>
      <c r="P35" s="68">
        <v>0.58</v>
      </c>
      <c r="Q35" s="68">
        <v>57.4</v>
      </c>
      <c r="R35" s="68">
        <v>93.0</v>
      </c>
      <c r="S35" s="68">
        <v>3.0</v>
      </c>
      <c r="T35" s="68">
        <v>32.0</v>
      </c>
      <c r="U35" s="68">
        <v>2.0</v>
      </c>
      <c r="V35" s="68">
        <v>5.9366666666666665</v>
      </c>
      <c r="W35" s="68">
        <v>133.0</v>
      </c>
      <c r="X35" s="68">
        <v>46.2</v>
      </c>
      <c r="Y35" s="68">
        <v>153.0</v>
      </c>
      <c r="Z35" s="68">
        <v>5.0</v>
      </c>
      <c r="AA35" s="68">
        <v>1.0</v>
      </c>
      <c r="AB35" s="68">
        <v>43.6</v>
      </c>
      <c r="AC35" s="68">
        <v>7.239999999999999</v>
      </c>
      <c r="AD35" s="68">
        <v>1.0</v>
      </c>
      <c r="AE35" s="68">
        <v>7.0</v>
      </c>
      <c r="AF35" s="68">
        <v>42.5</v>
      </c>
      <c r="AG35" s="68">
        <v>6.6499999999999995</v>
      </c>
      <c r="AH35" s="71">
        <v>72.73554847519348</v>
      </c>
      <c r="AI35" s="71">
        <v>18.80752227838452</v>
      </c>
      <c r="AJ35" s="71">
        <v>-1.7666666666666668</v>
      </c>
      <c r="AK35" s="68">
        <v>162.0</v>
      </c>
      <c r="AL35" s="68">
        <v>170.59</v>
      </c>
      <c r="AM35" s="68">
        <v>15.01</v>
      </c>
      <c r="AN35" s="68">
        <v>246.12</v>
      </c>
      <c r="AO35" s="68">
        <v>15.32</v>
      </c>
      <c r="AP35" s="68">
        <v>30.35</v>
      </c>
      <c r="AQ35" s="68">
        <v>2.28</v>
      </c>
      <c r="AR35" s="68">
        <v>136.78</v>
      </c>
      <c r="AS35" s="68">
        <v>22.45</v>
      </c>
      <c r="AT35" s="68">
        <v>8.0</v>
      </c>
      <c r="AU35" s="73">
        <v>0.852840909090909</v>
      </c>
      <c r="AV35" s="73">
        <v>16.413218306769995</v>
      </c>
      <c r="AW35" s="73">
        <v>583.84</v>
      </c>
      <c r="AX35" s="73">
        <v>55.06</v>
      </c>
      <c r="AY35" s="75">
        <v>0.40773701416636393</v>
      </c>
      <c r="AZ35" s="77">
        <v>68.29</v>
      </c>
      <c r="BA35" s="68">
        <v>6.388</v>
      </c>
      <c r="BB35" s="75">
        <v>8.619286161552912</v>
      </c>
      <c r="BC35" s="73">
        <v>3.5144020037570445</v>
      </c>
      <c r="BD35" s="78">
        <v>6.19</v>
      </c>
      <c r="BE35" s="69">
        <v>0.8067520372526193</v>
      </c>
      <c r="BF35" s="67">
        <v>7038.08</v>
      </c>
      <c r="BG35" s="67">
        <v>127.82564475118052</v>
      </c>
      <c r="BH35" s="67">
        <v>468.8927381745503</v>
      </c>
      <c r="BI35" s="67">
        <v>25.0</v>
      </c>
      <c r="BJ35" s="67">
        <v>5.0</v>
      </c>
      <c r="BK35" s="67">
        <v>5.0</v>
      </c>
    </row>
    <row r="36" ht="15.0" customHeight="1">
      <c r="A36" s="25">
        <v>752.0</v>
      </c>
      <c r="B36" s="66" t="s">
        <v>385</v>
      </c>
      <c r="C36" s="8" t="s">
        <v>12</v>
      </c>
      <c r="D36" s="83">
        <v>4.0</v>
      </c>
      <c r="E36" s="68" t="s">
        <v>199</v>
      </c>
      <c r="F36" s="69" t="s">
        <v>380</v>
      </c>
      <c r="G36" s="68">
        <v>1.0</v>
      </c>
      <c r="H36" s="68">
        <v>1.0</v>
      </c>
      <c r="I36" s="68">
        <v>1.0</v>
      </c>
      <c r="J36" s="68">
        <v>2.0</v>
      </c>
      <c r="K36" s="68">
        <v>19.0</v>
      </c>
      <c r="L36" s="68">
        <v>22.0</v>
      </c>
      <c r="M36" s="68">
        <v>2.0</v>
      </c>
      <c r="N36" s="68">
        <v>57.0</v>
      </c>
      <c r="O36" s="68">
        <v>3.0</v>
      </c>
      <c r="P36" s="68">
        <v>0.68</v>
      </c>
      <c r="Q36" s="68">
        <v>58.8</v>
      </c>
      <c r="R36" s="68">
        <v>104.0</v>
      </c>
      <c r="S36" s="68">
        <v>3.0</v>
      </c>
      <c r="T36" s="68">
        <v>54.0</v>
      </c>
      <c r="U36" s="68">
        <v>2.0</v>
      </c>
      <c r="V36" s="68">
        <v>6.8933333333333335</v>
      </c>
      <c r="W36" s="68">
        <v>136.0</v>
      </c>
      <c r="X36" s="68">
        <v>48.5</v>
      </c>
      <c r="Y36" s="68">
        <v>146.0</v>
      </c>
      <c r="Z36" s="68">
        <v>3.0</v>
      </c>
      <c r="AA36" s="68">
        <v>3.0</v>
      </c>
      <c r="AB36" s="68">
        <v>49.5</v>
      </c>
      <c r="AC36" s="68">
        <v>7.433333333333334</v>
      </c>
      <c r="AD36" s="68">
        <v>7.0</v>
      </c>
      <c r="AE36" s="68">
        <v>7.0</v>
      </c>
      <c r="AF36" s="68">
        <v>49.0</v>
      </c>
      <c r="AG36" s="68">
        <v>7.433333333333334</v>
      </c>
      <c r="AH36" s="71">
        <v>48.41110793014602</v>
      </c>
      <c r="AI36" s="71"/>
      <c r="AJ36" s="71">
        <v>-2.7333333333333334</v>
      </c>
      <c r="AK36" s="68">
        <v>148.0</v>
      </c>
      <c r="AL36" s="68">
        <v>98.49</v>
      </c>
      <c r="AM36" s="68">
        <v>14.06</v>
      </c>
      <c r="AN36" s="68">
        <v>147.18</v>
      </c>
      <c r="AO36" s="68">
        <v>16.26</v>
      </c>
      <c r="AP36" s="68">
        <v>31.95</v>
      </c>
      <c r="AQ36" s="68">
        <v>3.11</v>
      </c>
      <c r="AR36" s="68">
        <v>113.71</v>
      </c>
      <c r="AS36" s="68">
        <v>27.56</v>
      </c>
      <c r="AT36" s="68">
        <v>12.0</v>
      </c>
      <c r="AU36" s="73">
        <v>0.725864739287558</v>
      </c>
      <c r="AV36" s="73">
        <v>24.237094362852872</v>
      </c>
      <c r="AW36" s="73">
        <v>391.33</v>
      </c>
      <c r="AX36" s="73">
        <v>60.989999999999995</v>
      </c>
      <c r="AY36" s="75">
        <v>0.4518773569437613</v>
      </c>
      <c r="AZ36" s="75"/>
      <c r="BA36" s="68">
        <v>5.971</v>
      </c>
      <c r="BB36" s="75">
        <v>10.214369452353038</v>
      </c>
      <c r="BC36" s="73">
        <v>4.615642270976386</v>
      </c>
      <c r="BD36" s="78">
        <v>3.39</v>
      </c>
      <c r="BE36" s="69">
        <v>-0.0011636927851047323</v>
      </c>
      <c r="BF36" s="67">
        <v>2994.58</v>
      </c>
      <c r="BG36" s="67">
        <v>49.09952451221512</v>
      </c>
      <c r="BH36" s="67">
        <v>212.98577524893312</v>
      </c>
      <c r="BI36" s="67">
        <v>25.0</v>
      </c>
      <c r="BJ36" s="67">
        <v>7.0</v>
      </c>
      <c r="BK36" s="67">
        <v>7.0</v>
      </c>
    </row>
    <row r="37" ht="15.0" customHeight="1">
      <c r="A37" s="25">
        <v>753.0</v>
      </c>
      <c r="B37" s="66" t="s">
        <v>382</v>
      </c>
      <c r="C37" s="38" t="s">
        <v>241</v>
      </c>
      <c r="D37" s="83">
        <v>4.0</v>
      </c>
      <c r="E37" s="68" t="s">
        <v>199</v>
      </c>
      <c r="F37" s="69" t="s">
        <v>380</v>
      </c>
      <c r="G37" s="68">
        <v>1.0</v>
      </c>
      <c r="H37" s="68">
        <v>1.0</v>
      </c>
      <c r="I37" s="68">
        <v>1.0</v>
      </c>
      <c r="J37" s="68">
        <v>2.0</v>
      </c>
      <c r="K37" s="68">
        <v>23.0</v>
      </c>
      <c r="L37" s="68">
        <v>22.0</v>
      </c>
      <c r="M37" s="68">
        <v>2.0</v>
      </c>
      <c r="N37" s="68">
        <v>62.0</v>
      </c>
      <c r="O37" s="68">
        <v>3.0</v>
      </c>
      <c r="P37" s="68">
        <v>0.6</v>
      </c>
      <c r="Q37" s="68">
        <v>58.9</v>
      </c>
      <c r="R37" s="68">
        <v>102.0</v>
      </c>
      <c r="S37" s="68">
        <v>3.0</v>
      </c>
      <c r="T37" s="68">
        <v>45.0</v>
      </c>
      <c r="U37" s="68">
        <v>2.0</v>
      </c>
      <c r="V37" s="68">
        <v>6.203333333333333</v>
      </c>
      <c r="W37" s="68">
        <v>128.0</v>
      </c>
      <c r="X37" s="68">
        <v>46.5</v>
      </c>
      <c r="Y37" s="68">
        <v>148.0</v>
      </c>
      <c r="Z37" s="68">
        <v>5.0</v>
      </c>
      <c r="AA37" s="68">
        <v>1.0</v>
      </c>
      <c r="AB37" s="68">
        <v>44.5</v>
      </c>
      <c r="AC37" s="68">
        <v>6.450666666666667</v>
      </c>
      <c r="AD37" s="68">
        <v>1.0</v>
      </c>
      <c r="AE37" s="68">
        <v>5.0</v>
      </c>
      <c r="AF37" s="68">
        <v>43.1</v>
      </c>
      <c r="AG37" s="68">
        <v>7.1499999999999995</v>
      </c>
      <c r="AH37" s="71">
        <v>65.7096860745908</v>
      </c>
      <c r="AI37" s="71">
        <v>6.43263626811548</v>
      </c>
      <c r="AJ37" s="71"/>
      <c r="AK37" s="68">
        <v>156.0</v>
      </c>
      <c r="AL37" s="68">
        <v>210.17</v>
      </c>
      <c r="AM37" s="68">
        <v>18.44</v>
      </c>
      <c r="AN37" s="68">
        <v>261.9</v>
      </c>
      <c r="AO37" s="68">
        <v>18.13</v>
      </c>
      <c r="AP37" s="68">
        <v>42.55</v>
      </c>
      <c r="AQ37" s="68">
        <v>3.01</v>
      </c>
      <c r="AR37" s="68">
        <v>211.97</v>
      </c>
      <c r="AS37" s="68">
        <v>36.06</v>
      </c>
      <c r="AT37" s="68">
        <v>10.0</v>
      </c>
      <c r="AU37" s="73">
        <v>0.8722800378429518</v>
      </c>
      <c r="AV37" s="73">
        <v>17.01184129829693</v>
      </c>
      <c r="AW37" s="73">
        <v>726.5899999999999</v>
      </c>
      <c r="AX37" s="73">
        <v>75.64</v>
      </c>
      <c r="AY37" s="75">
        <v>0.4767318878900053</v>
      </c>
      <c r="AZ37" s="77">
        <v>54.91</v>
      </c>
      <c r="BA37" s="68">
        <v>8.321</v>
      </c>
      <c r="BB37" s="75">
        <v>9.090253575291431</v>
      </c>
      <c r="BC37" s="73">
        <v>4.333613748347555</v>
      </c>
      <c r="BD37" s="78">
        <v>8.12</v>
      </c>
      <c r="BE37" s="69">
        <v>0.780920060331825</v>
      </c>
      <c r="BF37" s="67">
        <v>7982.73</v>
      </c>
      <c r="BG37" s="67">
        <v>105.53582760444209</v>
      </c>
      <c r="BH37" s="67">
        <v>432.90292841648585</v>
      </c>
      <c r="BI37" s="67">
        <v>30.0</v>
      </c>
      <c r="BJ37" s="67">
        <v>5.0</v>
      </c>
      <c r="BK37" s="67">
        <v>7.0</v>
      </c>
    </row>
    <row r="38" ht="15.0" customHeight="1">
      <c r="A38" s="25">
        <v>754.0</v>
      </c>
      <c r="B38" s="66" t="s">
        <v>384</v>
      </c>
      <c r="C38" s="38" t="s">
        <v>241</v>
      </c>
      <c r="D38" s="83">
        <v>4.0</v>
      </c>
      <c r="E38" s="68" t="s">
        <v>199</v>
      </c>
      <c r="F38" s="69" t="s">
        <v>380</v>
      </c>
      <c r="G38" s="68">
        <v>1.0</v>
      </c>
      <c r="H38" s="68">
        <v>1.0</v>
      </c>
      <c r="I38" s="68">
        <v>1.0</v>
      </c>
      <c r="J38" s="68">
        <v>1.0</v>
      </c>
      <c r="K38" s="68">
        <v>20.0</v>
      </c>
      <c r="L38" s="68">
        <v>13.0</v>
      </c>
      <c r="M38" s="68">
        <v>1.0</v>
      </c>
      <c r="N38" s="68">
        <v>56.0</v>
      </c>
      <c r="O38" s="68">
        <v>3.0</v>
      </c>
      <c r="P38" s="68">
        <v>0.73</v>
      </c>
      <c r="Q38" s="68">
        <v>49.2</v>
      </c>
      <c r="R38" s="68">
        <v>103.0</v>
      </c>
      <c r="S38" s="68">
        <v>5.0</v>
      </c>
      <c r="T38" s="68">
        <v>31.0</v>
      </c>
      <c r="U38" s="68">
        <v>1.0</v>
      </c>
      <c r="V38" s="68">
        <v>7.483333333333333</v>
      </c>
      <c r="W38" s="68">
        <v>136.0</v>
      </c>
      <c r="X38" s="68">
        <v>47.4</v>
      </c>
      <c r="Y38" s="68">
        <v>158.0</v>
      </c>
      <c r="Z38" s="68">
        <v>7.0</v>
      </c>
      <c r="AA38" s="68">
        <v>1.0</v>
      </c>
      <c r="AB38" s="68">
        <v>43.9</v>
      </c>
      <c r="AC38" s="68">
        <v>8.116666666666667</v>
      </c>
      <c r="AD38" s="68">
        <v>1.0</v>
      </c>
      <c r="AE38" s="68">
        <v>5.0</v>
      </c>
      <c r="AF38" s="68">
        <v>41.6</v>
      </c>
      <c r="AG38" s="68">
        <v>8.790000000000001</v>
      </c>
      <c r="AH38" s="71">
        <v>67.72523299965484</v>
      </c>
      <c r="AI38" s="71">
        <v>15.916688711325303</v>
      </c>
      <c r="AJ38" s="71">
        <v>-2.5</v>
      </c>
      <c r="AK38" s="68">
        <v>164.0</v>
      </c>
      <c r="AL38" s="68">
        <v>203.09</v>
      </c>
      <c r="AM38" s="68">
        <v>18.22</v>
      </c>
      <c r="AN38" s="68">
        <v>287.68</v>
      </c>
      <c r="AO38" s="68">
        <v>24.19</v>
      </c>
      <c r="AP38" s="68">
        <v>45.47</v>
      </c>
      <c r="AQ38" s="68">
        <v>3.16</v>
      </c>
      <c r="AR38" s="68">
        <v>206.04</v>
      </c>
      <c r="AS38" s="68">
        <v>38.02</v>
      </c>
      <c r="AT38" s="68">
        <v>26.0</v>
      </c>
      <c r="AU38" s="73">
        <v>0.6661791590493601</v>
      </c>
      <c r="AV38" s="73">
        <v>18.452727625703748</v>
      </c>
      <c r="AW38" s="73">
        <v>742.28</v>
      </c>
      <c r="AX38" s="73">
        <v>83.59</v>
      </c>
      <c r="AY38" s="75">
        <v>0.4548390955855964</v>
      </c>
      <c r="AZ38" s="75"/>
      <c r="BA38" s="68">
        <v>8.388</v>
      </c>
      <c r="BB38" s="75">
        <v>9.96542680019075</v>
      </c>
      <c r="BC38" s="73">
        <v>4.532665712923224</v>
      </c>
      <c r="BD38" s="78">
        <v>8.19</v>
      </c>
      <c r="BE38" s="69">
        <v>0.7838884585592564</v>
      </c>
      <c r="BF38" s="67">
        <v>7578.79</v>
      </c>
      <c r="BG38" s="67">
        <v>90.66622801770546</v>
      </c>
      <c r="BH38" s="67">
        <v>415.95993413830956</v>
      </c>
      <c r="BI38" s="67">
        <v>35.0</v>
      </c>
      <c r="BJ38" s="67">
        <v>5.0</v>
      </c>
      <c r="BK38" s="67">
        <v>7.0</v>
      </c>
    </row>
    <row r="39" ht="15.0" customHeight="1">
      <c r="A39" s="25">
        <v>755.0</v>
      </c>
      <c r="B39" s="66" t="s">
        <v>385</v>
      </c>
      <c r="C39" s="38" t="s">
        <v>241</v>
      </c>
      <c r="D39" s="83">
        <v>4.0</v>
      </c>
      <c r="E39" s="68" t="s">
        <v>199</v>
      </c>
      <c r="F39" s="69" t="s">
        <v>380</v>
      </c>
      <c r="G39" s="68">
        <v>1.0</v>
      </c>
      <c r="H39" s="68">
        <v>1.0</v>
      </c>
      <c r="I39" s="68">
        <v>1.0</v>
      </c>
      <c r="J39" s="68">
        <v>2.0</v>
      </c>
      <c r="K39" s="68">
        <v>14.0</v>
      </c>
      <c r="L39" s="68">
        <v>23.0</v>
      </c>
      <c r="M39" s="68">
        <v>2.0</v>
      </c>
      <c r="N39" s="68">
        <v>53.0</v>
      </c>
      <c r="O39" s="68">
        <v>5.0</v>
      </c>
      <c r="P39" s="68">
        <v>0.75</v>
      </c>
      <c r="Q39" s="68">
        <v>55.2</v>
      </c>
      <c r="R39" s="68">
        <v>95.0</v>
      </c>
      <c r="S39" s="68">
        <v>3.0</v>
      </c>
      <c r="T39" s="68">
        <v>44.0</v>
      </c>
      <c r="U39" s="68">
        <v>2.0</v>
      </c>
      <c r="V39" s="68">
        <v>7.546666666666667</v>
      </c>
      <c r="W39" s="68">
        <v>122.0</v>
      </c>
      <c r="X39" s="68">
        <v>43.1</v>
      </c>
      <c r="Y39" s="68">
        <v>147.0</v>
      </c>
      <c r="Z39" s="68">
        <v>5.0</v>
      </c>
      <c r="AA39" s="68">
        <v>1.0</v>
      </c>
      <c r="AB39" s="68">
        <v>42.1</v>
      </c>
      <c r="AC39" s="68">
        <v>8.176666666666668</v>
      </c>
      <c r="AD39" s="68">
        <v>1.0</v>
      </c>
      <c r="AE39" s="68">
        <v>5.0</v>
      </c>
      <c r="AF39" s="68">
        <v>40.6</v>
      </c>
      <c r="AG39" s="68">
        <v>8.463333333333333</v>
      </c>
      <c r="AH39" s="71">
        <v>70.55023390510136</v>
      </c>
      <c r="AI39" s="71">
        <v>31.380655668321612</v>
      </c>
      <c r="AJ39" s="71">
        <v>-2.3666666666666667</v>
      </c>
      <c r="AK39" s="68">
        <v>151.0</v>
      </c>
      <c r="AL39" s="68">
        <v>225.69</v>
      </c>
      <c r="AM39" s="68">
        <v>18.66</v>
      </c>
      <c r="AN39" s="68">
        <v>246.4</v>
      </c>
      <c r="AO39" s="68">
        <v>16.97</v>
      </c>
      <c r="AP39" s="68">
        <v>49.24</v>
      </c>
      <c r="AQ39" s="68">
        <v>3.47</v>
      </c>
      <c r="AR39" s="68">
        <v>245.95</v>
      </c>
      <c r="AS39" s="68">
        <v>45.29</v>
      </c>
      <c r="AT39" s="68">
        <v>7.0</v>
      </c>
      <c r="AU39" s="73">
        <v>0.9129158512720158</v>
      </c>
      <c r="AV39" s="73">
        <v>18.41431185200244</v>
      </c>
      <c r="AW39" s="73">
        <v>767.28</v>
      </c>
      <c r="AX39" s="73">
        <v>84.38999999999999</v>
      </c>
      <c r="AY39" s="75">
        <v>0.536674961488328</v>
      </c>
      <c r="AZ39" s="77">
        <v>60.85</v>
      </c>
      <c r="BA39" s="68">
        <v>9.43</v>
      </c>
      <c r="BB39" s="75">
        <v>8.949098621420996</v>
      </c>
      <c r="BC39" s="73">
        <v>4.802757158006362</v>
      </c>
      <c r="BD39" s="78">
        <v>9.23</v>
      </c>
      <c r="BE39" s="69">
        <v>0.787652379079827</v>
      </c>
      <c r="BF39" s="67"/>
      <c r="BG39" s="67"/>
      <c r="BH39" s="67"/>
      <c r="BI39" s="67">
        <v>30.0</v>
      </c>
      <c r="BJ39" s="67">
        <v>5.0</v>
      </c>
      <c r="BK39" s="67">
        <v>5.0</v>
      </c>
    </row>
    <row r="40" ht="15.0" customHeight="1">
      <c r="A40" s="25">
        <v>757.0</v>
      </c>
      <c r="B40" s="66" t="s">
        <v>386</v>
      </c>
      <c r="C40" s="8" t="s">
        <v>12</v>
      </c>
      <c r="D40" s="83">
        <v>4.0</v>
      </c>
      <c r="E40" s="68" t="s">
        <v>199</v>
      </c>
      <c r="F40" s="69" t="s">
        <v>380</v>
      </c>
      <c r="G40" s="68">
        <v>0.0</v>
      </c>
      <c r="H40" s="68">
        <v>0.0</v>
      </c>
      <c r="I40" s="68">
        <v>1.0</v>
      </c>
      <c r="J40" s="68">
        <v>1.0</v>
      </c>
      <c r="K40" s="68">
        <v>5.0</v>
      </c>
      <c r="L40" s="68">
        <v>17.0</v>
      </c>
      <c r="M40" s="68">
        <v>2.0</v>
      </c>
      <c r="N40" s="68">
        <v>48.0</v>
      </c>
      <c r="O40" s="68">
        <v>3.0</v>
      </c>
      <c r="P40" s="68">
        <v>0.8</v>
      </c>
      <c r="Q40" s="68">
        <v>58.6</v>
      </c>
      <c r="R40" s="68">
        <v>90.0</v>
      </c>
      <c r="S40" s="68">
        <v>5.0</v>
      </c>
      <c r="T40" s="68">
        <v>39.0</v>
      </c>
      <c r="U40" s="68">
        <v>2.0</v>
      </c>
      <c r="V40" s="68">
        <v>7.243333333333333</v>
      </c>
      <c r="W40" s="68">
        <v>120.0</v>
      </c>
      <c r="X40" s="68">
        <v>47.1</v>
      </c>
      <c r="Y40" s="68">
        <v>138.0</v>
      </c>
      <c r="Z40" s="68">
        <v>5.0</v>
      </c>
      <c r="AA40" s="68">
        <v>1.0</v>
      </c>
      <c r="AB40" s="68">
        <v>48.5</v>
      </c>
      <c r="AC40" s="68">
        <v>7.963333333333334</v>
      </c>
      <c r="AD40" s="68">
        <v>5.0</v>
      </c>
      <c r="AE40" s="68">
        <v>7.0</v>
      </c>
      <c r="AF40" s="68">
        <v>48.5</v>
      </c>
      <c r="AG40" s="68">
        <v>7.896666666666666</v>
      </c>
      <c r="AH40" s="71">
        <v>62.829051696796725</v>
      </c>
      <c r="AI40" s="71"/>
      <c r="AJ40" s="71">
        <v>-2.933333333333333</v>
      </c>
      <c r="AK40" s="68">
        <v>137.0</v>
      </c>
      <c r="AL40" s="68">
        <v>99.15</v>
      </c>
      <c r="AM40" s="68">
        <v>11.18</v>
      </c>
      <c r="AN40" s="68">
        <v>127.19</v>
      </c>
      <c r="AO40" s="68">
        <v>11.97</v>
      </c>
      <c r="AP40" s="68">
        <v>32.34</v>
      </c>
      <c r="AQ40" s="68">
        <v>2.98</v>
      </c>
      <c r="AR40" s="68">
        <v>89.96</v>
      </c>
      <c r="AS40" s="68">
        <v>19.44</v>
      </c>
      <c r="AT40" s="68">
        <v>19.0</v>
      </c>
      <c r="AU40" s="73">
        <v>0.7478260869565216</v>
      </c>
      <c r="AV40" s="73">
        <v>21.60960426856381</v>
      </c>
      <c r="AW40" s="73">
        <v>348.64</v>
      </c>
      <c r="AX40" s="73">
        <v>45.57</v>
      </c>
      <c r="AY40" s="75">
        <v>0.4265964450296248</v>
      </c>
      <c r="AZ40" s="75"/>
      <c r="BA40" s="68">
        <v>4.086</v>
      </c>
      <c r="BB40" s="75">
        <v>11.152716593245227</v>
      </c>
      <c r="BC40" s="73">
        <v>4.757709251101321</v>
      </c>
      <c r="BD40" s="78">
        <v>1.54</v>
      </c>
      <c r="BE40" s="69">
        <v>7.849293563579278E-4</v>
      </c>
      <c r="BF40" s="67">
        <v>2999.66</v>
      </c>
      <c r="BG40" s="67">
        <v>65.82532367785824</v>
      </c>
      <c r="BH40" s="67">
        <v>268.30590339892666</v>
      </c>
      <c r="BI40" s="67">
        <v>35.0</v>
      </c>
      <c r="BJ40" s="67">
        <v>5.0</v>
      </c>
      <c r="BK40" s="67">
        <v>5.0</v>
      </c>
    </row>
    <row r="41" ht="15.0" customHeight="1">
      <c r="A41" s="25">
        <v>760.0</v>
      </c>
      <c r="B41" s="66" t="s">
        <v>386</v>
      </c>
      <c r="C41" s="38" t="s">
        <v>241</v>
      </c>
      <c r="D41" s="83">
        <v>4.0</v>
      </c>
      <c r="E41" s="68" t="s">
        <v>199</v>
      </c>
      <c r="F41" s="69" t="s">
        <v>380</v>
      </c>
      <c r="G41" s="68">
        <v>1.0</v>
      </c>
      <c r="H41" s="68">
        <v>1.0</v>
      </c>
      <c r="I41" s="68">
        <v>1.0</v>
      </c>
      <c r="J41" s="68">
        <v>2.0</v>
      </c>
      <c r="K41" s="68">
        <v>11.0</v>
      </c>
      <c r="L41" s="68">
        <v>13.0</v>
      </c>
      <c r="M41" s="68">
        <v>1.0</v>
      </c>
      <c r="N41" s="68">
        <v>37.0</v>
      </c>
      <c r="O41" s="68">
        <v>1.0</v>
      </c>
      <c r="P41" s="68">
        <v>0.43</v>
      </c>
      <c r="Q41" s="68">
        <v>48.9</v>
      </c>
      <c r="R41" s="68">
        <v>73.0</v>
      </c>
      <c r="S41" s="68">
        <v>1.0</v>
      </c>
      <c r="T41" s="68">
        <v>25.0</v>
      </c>
      <c r="U41" s="68">
        <v>1.0</v>
      </c>
      <c r="V41" s="68">
        <v>4.829999999999999</v>
      </c>
      <c r="W41" s="68">
        <v>109.0</v>
      </c>
      <c r="X41" s="68">
        <v>42.2</v>
      </c>
      <c r="Y41" s="68">
        <v>143.0</v>
      </c>
      <c r="Z41" s="68">
        <v>3.0</v>
      </c>
      <c r="AA41" s="68">
        <v>1.0</v>
      </c>
      <c r="AB41" s="68">
        <v>41.1</v>
      </c>
      <c r="AC41" s="68">
        <v>6.09</v>
      </c>
      <c r="AD41" s="68">
        <v>1.0</v>
      </c>
      <c r="AE41" s="68">
        <v>5.0</v>
      </c>
      <c r="AF41" s="68">
        <v>41.3</v>
      </c>
      <c r="AG41" s="68">
        <v>6.06</v>
      </c>
      <c r="AH41" s="71">
        <v>70.72989996294928</v>
      </c>
      <c r="AI41" s="71">
        <v>11.17045022019158</v>
      </c>
      <c r="AJ41" s="71">
        <v>-1.6666666666666667</v>
      </c>
      <c r="AK41" s="68">
        <v>150.0</v>
      </c>
      <c r="AL41" s="68">
        <v>174.04</v>
      </c>
      <c r="AM41" s="68">
        <v>14.29</v>
      </c>
      <c r="AN41" s="68">
        <v>188.71</v>
      </c>
      <c r="AO41" s="68">
        <v>13.8</v>
      </c>
      <c r="AP41" s="68">
        <v>22.62</v>
      </c>
      <c r="AQ41" s="68">
        <v>1.7</v>
      </c>
      <c r="AR41" s="68">
        <v>182.65</v>
      </c>
      <c r="AS41" s="68">
        <v>28.16</v>
      </c>
      <c r="AT41" s="68">
        <v>8.0</v>
      </c>
      <c r="AU41" s="73">
        <v>0.9219354838709677</v>
      </c>
      <c r="AV41" s="73">
        <v>15.417465097180399</v>
      </c>
      <c r="AW41" s="73">
        <v>568.02</v>
      </c>
      <c r="AX41" s="73">
        <v>57.95</v>
      </c>
      <c r="AY41" s="75">
        <v>0.48593615185504746</v>
      </c>
      <c r="AZ41" s="77">
        <v>69.03</v>
      </c>
      <c r="BA41" s="68">
        <v>6.42</v>
      </c>
      <c r="BB41" s="75">
        <v>9.026479750778817</v>
      </c>
      <c r="BC41" s="73">
        <v>4.386292834890966</v>
      </c>
      <c r="BD41" s="78">
        <v>6.22</v>
      </c>
      <c r="BE41" s="69">
        <v>0.7895990472409686</v>
      </c>
      <c r="BF41" s="67">
        <v>6539.86</v>
      </c>
      <c r="BG41" s="67">
        <v>112.85349439171699</v>
      </c>
      <c r="BH41" s="67">
        <v>457.65290412876135</v>
      </c>
      <c r="BI41" s="67">
        <v>30.0</v>
      </c>
      <c r="BJ41" s="67">
        <v>5.0</v>
      </c>
      <c r="BK41" s="67">
        <v>5.0</v>
      </c>
    </row>
    <row r="42" ht="15.0" customHeight="1">
      <c r="A42" s="25">
        <v>763.0</v>
      </c>
      <c r="B42" s="66" t="s">
        <v>379</v>
      </c>
      <c r="C42" s="8" t="s">
        <v>12</v>
      </c>
      <c r="D42" s="83">
        <v>5.0</v>
      </c>
      <c r="E42" s="68" t="s">
        <v>217</v>
      </c>
      <c r="F42" s="68"/>
      <c r="G42" s="68">
        <v>1.0</v>
      </c>
      <c r="H42" s="68">
        <v>1.0</v>
      </c>
      <c r="I42" s="68">
        <v>1.0</v>
      </c>
      <c r="J42" s="68">
        <v>1.0</v>
      </c>
      <c r="K42" s="68">
        <v>17.0</v>
      </c>
      <c r="L42" s="68">
        <v>16.0</v>
      </c>
      <c r="M42" s="68">
        <v>2.0</v>
      </c>
      <c r="N42" s="68">
        <v>49.0</v>
      </c>
      <c r="O42" s="68">
        <v>3.0</v>
      </c>
      <c r="P42" s="68">
        <v>0.83</v>
      </c>
      <c r="Q42" s="68">
        <v>59.8</v>
      </c>
      <c r="R42" s="68">
        <v>72.0</v>
      </c>
      <c r="S42" s="68">
        <v>5.0</v>
      </c>
      <c r="T42" s="68">
        <v>29.0</v>
      </c>
      <c r="U42" s="68">
        <v>2.0</v>
      </c>
      <c r="V42" s="68">
        <v>7.263333333333333</v>
      </c>
      <c r="W42" s="68">
        <v>105.0</v>
      </c>
      <c r="X42" s="68">
        <v>51.1</v>
      </c>
      <c r="Y42" s="68">
        <v>124.0</v>
      </c>
      <c r="Z42" s="68">
        <v>5.0</v>
      </c>
      <c r="AA42" s="68">
        <v>1.0</v>
      </c>
      <c r="AB42" s="68">
        <v>47.1</v>
      </c>
      <c r="AC42" s="68">
        <v>7.113333333333332</v>
      </c>
      <c r="AD42" s="68">
        <v>5.0</v>
      </c>
      <c r="AE42" s="68">
        <v>7.0</v>
      </c>
      <c r="AF42" s="68">
        <v>44.7</v>
      </c>
      <c r="AG42" s="68">
        <v>6.726666666666667</v>
      </c>
      <c r="AH42" s="71">
        <v>51.95743063473965</v>
      </c>
      <c r="AI42" s="71"/>
      <c r="AJ42" s="71">
        <v>-2.7333333333333334</v>
      </c>
      <c r="AK42" s="68">
        <v>124.0</v>
      </c>
      <c r="AL42" s="68">
        <v>134.26</v>
      </c>
      <c r="AM42" s="68">
        <v>16.2</v>
      </c>
      <c r="AN42" s="68">
        <v>105.33</v>
      </c>
      <c r="AO42" s="68">
        <v>12.23</v>
      </c>
      <c r="AP42" s="68">
        <v>91.2</v>
      </c>
      <c r="AQ42" s="68">
        <v>8.75</v>
      </c>
      <c r="AR42" s="68">
        <v>78.07</v>
      </c>
      <c r="AS42" s="68">
        <v>18.67</v>
      </c>
      <c r="AT42" s="68">
        <v>8.0</v>
      </c>
      <c r="AU42" s="73">
        <v>0.7721639656816015</v>
      </c>
      <c r="AV42" s="73">
        <v>23.914435762777</v>
      </c>
      <c r="AW42" s="73">
        <v>408.85999999999996</v>
      </c>
      <c r="AX42" s="73">
        <v>55.85</v>
      </c>
      <c r="AY42" s="75">
        <v>0.3342882721575649</v>
      </c>
      <c r="AZ42" s="75"/>
      <c r="BA42" s="68">
        <v>6.57</v>
      </c>
      <c r="BB42" s="75">
        <v>8.50076103500761</v>
      </c>
      <c r="BC42" s="73">
        <v>2.841704718417047</v>
      </c>
      <c r="BD42" s="78">
        <v>3.86</v>
      </c>
      <c r="BE42" s="69">
        <v>-0.019563581640331076</v>
      </c>
      <c r="BF42" s="67">
        <v>3191.97</v>
      </c>
      <c r="BG42" s="67">
        <v>57.15255147717099</v>
      </c>
      <c r="BH42" s="67">
        <v>197.03518518518518</v>
      </c>
      <c r="BI42" s="67">
        <v>40.0</v>
      </c>
      <c r="BJ42" s="67">
        <v>9.0</v>
      </c>
      <c r="BK42" s="67">
        <v>7.0</v>
      </c>
    </row>
    <row r="43" ht="15.0" customHeight="1">
      <c r="A43" s="25">
        <v>765.0</v>
      </c>
      <c r="B43" s="66" t="s">
        <v>379</v>
      </c>
      <c r="C43" s="38" t="s">
        <v>241</v>
      </c>
      <c r="D43" s="83">
        <v>5.0</v>
      </c>
      <c r="E43" s="68" t="s">
        <v>217</v>
      </c>
      <c r="F43" s="68"/>
      <c r="G43" s="68">
        <v>1.0</v>
      </c>
      <c r="H43" s="68">
        <v>1.0</v>
      </c>
      <c r="I43" s="68">
        <v>1.0</v>
      </c>
      <c r="J43" s="68">
        <v>3.0</v>
      </c>
      <c r="K43" s="68">
        <v>15.0</v>
      </c>
      <c r="L43" s="68">
        <v>25.0</v>
      </c>
      <c r="M43" s="68">
        <v>3.0</v>
      </c>
      <c r="N43" s="68">
        <v>44.0</v>
      </c>
      <c r="O43" s="68">
        <v>3.0</v>
      </c>
      <c r="P43" s="68">
        <v>0.73</v>
      </c>
      <c r="Q43" s="68">
        <v>57.8</v>
      </c>
      <c r="R43" s="68">
        <v>74.0</v>
      </c>
      <c r="S43" s="68">
        <v>3.0</v>
      </c>
      <c r="T43" s="68">
        <v>42.0</v>
      </c>
      <c r="U43" s="68">
        <v>3.0</v>
      </c>
      <c r="V43" s="68">
        <v>8.033333333333333</v>
      </c>
      <c r="W43" s="68">
        <v>102.0</v>
      </c>
      <c r="X43" s="68">
        <v>46.2</v>
      </c>
      <c r="Y43" s="68">
        <v>152.0</v>
      </c>
      <c r="Z43" s="68">
        <v>5.0</v>
      </c>
      <c r="AA43" s="68">
        <v>1.0</v>
      </c>
      <c r="AB43" s="68">
        <v>41.4</v>
      </c>
      <c r="AC43" s="68">
        <v>7.199999999999999</v>
      </c>
      <c r="AD43" s="68">
        <v>3.0</v>
      </c>
      <c r="AE43" s="68">
        <v>5.0</v>
      </c>
      <c r="AF43" s="68">
        <v>42.7</v>
      </c>
      <c r="AG43" s="68">
        <v>7.773333333333333</v>
      </c>
      <c r="AH43" s="71">
        <v>70.48138056312449</v>
      </c>
      <c r="AI43" s="71">
        <v>26.28204751437073</v>
      </c>
      <c r="AJ43" s="71">
        <v>-2.2666666666666666</v>
      </c>
      <c r="AK43" s="68">
        <v>163.0</v>
      </c>
      <c r="AL43" s="68">
        <v>258.6</v>
      </c>
      <c r="AM43" s="68">
        <v>21.38</v>
      </c>
      <c r="AN43" s="68">
        <v>262.0</v>
      </c>
      <c r="AO43" s="68">
        <v>16.27</v>
      </c>
      <c r="AP43" s="68">
        <v>81.54</v>
      </c>
      <c r="AQ43" s="68">
        <v>4.69</v>
      </c>
      <c r="AR43" s="68">
        <v>137.86</v>
      </c>
      <c r="AS43" s="68">
        <v>23.81</v>
      </c>
      <c r="AT43" s="68">
        <v>16.0</v>
      </c>
      <c r="AU43" s="73">
        <v>1.0200381679389312</v>
      </c>
      <c r="AV43" s="73">
        <v>17.271144639489332</v>
      </c>
      <c r="AW43" s="73">
        <v>740.0</v>
      </c>
      <c r="AX43" s="73">
        <v>66.14999999999999</v>
      </c>
      <c r="AY43" s="75">
        <v>0.3599395313681028</v>
      </c>
      <c r="AZ43" s="77">
        <v>78.41</v>
      </c>
      <c r="BA43" s="68">
        <v>7.942</v>
      </c>
      <c r="BB43" s="75">
        <v>8.329136237723494</v>
      </c>
      <c r="BC43" s="73">
        <v>2.9979853941072774</v>
      </c>
      <c r="BD43" s="78">
        <v>7.74</v>
      </c>
      <c r="BE43" s="69">
        <v>0.771049357113231</v>
      </c>
      <c r="BF43" s="67">
        <v>8256.98</v>
      </c>
      <c r="BG43" s="67">
        <v>124.82207105064249</v>
      </c>
      <c r="BH43" s="67">
        <v>386.20112254443404</v>
      </c>
      <c r="BI43" s="67">
        <v>35.0</v>
      </c>
      <c r="BJ43" s="67">
        <v>7.0</v>
      </c>
      <c r="BK43" s="67">
        <v>7.0</v>
      </c>
    </row>
    <row r="44" ht="15.0" customHeight="1">
      <c r="A44" s="25">
        <v>767.0</v>
      </c>
      <c r="B44" s="66" t="s">
        <v>382</v>
      </c>
      <c r="C44" s="8" t="s">
        <v>12</v>
      </c>
      <c r="D44" s="83">
        <v>5.0</v>
      </c>
      <c r="E44" s="68" t="s">
        <v>217</v>
      </c>
      <c r="F44" s="68"/>
      <c r="G44" s="68">
        <v>1.0</v>
      </c>
      <c r="H44" s="68">
        <v>1.0</v>
      </c>
      <c r="I44" s="68">
        <v>1.0</v>
      </c>
      <c r="J44" s="68">
        <v>2.0</v>
      </c>
      <c r="K44" s="68">
        <v>12.0</v>
      </c>
      <c r="L44" s="68">
        <v>21.0</v>
      </c>
      <c r="M44" s="68">
        <v>2.0</v>
      </c>
      <c r="N44" s="68">
        <v>45.0</v>
      </c>
      <c r="O44" s="68">
        <v>5.0</v>
      </c>
      <c r="P44" s="68">
        <v>0.78</v>
      </c>
      <c r="Q44" s="68">
        <v>59.5</v>
      </c>
      <c r="R44" s="68">
        <v>73.0</v>
      </c>
      <c r="S44" s="68">
        <v>5.0</v>
      </c>
      <c r="T44" s="68">
        <v>38.0</v>
      </c>
      <c r="U44" s="68">
        <v>2.0</v>
      </c>
      <c r="V44" s="68">
        <v>8.033333333333333</v>
      </c>
      <c r="W44" s="68">
        <v>110.0</v>
      </c>
      <c r="X44" s="68">
        <v>46.8</v>
      </c>
      <c r="Y44" s="68">
        <v>132.0</v>
      </c>
      <c r="Z44" s="68">
        <v>5.0</v>
      </c>
      <c r="AA44" s="68">
        <v>3.0</v>
      </c>
      <c r="AB44" s="68">
        <v>46.9</v>
      </c>
      <c r="AC44" s="68">
        <v>7.243333333333333</v>
      </c>
      <c r="AD44" s="68">
        <v>7.0</v>
      </c>
      <c r="AE44" s="68">
        <v>7.0</v>
      </c>
      <c r="AF44" s="68">
        <v>45.7</v>
      </c>
      <c r="AG44" s="68">
        <v>6.3566666666666665</v>
      </c>
      <c r="AH44" s="71">
        <v>45.111960677225596</v>
      </c>
      <c r="AI44" s="71"/>
      <c r="AJ44" s="71">
        <v>-3.2666666666666666</v>
      </c>
      <c r="AK44" s="68">
        <v>132.0</v>
      </c>
      <c r="AL44" s="68">
        <v>64.78</v>
      </c>
      <c r="AM44" s="68">
        <v>13.03</v>
      </c>
      <c r="AN44" s="68">
        <v>107.03</v>
      </c>
      <c r="AO44" s="68">
        <v>12.34</v>
      </c>
      <c r="AP44" s="68">
        <v>57.19</v>
      </c>
      <c r="AQ44" s="68">
        <v>6.17</v>
      </c>
      <c r="AR44" s="68">
        <v>69.11</v>
      </c>
      <c r="AS44" s="68">
        <v>16.1</v>
      </c>
      <c r="AT44" s="68">
        <v>15.0</v>
      </c>
      <c r="AU44" s="73">
        <v>0.7039438141545111</v>
      </c>
      <c r="AV44" s="73">
        <v>23.29619447257995</v>
      </c>
      <c r="AW44" s="73">
        <v>298.11</v>
      </c>
      <c r="AX44" s="73">
        <v>47.64</v>
      </c>
      <c r="AY44" s="75">
        <v>0.337951301427372</v>
      </c>
      <c r="AZ44" s="75"/>
      <c r="BA44" s="68">
        <v>5.611</v>
      </c>
      <c r="BB44" s="75">
        <v>8.490465157725897</v>
      </c>
      <c r="BC44" s="73">
        <v>2.8693637497772237</v>
      </c>
      <c r="BD44" s="78">
        <v>2.92</v>
      </c>
      <c r="BE44" s="69">
        <v>-0.0528169014084507</v>
      </c>
      <c r="BF44" s="67"/>
      <c r="BG44" s="67"/>
      <c r="BH44" s="67"/>
      <c r="BI44" s="67">
        <v>40.0</v>
      </c>
      <c r="BJ44" s="67">
        <v>7.0</v>
      </c>
      <c r="BK44" s="67">
        <v>5.0</v>
      </c>
    </row>
    <row r="45" ht="15.0" customHeight="1">
      <c r="A45" s="25">
        <v>768.0</v>
      </c>
      <c r="B45" s="66" t="s">
        <v>384</v>
      </c>
      <c r="C45" s="8" t="s">
        <v>12</v>
      </c>
      <c r="D45" s="83">
        <v>5.0</v>
      </c>
      <c r="E45" s="68" t="s">
        <v>217</v>
      </c>
      <c r="F45" s="68"/>
      <c r="G45" s="68">
        <v>0.0</v>
      </c>
      <c r="H45" s="68">
        <v>1.0</v>
      </c>
      <c r="I45" s="68">
        <v>1.0</v>
      </c>
      <c r="J45" s="68">
        <v>1.0</v>
      </c>
      <c r="K45" s="68">
        <v>15.0</v>
      </c>
      <c r="L45" s="68">
        <v>14.0</v>
      </c>
      <c r="M45" s="68">
        <v>1.0</v>
      </c>
      <c r="N45" s="68">
        <v>45.0</v>
      </c>
      <c r="O45" s="68">
        <v>3.0</v>
      </c>
      <c r="P45" s="68">
        <v>0.78</v>
      </c>
      <c r="Q45" s="68">
        <v>55.6</v>
      </c>
      <c r="R45" s="68">
        <v>67.0</v>
      </c>
      <c r="S45" s="68">
        <v>3.0</v>
      </c>
      <c r="T45" s="68">
        <v>21.0</v>
      </c>
      <c r="U45" s="68">
        <v>1.0</v>
      </c>
      <c r="V45" s="68">
        <v>7.169999999999999</v>
      </c>
      <c r="W45" s="68">
        <v>94.0</v>
      </c>
      <c r="X45" s="68">
        <v>40.9</v>
      </c>
      <c r="Y45" s="68">
        <v>124.0</v>
      </c>
      <c r="Z45" s="68">
        <v>5.0</v>
      </c>
      <c r="AA45" s="68">
        <v>1.0</v>
      </c>
      <c r="AB45" s="68">
        <v>47.8</v>
      </c>
      <c r="AC45" s="68">
        <v>8.013333333333334</v>
      </c>
      <c r="AD45" s="68">
        <v>3.0</v>
      </c>
      <c r="AE45" s="68">
        <v>5.0</v>
      </c>
      <c r="AF45" s="68">
        <v>44.9</v>
      </c>
      <c r="AG45" s="68">
        <v>7.843333333333334</v>
      </c>
      <c r="AH45" s="71">
        <v>66.64992466097432</v>
      </c>
      <c r="AI45" s="71"/>
      <c r="AJ45" s="71">
        <v>-2.4</v>
      </c>
      <c r="AK45" s="68">
        <v>124.0</v>
      </c>
      <c r="AL45" s="68">
        <v>111.94</v>
      </c>
      <c r="AM45" s="68">
        <v>11.39</v>
      </c>
      <c r="AN45" s="68">
        <v>100.76</v>
      </c>
      <c r="AO45" s="68">
        <v>7.79</v>
      </c>
      <c r="AP45" s="68">
        <v>71.58</v>
      </c>
      <c r="AQ45" s="68">
        <v>5.05</v>
      </c>
      <c r="AR45" s="68">
        <v>59.66</v>
      </c>
      <c r="AS45" s="68">
        <v>12.25</v>
      </c>
      <c r="AT45" s="68">
        <v>10.0</v>
      </c>
      <c r="AU45" s="73">
        <v>0.8870716510903427</v>
      </c>
      <c r="AV45" s="73">
        <v>20.533020449212202</v>
      </c>
      <c r="AW45" s="73">
        <v>343.93999999999994</v>
      </c>
      <c r="AX45" s="73">
        <v>36.480000000000004</v>
      </c>
      <c r="AY45" s="75">
        <v>0.33580043859649117</v>
      </c>
      <c r="AZ45" s="75"/>
      <c r="BA45" s="68">
        <v>3.371</v>
      </c>
      <c r="BB45" s="75">
        <v>10.821714624740434</v>
      </c>
      <c r="BC45" s="73">
        <v>3.633936517353901</v>
      </c>
      <c r="BD45" s="78">
        <v>0.92</v>
      </c>
      <c r="BE45" s="69">
        <v>0.02660841938046068</v>
      </c>
      <c r="BF45" s="67"/>
      <c r="BG45" s="67"/>
      <c r="BH45" s="67"/>
      <c r="BI45" s="67">
        <v>40.0</v>
      </c>
      <c r="BJ45" s="67">
        <v>7.0</v>
      </c>
      <c r="BK45" s="67">
        <v>7.0</v>
      </c>
    </row>
    <row r="46" ht="15.0" customHeight="1">
      <c r="A46" s="25">
        <v>769.0</v>
      </c>
      <c r="B46" s="66" t="s">
        <v>382</v>
      </c>
      <c r="C46" s="38" t="s">
        <v>241</v>
      </c>
      <c r="D46" s="83">
        <v>5.0</v>
      </c>
      <c r="E46" s="68" t="s">
        <v>217</v>
      </c>
      <c r="F46" s="68"/>
      <c r="G46" s="68">
        <v>1.0</v>
      </c>
      <c r="H46" s="68">
        <v>1.0</v>
      </c>
      <c r="I46" s="68">
        <v>1.0</v>
      </c>
      <c r="J46" s="68">
        <v>1.0</v>
      </c>
      <c r="K46" s="68">
        <v>19.0</v>
      </c>
      <c r="L46" s="68">
        <v>13.0</v>
      </c>
      <c r="M46" s="68">
        <v>1.0</v>
      </c>
      <c r="N46" s="68">
        <v>45.0</v>
      </c>
      <c r="O46" s="68">
        <v>3.0</v>
      </c>
      <c r="P46" s="68">
        <v>0.7</v>
      </c>
      <c r="Q46" s="68">
        <v>60.7</v>
      </c>
      <c r="R46" s="68">
        <v>71.0</v>
      </c>
      <c r="S46" s="68">
        <v>3.0</v>
      </c>
      <c r="T46" s="68">
        <v>27.0</v>
      </c>
      <c r="U46" s="68">
        <v>1.0</v>
      </c>
      <c r="V46" s="68">
        <v>7.316666666666666</v>
      </c>
      <c r="W46" s="68">
        <v>100.0</v>
      </c>
      <c r="X46" s="68">
        <v>48.2</v>
      </c>
      <c r="Y46" s="68">
        <v>152.0</v>
      </c>
      <c r="Z46" s="68">
        <v>5.0</v>
      </c>
      <c r="AA46" s="68">
        <v>1.0</v>
      </c>
      <c r="AB46" s="68">
        <v>44.2</v>
      </c>
      <c r="AC46" s="68">
        <v>8.323333333333332</v>
      </c>
      <c r="AD46" s="68">
        <v>1.0</v>
      </c>
      <c r="AE46" s="68">
        <v>5.0</v>
      </c>
      <c r="AF46" s="68">
        <v>41.1</v>
      </c>
      <c r="AG46" s="68">
        <v>8.17</v>
      </c>
      <c r="AH46" s="71">
        <v>65.65295169946333</v>
      </c>
      <c r="AI46" s="71">
        <v>31.287231557032403</v>
      </c>
      <c r="AJ46" s="71">
        <v>-2.3</v>
      </c>
      <c r="AK46" s="68">
        <v>165.0</v>
      </c>
      <c r="AL46" s="68">
        <v>305.17</v>
      </c>
      <c r="AM46" s="68">
        <v>23.8</v>
      </c>
      <c r="AN46" s="68">
        <v>282.95</v>
      </c>
      <c r="AO46" s="68">
        <v>18.97</v>
      </c>
      <c r="AP46" s="68">
        <v>79.62</v>
      </c>
      <c r="AQ46" s="68">
        <v>5.01</v>
      </c>
      <c r="AR46" s="68">
        <v>121.09</v>
      </c>
      <c r="AS46" s="68">
        <v>22.03</v>
      </c>
      <c r="AT46" s="68">
        <v>9.0</v>
      </c>
      <c r="AU46" s="73">
        <v>0.9924937447873229</v>
      </c>
      <c r="AV46" s="73">
        <v>18.193079527624082</v>
      </c>
      <c r="AW46" s="73">
        <v>788.83</v>
      </c>
      <c r="AX46" s="73">
        <v>69.81</v>
      </c>
      <c r="AY46" s="75">
        <v>0.31557083512390777</v>
      </c>
      <c r="AZ46" s="77">
        <v>73.08</v>
      </c>
      <c r="BA46" s="68">
        <v>9.245</v>
      </c>
      <c r="BB46" s="75">
        <v>7.551108707409411</v>
      </c>
      <c r="BC46" s="73">
        <v>2.3829096809085994</v>
      </c>
      <c r="BD46" s="78">
        <v>9.05</v>
      </c>
      <c r="BE46" s="69">
        <v>0.7592954990215264</v>
      </c>
      <c r="BF46" s="67">
        <v>9743.7</v>
      </c>
      <c r="BG46" s="67">
        <v>139.5745595186936</v>
      </c>
      <c r="BH46" s="67">
        <v>409.3991596638656</v>
      </c>
      <c r="BI46" s="67">
        <v>35.0</v>
      </c>
      <c r="BJ46" s="67">
        <v>7.0</v>
      </c>
      <c r="BK46" s="67">
        <v>7.0</v>
      </c>
    </row>
    <row r="47" ht="15.0" customHeight="1">
      <c r="A47" s="25">
        <v>770.0</v>
      </c>
      <c r="B47" s="66" t="s">
        <v>384</v>
      </c>
      <c r="C47" s="38" t="s">
        <v>241</v>
      </c>
      <c r="D47" s="83">
        <v>5.0</v>
      </c>
      <c r="E47" s="68" t="s">
        <v>217</v>
      </c>
      <c r="F47" s="68"/>
      <c r="G47" s="68">
        <v>0.0</v>
      </c>
      <c r="H47" s="68">
        <v>1.0</v>
      </c>
      <c r="I47" s="68">
        <v>1.0</v>
      </c>
      <c r="J47" s="68">
        <v>1.0</v>
      </c>
      <c r="K47" s="68">
        <v>12.0</v>
      </c>
      <c r="L47" s="68">
        <v>13.0</v>
      </c>
      <c r="M47" s="68">
        <v>1.0</v>
      </c>
      <c r="N47" s="68">
        <v>37.0</v>
      </c>
      <c r="O47" s="68">
        <v>5.0</v>
      </c>
      <c r="P47" s="68">
        <v>0.76</v>
      </c>
      <c r="Q47" s="68">
        <v>54.8</v>
      </c>
      <c r="R47" s="68">
        <v>62.0</v>
      </c>
      <c r="S47" s="68">
        <v>5.0</v>
      </c>
      <c r="T47" s="68">
        <v>23.0</v>
      </c>
      <c r="U47" s="68">
        <v>1.0</v>
      </c>
      <c r="V47" s="68">
        <v>8.540000000000001</v>
      </c>
      <c r="W47" s="68">
        <v>97.0</v>
      </c>
      <c r="X47" s="68">
        <v>46.4</v>
      </c>
      <c r="Y47" s="68">
        <v>150.0</v>
      </c>
      <c r="Z47" s="68">
        <v>7.0</v>
      </c>
      <c r="AA47" s="68">
        <v>1.0</v>
      </c>
      <c r="AB47" s="68">
        <v>44.8</v>
      </c>
      <c r="AC47" s="68">
        <v>9.126666666666667</v>
      </c>
      <c r="AD47" s="68">
        <v>1.0</v>
      </c>
      <c r="AE47" s="68">
        <v>5.0</v>
      </c>
      <c r="AF47" s="68">
        <v>42.2</v>
      </c>
      <c r="AG47" s="68">
        <v>8.786666666666667</v>
      </c>
      <c r="AH47" s="71">
        <v>64.30098332620778</v>
      </c>
      <c r="AI47" s="71">
        <v>-3.653041078470032</v>
      </c>
      <c r="AJ47" s="71">
        <v>-2.066666666666667</v>
      </c>
      <c r="AK47" s="68">
        <v>157.0</v>
      </c>
      <c r="AL47" s="68">
        <v>264.55</v>
      </c>
      <c r="AM47" s="68">
        <v>24.04</v>
      </c>
      <c r="AN47" s="68">
        <v>247.89</v>
      </c>
      <c r="AO47" s="68">
        <v>17.36</v>
      </c>
      <c r="AP47" s="68">
        <v>67.09</v>
      </c>
      <c r="AQ47" s="68">
        <v>4.73</v>
      </c>
      <c r="AR47" s="68">
        <v>136.6</v>
      </c>
      <c r="AS47" s="68">
        <v>25.72</v>
      </c>
      <c r="AT47" s="68">
        <v>12.0</v>
      </c>
      <c r="AU47" s="73">
        <v>1.0882752376641014</v>
      </c>
      <c r="AV47" s="73">
        <v>18.82869692532943</v>
      </c>
      <c r="AW47" s="73">
        <v>716.1300000000001</v>
      </c>
      <c r="AX47" s="73">
        <v>71.85</v>
      </c>
      <c r="AY47" s="75">
        <v>0.3579679888656924</v>
      </c>
      <c r="AZ47" s="77">
        <v>47.63</v>
      </c>
      <c r="BA47" s="68">
        <v>7.666</v>
      </c>
      <c r="BB47" s="75">
        <v>9.372554135142185</v>
      </c>
      <c r="BC47" s="73">
        <v>3.3550743542916774</v>
      </c>
      <c r="BD47" s="78">
        <v>7.47</v>
      </c>
      <c r="BE47" s="69">
        <v>0.7423868312757201</v>
      </c>
      <c r="BF47" s="67">
        <v>7180.79</v>
      </c>
      <c r="BG47" s="67">
        <v>99.94140570633265</v>
      </c>
      <c r="BH47" s="67">
        <v>298.7017470881864</v>
      </c>
      <c r="BI47" s="67">
        <v>40.0</v>
      </c>
      <c r="BJ47" s="67">
        <v>7.0</v>
      </c>
      <c r="BK47" s="67">
        <v>7.0</v>
      </c>
    </row>
    <row r="48" ht="15.0" customHeight="1">
      <c r="A48" s="25">
        <v>771.0</v>
      </c>
      <c r="B48" s="66" t="s">
        <v>385</v>
      </c>
      <c r="C48" s="38" t="s">
        <v>241</v>
      </c>
      <c r="D48" s="83">
        <v>5.0</v>
      </c>
      <c r="E48" s="68" t="s">
        <v>217</v>
      </c>
      <c r="F48" s="68"/>
      <c r="G48" s="68">
        <v>1.0</v>
      </c>
      <c r="H48" s="68">
        <v>1.0</v>
      </c>
      <c r="I48" s="68">
        <v>1.0</v>
      </c>
      <c r="J48" s="68">
        <v>1.0</v>
      </c>
      <c r="K48" s="68">
        <v>21.0</v>
      </c>
      <c r="L48" s="68">
        <v>13.0</v>
      </c>
      <c r="M48" s="68">
        <v>1.0</v>
      </c>
      <c r="N48" s="68">
        <v>50.0</v>
      </c>
      <c r="O48" s="68">
        <v>5.0</v>
      </c>
      <c r="P48" s="68">
        <v>0.85</v>
      </c>
      <c r="Q48" s="68">
        <v>64.4</v>
      </c>
      <c r="R48" s="68">
        <v>80.0</v>
      </c>
      <c r="S48" s="68">
        <v>5.0</v>
      </c>
      <c r="T48" s="68">
        <v>31.0</v>
      </c>
      <c r="U48" s="68">
        <v>1.0</v>
      </c>
      <c r="V48" s="68">
        <v>8.603333333333333</v>
      </c>
      <c r="W48" s="68">
        <v>117.0</v>
      </c>
      <c r="X48" s="68">
        <v>49.5</v>
      </c>
      <c r="Y48" s="68">
        <v>146.0</v>
      </c>
      <c r="Z48" s="68">
        <v>7.0</v>
      </c>
      <c r="AA48" s="68">
        <v>1.0</v>
      </c>
      <c r="AB48" s="68">
        <v>47.3</v>
      </c>
      <c r="AC48" s="68">
        <v>10.065000000000001</v>
      </c>
      <c r="AD48" s="68">
        <v>1.0</v>
      </c>
      <c r="AE48" s="68">
        <v>5.0</v>
      </c>
      <c r="AF48" s="68">
        <v>43.5</v>
      </c>
      <c r="AG48" s="68">
        <v>9.843333333333334</v>
      </c>
      <c r="AH48" s="71">
        <v>67.97843665768191</v>
      </c>
      <c r="AI48" s="71">
        <v>16.735086161876378</v>
      </c>
      <c r="AJ48" s="71">
        <v>-2.166666666666667</v>
      </c>
      <c r="AK48" s="68">
        <v>156.0</v>
      </c>
      <c r="AL48" s="68">
        <v>289.29</v>
      </c>
      <c r="AM48" s="68">
        <v>22.93</v>
      </c>
      <c r="AN48" s="68">
        <v>291.66</v>
      </c>
      <c r="AO48" s="68">
        <v>19.83</v>
      </c>
      <c r="AP48" s="68">
        <v>100.83</v>
      </c>
      <c r="AQ48" s="68">
        <v>6.44</v>
      </c>
      <c r="AR48" s="68">
        <v>154.2</v>
      </c>
      <c r="AS48" s="68">
        <v>27.44</v>
      </c>
      <c r="AT48" s="68">
        <v>17.0</v>
      </c>
      <c r="AU48" s="73">
        <v>0.872858774267225</v>
      </c>
      <c r="AV48" s="73">
        <v>17.79507133592737</v>
      </c>
      <c r="AW48" s="73">
        <v>835.98</v>
      </c>
      <c r="AX48" s="73">
        <v>76.64</v>
      </c>
      <c r="AY48" s="75">
        <v>0.35803757828810023</v>
      </c>
      <c r="AZ48" s="77">
        <v>55.58</v>
      </c>
      <c r="BA48" s="68">
        <v>9.355</v>
      </c>
      <c r="BB48" s="75">
        <v>8.192410475681454</v>
      </c>
      <c r="BC48" s="73">
        <v>2.933190807055051</v>
      </c>
      <c r="BD48" s="78">
        <v>9.16</v>
      </c>
      <c r="BE48" s="69">
        <v>0.7795869737887212</v>
      </c>
      <c r="BF48" s="67">
        <v>9430.43</v>
      </c>
      <c r="BG48" s="67">
        <v>123.04840814196243</v>
      </c>
      <c r="BH48" s="67">
        <v>411.27038813781076</v>
      </c>
      <c r="BI48" s="67">
        <v>40.0</v>
      </c>
      <c r="BJ48" s="67">
        <v>7.0</v>
      </c>
      <c r="BK48" s="67">
        <v>7.0</v>
      </c>
    </row>
    <row r="49" ht="15.0" customHeight="1">
      <c r="A49" s="25">
        <v>773.0</v>
      </c>
      <c r="B49" s="66" t="s">
        <v>385</v>
      </c>
      <c r="C49" s="8" t="s">
        <v>12</v>
      </c>
      <c r="D49" s="83">
        <v>5.0</v>
      </c>
      <c r="E49" s="68" t="s">
        <v>217</v>
      </c>
      <c r="F49" s="68"/>
      <c r="G49" s="68">
        <v>1.0</v>
      </c>
      <c r="H49" s="68">
        <v>1.0</v>
      </c>
      <c r="I49" s="68">
        <v>1.0</v>
      </c>
      <c r="J49" s="68">
        <v>1.0</v>
      </c>
      <c r="K49" s="68">
        <v>13.0</v>
      </c>
      <c r="L49" s="68">
        <v>12.0</v>
      </c>
      <c r="M49" s="68">
        <v>1.0</v>
      </c>
      <c r="N49" s="68">
        <v>40.0</v>
      </c>
      <c r="O49" s="68">
        <v>5.0</v>
      </c>
      <c r="P49" s="68">
        <v>0.78</v>
      </c>
      <c r="Q49" s="68">
        <v>59.5</v>
      </c>
      <c r="R49" s="68">
        <v>67.0</v>
      </c>
      <c r="S49" s="68">
        <v>5.0</v>
      </c>
      <c r="T49" s="68">
        <v>38.0</v>
      </c>
      <c r="U49" s="68">
        <v>1.0</v>
      </c>
      <c r="V49" s="68">
        <v>7.503333333333333</v>
      </c>
      <c r="W49" s="68">
        <v>97.0</v>
      </c>
      <c r="X49" s="68">
        <v>51.3</v>
      </c>
      <c r="Y49" s="68">
        <v>123.0</v>
      </c>
      <c r="Z49" s="68">
        <v>5.0</v>
      </c>
      <c r="AA49" s="68">
        <v>1.0</v>
      </c>
      <c r="AB49" s="68">
        <v>55.7</v>
      </c>
      <c r="AC49" s="68">
        <v>7.816666666666666</v>
      </c>
      <c r="AD49" s="68">
        <v>5.0</v>
      </c>
      <c r="AE49" s="68">
        <v>5.0</v>
      </c>
      <c r="AF49" s="68">
        <v>50.8</v>
      </c>
      <c r="AG49" s="68">
        <v>8.233333333333333</v>
      </c>
      <c r="AH49" s="71">
        <v>56.602186711522286</v>
      </c>
      <c r="AI49" s="71"/>
      <c r="AJ49" s="71">
        <v>-3.3666666666666663</v>
      </c>
      <c r="AK49" s="68">
        <v>121.0</v>
      </c>
      <c r="AL49" s="68">
        <v>122.35</v>
      </c>
      <c r="AM49" s="68">
        <v>14.4</v>
      </c>
      <c r="AN49" s="68">
        <v>113.63</v>
      </c>
      <c r="AO49" s="68">
        <v>11.52</v>
      </c>
      <c r="AP49" s="68">
        <v>53.66</v>
      </c>
      <c r="AQ49" s="68">
        <v>4.98</v>
      </c>
      <c r="AR49" s="68">
        <v>69.59</v>
      </c>
      <c r="AS49" s="68">
        <v>15.25</v>
      </c>
      <c r="AT49" s="68">
        <v>15.0</v>
      </c>
      <c r="AU49" s="73">
        <v>0.8727272727272728</v>
      </c>
      <c r="AV49" s="73">
        <v>21.91406811323466</v>
      </c>
      <c r="AW49" s="73">
        <v>359.23</v>
      </c>
      <c r="AX49" s="73">
        <v>46.150000000000006</v>
      </c>
      <c r="AY49" s="75">
        <v>0.33044420368364025</v>
      </c>
      <c r="AZ49" s="75"/>
      <c r="BA49" s="68">
        <v>4.685</v>
      </c>
      <c r="BB49" s="75">
        <v>9.85058697972252</v>
      </c>
      <c r="BC49" s="73">
        <v>3.2550693703308435</v>
      </c>
      <c r="BD49" s="78">
        <v>2.16</v>
      </c>
      <c r="BE49" s="69">
        <v>0.031825153374233126</v>
      </c>
      <c r="BF49" s="67">
        <v>3062.34</v>
      </c>
      <c r="BG49" s="67">
        <v>66.35622968580715</v>
      </c>
      <c r="BH49" s="67">
        <v>212.6625</v>
      </c>
      <c r="BI49" s="67">
        <v>40.0</v>
      </c>
      <c r="BJ49" s="67">
        <v>7.0</v>
      </c>
      <c r="BK49" s="67">
        <v>7.0</v>
      </c>
    </row>
    <row r="50" ht="15.0" customHeight="1">
      <c r="A50" s="25">
        <v>774.0</v>
      </c>
      <c r="B50" s="66" t="s">
        <v>386</v>
      </c>
      <c r="C50" s="8" t="s">
        <v>12</v>
      </c>
      <c r="D50" s="83">
        <v>5.0</v>
      </c>
      <c r="E50" s="68" t="s">
        <v>217</v>
      </c>
      <c r="F50" s="68"/>
      <c r="G50" s="68">
        <v>1.0</v>
      </c>
      <c r="H50" s="68">
        <v>1.0</v>
      </c>
      <c r="I50" s="68">
        <v>1.0</v>
      </c>
      <c r="J50" s="68">
        <v>2.0</v>
      </c>
      <c r="K50" s="68">
        <v>18.0</v>
      </c>
      <c r="L50" s="68">
        <v>20.0</v>
      </c>
      <c r="M50" s="68">
        <v>2.0</v>
      </c>
      <c r="N50" s="68">
        <v>48.0</v>
      </c>
      <c r="O50" s="68">
        <v>3.0</v>
      </c>
      <c r="P50" s="68">
        <v>0.85</v>
      </c>
      <c r="Q50" s="68">
        <v>61.1</v>
      </c>
      <c r="R50" s="68">
        <v>72.0</v>
      </c>
      <c r="S50" s="68">
        <v>5.0</v>
      </c>
      <c r="T50" s="68">
        <v>35.0</v>
      </c>
      <c r="U50" s="68">
        <v>2.0</v>
      </c>
      <c r="V50" s="68">
        <v>8.033333333333333</v>
      </c>
      <c r="W50" s="68">
        <v>98.0</v>
      </c>
      <c r="X50" s="68">
        <v>49.5</v>
      </c>
      <c r="Y50" s="68">
        <v>123.0</v>
      </c>
      <c r="Z50" s="68">
        <v>5.0</v>
      </c>
      <c r="AA50" s="68">
        <v>1.0</v>
      </c>
      <c r="AB50" s="68">
        <v>47.1</v>
      </c>
      <c r="AC50" s="68">
        <v>7.8566666666666665</v>
      </c>
      <c r="AD50" s="68">
        <v>5.0</v>
      </c>
      <c r="AE50" s="68">
        <v>5.0</v>
      </c>
      <c r="AF50" s="68">
        <v>45.7</v>
      </c>
      <c r="AG50" s="68">
        <v>7.57</v>
      </c>
      <c r="AH50" s="71">
        <v>62.850765306122426</v>
      </c>
      <c r="AI50" s="71"/>
      <c r="AJ50" s="71">
        <v>-3.166666666666667</v>
      </c>
      <c r="AK50" s="68">
        <v>120.0</v>
      </c>
      <c r="AL50" s="68">
        <v>130.63</v>
      </c>
      <c r="AM50" s="68">
        <v>15.03</v>
      </c>
      <c r="AN50" s="68">
        <v>112.63</v>
      </c>
      <c r="AO50" s="68">
        <v>11.82</v>
      </c>
      <c r="AP50" s="68">
        <v>65.99</v>
      </c>
      <c r="AQ50" s="68">
        <v>6.0</v>
      </c>
      <c r="AR50" s="68">
        <v>92.34</v>
      </c>
      <c r="AS50" s="68">
        <v>21.13</v>
      </c>
      <c r="AT50" s="68">
        <v>16.0</v>
      </c>
      <c r="AU50" s="73">
        <v>0.8434343434343434</v>
      </c>
      <c r="AV50" s="73">
        <v>22.882824344812647</v>
      </c>
      <c r="AW50" s="73">
        <v>401.59000000000003</v>
      </c>
      <c r="AX50" s="73">
        <v>53.980000000000004</v>
      </c>
      <c r="AY50" s="75">
        <v>0.39144127454612815</v>
      </c>
      <c r="AZ50" s="75"/>
      <c r="BA50" s="68">
        <v>4.719</v>
      </c>
      <c r="BB50" s="75">
        <v>11.438864166136893</v>
      </c>
      <c r="BC50" s="73">
        <v>4.477643568552659</v>
      </c>
      <c r="BD50" s="78">
        <v>2.11</v>
      </c>
      <c r="BE50" s="69">
        <v>0.019172932330827067</v>
      </c>
      <c r="BF50" s="67">
        <v>3146.19</v>
      </c>
      <c r="BG50" s="67">
        <v>58.28436457947387</v>
      </c>
      <c r="BH50" s="67">
        <v>209.32734530938126</v>
      </c>
      <c r="BI50" s="67">
        <v>42.0</v>
      </c>
      <c r="BJ50" s="67">
        <v>7.0</v>
      </c>
      <c r="BK50" s="67">
        <v>5.0</v>
      </c>
    </row>
    <row r="51" ht="15.0" customHeight="1">
      <c r="A51" s="25">
        <v>775.0</v>
      </c>
      <c r="B51" s="66" t="s">
        <v>386</v>
      </c>
      <c r="C51" s="38" t="s">
        <v>241</v>
      </c>
      <c r="D51" s="83">
        <v>5.0</v>
      </c>
      <c r="E51" s="68" t="s">
        <v>217</v>
      </c>
      <c r="F51" s="68"/>
      <c r="G51" s="68">
        <v>1.0</v>
      </c>
      <c r="H51" s="68">
        <v>1.0</v>
      </c>
      <c r="I51" s="68">
        <v>1.0</v>
      </c>
      <c r="J51" s="68">
        <v>3.0</v>
      </c>
      <c r="K51" s="68">
        <v>19.0</v>
      </c>
      <c r="L51" s="68">
        <v>24.0</v>
      </c>
      <c r="M51" s="68">
        <v>3.0</v>
      </c>
      <c r="N51" s="68">
        <v>49.0</v>
      </c>
      <c r="O51" s="68">
        <v>3.0</v>
      </c>
      <c r="P51" s="68">
        <v>0.73</v>
      </c>
      <c r="Q51" s="68">
        <v>58.7</v>
      </c>
      <c r="R51" s="68">
        <v>69.0</v>
      </c>
      <c r="S51" s="68">
        <v>3.0</v>
      </c>
      <c r="T51" s="68">
        <v>34.0</v>
      </c>
      <c r="U51" s="68">
        <v>3.0</v>
      </c>
      <c r="V51" s="68">
        <v>6.863333333333333</v>
      </c>
      <c r="W51" s="68">
        <v>105.0</v>
      </c>
      <c r="X51" s="68">
        <v>47.4</v>
      </c>
      <c r="Y51" s="68">
        <v>151.0</v>
      </c>
      <c r="Z51" s="68">
        <v>3.0</v>
      </c>
      <c r="AA51" s="68">
        <v>1.0</v>
      </c>
      <c r="AB51" s="68">
        <v>45.9</v>
      </c>
      <c r="AC51" s="68">
        <v>7.25</v>
      </c>
      <c r="AD51" s="68">
        <v>3.0</v>
      </c>
      <c r="AE51" s="68">
        <v>5.0</v>
      </c>
      <c r="AF51" s="68">
        <v>42.6</v>
      </c>
      <c r="AG51" s="68">
        <v>7.563333333333333</v>
      </c>
      <c r="AH51" s="71">
        <v>77.83804726850053</v>
      </c>
      <c r="AI51" s="71">
        <v>19.254442381731167</v>
      </c>
      <c r="AJ51" s="71">
        <v>-2.3666666666666667</v>
      </c>
      <c r="AK51" s="68">
        <v>154.0</v>
      </c>
      <c r="AL51" s="68">
        <v>309.27</v>
      </c>
      <c r="AM51" s="68">
        <v>22.58</v>
      </c>
      <c r="AN51" s="68">
        <v>270.2</v>
      </c>
      <c r="AO51" s="68">
        <v>18.16</v>
      </c>
      <c r="AP51" s="68">
        <v>117.39</v>
      </c>
      <c r="AQ51" s="68">
        <v>6.89</v>
      </c>
      <c r="AR51" s="86"/>
      <c r="AS51" s="86"/>
      <c r="AT51" s="86"/>
      <c r="AU51" s="73">
        <v>0.9013972055888223</v>
      </c>
      <c r="AV51" s="73"/>
      <c r="AW51" s="73">
        <v>696.86</v>
      </c>
      <c r="AX51" s="73">
        <v>47.629999999999995</v>
      </c>
      <c r="AY51" s="75">
        <v>0.0</v>
      </c>
      <c r="AZ51" s="75"/>
      <c r="BA51" s="68">
        <v>9.237</v>
      </c>
      <c r="BB51" s="75">
        <v>5.1564360723178515</v>
      </c>
      <c r="BC51" s="73"/>
      <c r="BD51" s="78">
        <v>9.04</v>
      </c>
      <c r="BE51" s="69">
        <v>0.774490971955436</v>
      </c>
      <c r="BF51" s="67"/>
      <c r="BG51" s="67"/>
      <c r="BH51" s="67"/>
      <c r="BI51" s="67">
        <v>40.0</v>
      </c>
      <c r="BJ51" s="67">
        <v>7.0</v>
      </c>
      <c r="BK51" s="67">
        <v>7.0</v>
      </c>
    </row>
    <row r="52" ht="15.0" customHeight="1">
      <c r="A52" s="25">
        <v>776.0</v>
      </c>
      <c r="B52" s="66" t="s">
        <v>379</v>
      </c>
      <c r="C52" s="8" t="s">
        <v>12</v>
      </c>
      <c r="D52" s="83">
        <v>6.0</v>
      </c>
      <c r="E52" s="68" t="s">
        <v>153</v>
      </c>
      <c r="F52" s="68"/>
      <c r="G52" s="68">
        <v>1.0</v>
      </c>
      <c r="H52" s="68">
        <v>1.0</v>
      </c>
      <c r="I52" s="68">
        <v>1.0</v>
      </c>
      <c r="J52" s="68">
        <v>2.0</v>
      </c>
      <c r="K52" s="68">
        <v>26.0</v>
      </c>
      <c r="L52" s="68">
        <v>19.0</v>
      </c>
      <c r="M52" s="68">
        <v>2.0</v>
      </c>
      <c r="N52" s="68">
        <v>57.0</v>
      </c>
      <c r="O52" s="68">
        <v>3.0</v>
      </c>
      <c r="P52" s="68">
        <v>0.7</v>
      </c>
      <c r="Q52" s="68">
        <v>60.3</v>
      </c>
      <c r="R52" s="68">
        <v>89.0</v>
      </c>
      <c r="S52" s="68">
        <v>5.0</v>
      </c>
      <c r="T52" s="68">
        <v>48.0</v>
      </c>
      <c r="U52" s="68">
        <v>2.0</v>
      </c>
      <c r="V52" s="68">
        <v>6.5</v>
      </c>
      <c r="W52" s="68">
        <v>123.0</v>
      </c>
      <c r="X52" s="68">
        <v>44.7</v>
      </c>
      <c r="Y52" s="68">
        <v>132.0</v>
      </c>
      <c r="Z52" s="68">
        <v>3.0</v>
      </c>
      <c r="AA52" s="68">
        <v>3.0</v>
      </c>
      <c r="AB52" s="68">
        <v>41.7</v>
      </c>
      <c r="AC52" s="68">
        <v>5.946666666666666</v>
      </c>
      <c r="AD52" s="68">
        <v>7.0</v>
      </c>
      <c r="AE52" s="68">
        <v>7.0</v>
      </c>
      <c r="AF52" s="68">
        <v>41.8</v>
      </c>
      <c r="AG52" s="68">
        <v>5.6866666666666665</v>
      </c>
      <c r="AH52" s="71">
        <v>50.770218228498074</v>
      </c>
      <c r="AI52" s="71"/>
      <c r="AJ52" s="71">
        <v>-2.8666666666666667</v>
      </c>
      <c r="AK52" s="68">
        <v>131.0</v>
      </c>
      <c r="AL52" s="68">
        <v>71.8</v>
      </c>
      <c r="AM52" s="68">
        <v>12.28</v>
      </c>
      <c r="AN52" s="68">
        <v>102.84</v>
      </c>
      <c r="AO52" s="68">
        <v>11.14</v>
      </c>
      <c r="AP52" s="68">
        <v>40.9</v>
      </c>
      <c r="AQ52" s="68">
        <v>4.17</v>
      </c>
      <c r="AR52" s="68">
        <v>117.97</v>
      </c>
      <c r="AS52" s="68">
        <v>28.74</v>
      </c>
      <c r="AT52" s="68">
        <v>16.0</v>
      </c>
      <c r="AU52" s="73">
        <v>0.8020901371652513</v>
      </c>
      <c r="AV52" s="73">
        <v>24.36212596422819</v>
      </c>
      <c r="AW52" s="73">
        <v>333.51</v>
      </c>
      <c r="AX52" s="73">
        <v>56.33</v>
      </c>
      <c r="AY52" s="75">
        <v>0.5102077045979052</v>
      </c>
      <c r="AZ52" s="75"/>
      <c r="BA52" s="68">
        <v>5.159</v>
      </c>
      <c r="BB52" s="75">
        <v>10.918782709827486</v>
      </c>
      <c r="BC52" s="73">
        <v>5.5708470633843765</v>
      </c>
      <c r="BD52" s="78">
        <v>2.68</v>
      </c>
      <c r="BE52" s="69">
        <v>0.02093206951026856</v>
      </c>
      <c r="BF52" s="67">
        <v>1657.64</v>
      </c>
      <c r="BG52" s="67">
        <v>29.427303390733183</v>
      </c>
      <c r="BH52" s="67">
        <v>134.9869706840391</v>
      </c>
      <c r="BI52" s="67">
        <v>28.0</v>
      </c>
      <c r="BJ52" s="67">
        <v>5.0</v>
      </c>
      <c r="BK52" s="67">
        <v>5.0</v>
      </c>
    </row>
    <row r="53" ht="15.0" customHeight="1">
      <c r="A53" s="25">
        <v>777.0</v>
      </c>
      <c r="B53" s="66" t="s">
        <v>382</v>
      </c>
      <c r="C53" s="8" t="s">
        <v>12</v>
      </c>
      <c r="D53" s="83">
        <v>6.0</v>
      </c>
      <c r="E53" s="68" t="s">
        <v>153</v>
      </c>
      <c r="F53" s="68"/>
      <c r="G53" s="68">
        <v>1.0</v>
      </c>
      <c r="H53" s="68">
        <v>1.0</v>
      </c>
      <c r="I53" s="68">
        <v>1.0</v>
      </c>
      <c r="J53" s="68">
        <v>2.0</v>
      </c>
      <c r="K53" s="68">
        <v>27.0</v>
      </c>
      <c r="L53" s="68">
        <v>22.0</v>
      </c>
      <c r="M53" s="68">
        <v>2.0</v>
      </c>
      <c r="N53" s="68">
        <v>59.0</v>
      </c>
      <c r="O53" s="68">
        <v>3.0</v>
      </c>
      <c r="P53" s="68">
        <v>0.6</v>
      </c>
      <c r="Q53" s="68">
        <v>53.4</v>
      </c>
      <c r="R53" s="68">
        <v>91.0</v>
      </c>
      <c r="S53" s="68">
        <v>5.0</v>
      </c>
      <c r="T53" s="68">
        <v>38.0</v>
      </c>
      <c r="U53" s="68">
        <v>2.0</v>
      </c>
      <c r="V53" s="68">
        <v>5.776666666666666</v>
      </c>
      <c r="W53" s="68">
        <v>117.0</v>
      </c>
      <c r="X53" s="68">
        <v>41.2</v>
      </c>
      <c r="Y53" s="68">
        <v>134.0</v>
      </c>
      <c r="Z53" s="68">
        <v>3.0</v>
      </c>
      <c r="AA53" s="68">
        <v>1.0</v>
      </c>
      <c r="AB53" s="68">
        <v>40.5</v>
      </c>
      <c r="AC53" s="68">
        <v>5.39</v>
      </c>
      <c r="AD53" s="68">
        <v>5.0</v>
      </c>
      <c r="AE53" s="68">
        <v>7.0</v>
      </c>
      <c r="AF53" s="68">
        <v>41.1</v>
      </c>
      <c r="AG53" s="68">
        <v>4.753333333333333</v>
      </c>
      <c r="AH53" s="71">
        <v>58.376963350785346</v>
      </c>
      <c r="AI53" s="71"/>
      <c r="AJ53" s="71">
        <v>-2.533333333333333</v>
      </c>
      <c r="AK53" s="68">
        <v>134.0</v>
      </c>
      <c r="AL53" s="68">
        <v>83.35</v>
      </c>
      <c r="AM53" s="68">
        <v>11.26</v>
      </c>
      <c r="AN53" s="68">
        <v>104.85</v>
      </c>
      <c r="AO53" s="68">
        <v>11.65</v>
      </c>
      <c r="AP53" s="68">
        <v>33.52</v>
      </c>
      <c r="AQ53" s="68">
        <v>2.19</v>
      </c>
      <c r="AR53" s="68">
        <v>87.32</v>
      </c>
      <c r="AS53" s="68">
        <v>21.59</v>
      </c>
      <c r="AT53" s="68">
        <v>23.0</v>
      </c>
      <c r="AU53" s="73">
        <v>0.8135838150289018</v>
      </c>
      <c r="AV53" s="73">
        <v>24.725148877691254</v>
      </c>
      <c r="AW53" s="73">
        <v>309.03999999999996</v>
      </c>
      <c r="AX53" s="73">
        <v>46.69</v>
      </c>
      <c r="AY53" s="75">
        <v>0.4624116513171986</v>
      </c>
      <c r="AZ53" s="75"/>
      <c r="BA53" s="68">
        <v>5.066</v>
      </c>
      <c r="BB53" s="75">
        <v>9.216344255823135</v>
      </c>
      <c r="BC53" s="73">
        <v>4.261744966442953</v>
      </c>
      <c r="BD53" s="78">
        <v>2.4</v>
      </c>
      <c r="BE53" s="69">
        <v>-0.01407379231647014</v>
      </c>
      <c r="BF53" s="67"/>
      <c r="BG53" s="67"/>
      <c r="BH53" s="67"/>
      <c r="BI53" s="67">
        <v>40.0</v>
      </c>
      <c r="BJ53" s="67">
        <v>7.0</v>
      </c>
      <c r="BK53" s="67">
        <v>7.0</v>
      </c>
    </row>
    <row r="54" ht="15.0" customHeight="1">
      <c r="A54" s="25">
        <v>778.0</v>
      </c>
      <c r="B54" s="66" t="s">
        <v>379</v>
      </c>
      <c r="C54" s="38" t="s">
        <v>241</v>
      </c>
      <c r="D54" s="83">
        <v>6.0</v>
      </c>
      <c r="E54" s="68" t="s">
        <v>153</v>
      </c>
      <c r="F54" s="68"/>
      <c r="G54" s="68">
        <v>1.0</v>
      </c>
      <c r="H54" s="68">
        <v>1.0</v>
      </c>
      <c r="I54" s="68">
        <v>1.0</v>
      </c>
      <c r="J54" s="68">
        <v>1.0</v>
      </c>
      <c r="K54" s="68">
        <v>28.0</v>
      </c>
      <c r="L54" s="68">
        <v>13.0</v>
      </c>
      <c r="M54" s="68">
        <v>1.0</v>
      </c>
      <c r="N54" s="68">
        <v>63.0</v>
      </c>
      <c r="O54" s="68">
        <v>3.0</v>
      </c>
      <c r="P54" s="68">
        <v>0.69</v>
      </c>
      <c r="Q54" s="68">
        <v>51.9</v>
      </c>
      <c r="R54" s="68">
        <v>95.0</v>
      </c>
      <c r="S54" s="68">
        <v>5.0</v>
      </c>
      <c r="T54" s="68">
        <v>37.0</v>
      </c>
      <c r="U54" s="68">
        <v>1.0</v>
      </c>
      <c r="V54" s="68">
        <v>6.953333333333333</v>
      </c>
      <c r="W54" s="68">
        <v>124.0</v>
      </c>
      <c r="X54" s="68">
        <v>44.5</v>
      </c>
      <c r="Y54" s="68">
        <v>144.0</v>
      </c>
      <c r="Z54" s="68">
        <v>5.0</v>
      </c>
      <c r="AA54" s="68">
        <v>1.0</v>
      </c>
      <c r="AB54" s="68">
        <v>35.8</v>
      </c>
      <c r="AC54" s="68">
        <v>7.313333333333333</v>
      </c>
      <c r="AD54" s="68">
        <v>3.0</v>
      </c>
      <c r="AE54" s="68">
        <v>5.0</v>
      </c>
      <c r="AF54" s="68">
        <v>34.4</v>
      </c>
      <c r="AG54" s="68">
        <v>7.026666666666666</v>
      </c>
      <c r="AH54" s="71">
        <v>67.35955056179773</v>
      </c>
      <c r="AI54" s="71">
        <v>24.628032988551627</v>
      </c>
      <c r="AJ54" s="71">
        <v>-1.8666666666666667</v>
      </c>
      <c r="AK54" s="68">
        <v>148.0</v>
      </c>
      <c r="AL54" s="68">
        <v>202.98</v>
      </c>
      <c r="AM54" s="68">
        <v>16.82</v>
      </c>
      <c r="AN54" s="68">
        <v>191.36</v>
      </c>
      <c r="AO54" s="68">
        <v>13.07</v>
      </c>
      <c r="AP54" s="68">
        <v>31.59</v>
      </c>
      <c r="AQ54" s="68">
        <v>2.07</v>
      </c>
      <c r="AR54" s="68">
        <v>189.3</v>
      </c>
      <c r="AS54" s="68">
        <v>36.44</v>
      </c>
      <c r="AT54" s="68">
        <v>8.0</v>
      </c>
      <c r="AU54" s="73">
        <v>1.1109643328929986</v>
      </c>
      <c r="AV54" s="73">
        <v>19.24986793449551</v>
      </c>
      <c r="AW54" s="73">
        <v>615.23</v>
      </c>
      <c r="AX54" s="73">
        <v>68.4</v>
      </c>
      <c r="AY54" s="75">
        <v>0.5327485380116959</v>
      </c>
      <c r="AZ54" s="77">
        <v>78.87</v>
      </c>
      <c r="BA54" s="68">
        <v>8.208</v>
      </c>
      <c r="BB54" s="75">
        <v>8.333333333333334</v>
      </c>
      <c r="BC54" s="73">
        <v>4.439571150097466</v>
      </c>
      <c r="BD54" s="78">
        <v>8.01</v>
      </c>
      <c r="BE54" s="69">
        <v>0.8201383551114527</v>
      </c>
      <c r="BF54" s="67">
        <v>7205.94</v>
      </c>
      <c r="BG54" s="67">
        <v>105.34999999999998</v>
      </c>
      <c r="BH54" s="67">
        <v>428.41498216409036</v>
      </c>
      <c r="BI54" s="67">
        <v>30.0</v>
      </c>
      <c r="BJ54" s="67">
        <v>5.0</v>
      </c>
      <c r="BK54" s="67">
        <v>5.0</v>
      </c>
    </row>
    <row r="55" ht="15.0" customHeight="1">
      <c r="A55" s="25">
        <v>780.0</v>
      </c>
      <c r="B55" s="66" t="s">
        <v>382</v>
      </c>
      <c r="C55" s="38" t="s">
        <v>241</v>
      </c>
      <c r="D55" s="83">
        <v>6.0</v>
      </c>
      <c r="E55" s="68" t="s">
        <v>153</v>
      </c>
      <c r="F55" s="68"/>
      <c r="G55" s="68">
        <v>1.0</v>
      </c>
      <c r="H55" s="68">
        <v>1.0</v>
      </c>
      <c r="I55" s="68">
        <v>1.0</v>
      </c>
      <c r="J55" s="68">
        <v>2.0</v>
      </c>
      <c r="K55" s="68">
        <v>25.0</v>
      </c>
      <c r="L55" s="68">
        <v>23.0</v>
      </c>
      <c r="M55" s="68">
        <v>3.0</v>
      </c>
      <c r="N55" s="68">
        <v>59.0</v>
      </c>
      <c r="O55" s="68">
        <v>3.0</v>
      </c>
      <c r="P55" s="68">
        <v>0.7</v>
      </c>
      <c r="Q55" s="68">
        <v>58.5</v>
      </c>
      <c r="R55" s="68">
        <v>95.0</v>
      </c>
      <c r="S55" s="68">
        <v>5.0</v>
      </c>
      <c r="T55" s="68">
        <v>69.0</v>
      </c>
      <c r="U55" s="68">
        <v>2.0</v>
      </c>
      <c r="V55" s="68">
        <v>6.916666666666667</v>
      </c>
      <c r="W55" s="68">
        <v>125.0</v>
      </c>
      <c r="X55" s="68">
        <v>44.5</v>
      </c>
      <c r="Y55" s="68">
        <v>144.0</v>
      </c>
      <c r="Z55" s="68">
        <v>5.0</v>
      </c>
      <c r="AA55" s="68">
        <v>1.0</v>
      </c>
      <c r="AB55" s="68">
        <v>37.0</v>
      </c>
      <c r="AC55" s="68">
        <v>7.493333333333333</v>
      </c>
      <c r="AD55" s="68">
        <v>3.0</v>
      </c>
      <c r="AE55" s="68">
        <v>5.0</v>
      </c>
      <c r="AF55" s="68">
        <v>36.9</v>
      </c>
      <c r="AG55" s="68">
        <v>7.276666666666666</v>
      </c>
      <c r="AH55" s="71">
        <v>69.39824614454191</v>
      </c>
      <c r="AI55" s="71">
        <v>15.881212287125472</v>
      </c>
      <c r="AJ55" s="71">
        <v>-2.466666666666667</v>
      </c>
      <c r="AK55" s="68">
        <v>141.0</v>
      </c>
      <c r="AL55" s="68">
        <v>259.47</v>
      </c>
      <c r="AM55" s="68">
        <v>19.67</v>
      </c>
      <c r="AN55" s="68">
        <v>195.45</v>
      </c>
      <c r="AO55" s="68">
        <v>16.57</v>
      </c>
      <c r="AP55" s="68">
        <v>66.97</v>
      </c>
      <c r="AQ55" s="68">
        <v>4.18</v>
      </c>
      <c r="AR55" s="68">
        <v>224.71</v>
      </c>
      <c r="AS55" s="68">
        <v>70.07</v>
      </c>
      <c r="AT55" s="68">
        <v>25.0</v>
      </c>
      <c r="AU55" s="73">
        <v>0.9479518072289157</v>
      </c>
      <c r="AV55" s="73">
        <v>31.18241288772195</v>
      </c>
      <c r="AW55" s="73">
        <v>746.6</v>
      </c>
      <c r="AX55" s="73">
        <v>110.49</v>
      </c>
      <c r="AY55" s="75">
        <v>0.6341750384650194</v>
      </c>
      <c r="AZ55" s="77">
        <v>30.81</v>
      </c>
      <c r="BA55" s="68">
        <v>11.745</v>
      </c>
      <c r="BB55" s="75">
        <v>9.407407407407408</v>
      </c>
      <c r="BC55" s="73">
        <v>5.9659429544487015</v>
      </c>
      <c r="BD55" s="78">
        <v>11.55</v>
      </c>
      <c r="BE55" s="69">
        <v>0.7961128048780488</v>
      </c>
      <c r="BF55" s="67">
        <v>10291.06</v>
      </c>
      <c r="BG55" s="67">
        <v>93.14019368268622</v>
      </c>
      <c r="BH55" s="67">
        <v>523.1855617691916</v>
      </c>
      <c r="BI55" s="67">
        <v>35.0</v>
      </c>
      <c r="BJ55" s="67">
        <v>7.0</v>
      </c>
      <c r="BK55" s="67">
        <v>7.0</v>
      </c>
    </row>
    <row r="56" ht="15.0" customHeight="1">
      <c r="A56" s="25">
        <v>781.0</v>
      </c>
      <c r="B56" s="66" t="s">
        <v>384</v>
      </c>
      <c r="C56" s="38" t="s">
        <v>241</v>
      </c>
      <c r="D56" s="83">
        <v>6.0</v>
      </c>
      <c r="E56" s="68" t="s">
        <v>153</v>
      </c>
      <c r="F56" s="68"/>
      <c r="G56" s="68">
        <v>1.0</v>
      </c>
      <c r="H56" s="68">
        <v>1.0</v>
      </c>
      <c r="I56" s="68">
        <v>1.0</v>
      </c>
      <c r="J56" s="68">
        <v>1.0</v>
      </c>
      <c r="K56" s="68">
        <v>25.0</v>
      </c>
      <c r="L56" s="68">
        <v>16.0</v>
      </c>
      <c r="M56" s="68">
        <v>1.0</v>
      </c>
      <c r="N56" s="68">
        <v>59.0</v>
      </c>
      <c r="O56" s="68">
        <v>3.0</v>
      </c>
      <c r="P56" s="68">
        <v>0.96</v>
      </c>
      <c r="Q56" s="68">
        <v>57.2</v>
      </c>
      <c r="R56" s="68">
        <v>96.0</v>
      </c>
      <c r="S56" s="68">
        <v>5.0</v>
      </c>
      <c r="T56" s="68">
        <v>41.0</v>
      </c>
      <c r="U56" s="68">
        <v>1.0</v>
      </c>
      <c r="V56" s="68">
        <v>8.853333333333333</v>
      </c>
      <c r="W56" s="68">
        <v>130.0</v>
      </c>
      <c r="X56" s="68">
        <v>41.6</v>
      </c>
      <c r="Y56" s="68">
        <v>155.0</v>
      </c>
      <c r="Z56" s="68">
        <v>7.0</v>
      </c>
      <c r="AA56" s="68">
        <v>1.0</v>
      </c>
      <c r="AB56" s="68">
        <v>39.3</v>
      </c>
      <c r="AC56" s="68">
        <v>8.03</v>
      </c>
      <c r="AD56" s="68">
        <v>3.0</v>
      </c>
      <c r="AE56" s="68">
        <v>5.0</v>
      </c>
      <c r="AF56" s="68">
        <v>39.0</v>
      </c>
      <c r="AG56" s="68">
        <v>9.433333333333334</v>
      </c>
      <c r="AH56" s="71">
        <v>58.68131868131867</v>
      </c>
      <c r="AI56" s="71">
        <v>-11.28234026811435</v>
      </c>
      <c r="AJ56" s="71">
        <v>-2.2666666666666666</v>
      </c>
      <c r="AK56" s="68">
        <v>149.0</v>
      </c>
      <c r="AL56" s="68">
        <v>234.07</v>
      </c>
      <c r="AM56" s="68">
        <v>19.75</v>
      </c>
      <c r="AN56" s="68">
        <v>195.85</v>
      </c>
      <c r="AO56" s="68">
        <v>15.19</v>
      </c>
      <c r="AP56" s="68">
        <v>51.25</v>
      </c>
      <c r="AQ56" s="68">
        <v>3.26</v>
      </c>
      <c r="AR56" s="68">
        <v>284.16</v>
      </c>
      <c r="AS56" s="68">
        <v>61.6</v>
      </c>
      <c r="AT56" s="68">
        <v>16.0</v>
      </c>
      <c r="AU56" s="73">
        <v>1.070460704607046</v>
      </c>
      <c r="AV56" s="73">
        <v>21.677927927927925</v>
      </c>
      <c r="AW56" s="73">
        <v>765.3299999999999</v>
      </c>
      <c r="AX56" s="73">
        <v>99.8</v>
      </c>
      <c r="AY56" s="75">
        <v>0.6172344689378758</v>
      </c>
      <c r="AZ56" s="77">
        <v>43.54</v>
      </c>
      <c r="BA56" s="68">
        <v>10.167</v>
      </c>
      <c r="BB56" s="75">
        <v>9.816071604209698</v>
      </c>
      <c r="BC56" s="73">
        <v>6.058817743680535</v>
      </c>
      <c r="BD56" s="78">
        <v>9.97</v>
      </c>
      <c r="BE56" s="69">
        <v>0.734779299847793</v>
      </c>
      <c r="BF56" s="67">
        <v>8913.12</v>
      </c>
      <c r="BG56" s="67">
        <v>89.30981963927857</v>
      </c>
      <c r="BH56" s="67">
        <v>451.29721518987344</v>
      </c>
      <c r="BI56" s="67">
        <v>35.0</v>
      </c>
      <c r="BJ56" s="67">
        <v>7.0</v>
      </c>
      <c r="BK56" s="67">
        <v>7.0</v>
      </c>
    </row>
    <row r="57" ht="15.0" customHeight="1">
      <c r="A57" s="25">
        <v>784.0</v>
      </c>
      <c r="B57" s="66" t="s">
        <v>385</v>
      </c>
      <c r="C57" s="38" t="s">
        <v>241</v>
      </c>
      <c r="D57" s="83">
        <v>6.0</v>
      </c>
      <c r="E57" s="68" t="s">
        <v>153</v>
      </c>
      <c r="F57" s="68"/>
      <c r="G57" s="68">
        <v>1.0</v>
      </c>
      <c r="H57" s="68">
        <v>1.0</v>
      </c>
      <c r="I57" s="68">
        <v>1.0</v>
      </c>
      <c r="J57" s="68">
        <v>2.0</v>
      </c>
      <c r="K57" s="68">
        <v>23.0</v>
      </c>
      <c r="L57" s="68">
        <v>17.0</v>
      </c>
      <c r="M57" s="68">
        <v>2.0</v>
      </c>
      <c r="N57" s="68">
        <v>59.0</v>
      </c>
      <c r="O57" s="68">
        <v>3.0</v>
      </c>
      <c r="P57" s="68">
        <v>0.7</v>
      </c>
      <c r="Q57" s="68">
        <v>56.1</v>
      </c>
      <c r="R57" s="68">
        <v>92.0</v>
      </c>
      <c r="S57" s="68">
        <v>5.0</v>
      </c>
      <c r="T57" s="68">
        <v>43.0</v>
      </c>
      <c r="U57" s="68">
        <v>2.0</v>
      </c>
      <c r="V57" s="68">
        <v>7.21</v>
      </c>
      <c r="W57" s="68">
        <v>123.0</v>
      </c>
      <c r="X57" s="68">
        <v>41.3</v>
      </c>
      <c r="Y57" s="68">
        <v>145.0</v>
      </c>
      <c r="Z57" s="68">
        <v>5.0</v>
      </c>
      <c r="AA57" s="68">
        <v>1.0</v>
      </c>
      <c r="AB57" s="68">
        <v>39.8</v>
      </c>
      <c r="AC57" s="68">
        <v>7.866666666666666</v>
      </c>
      <c r="AD57" s="68">
        <v>3.0</v>
      </c>
      <c r="AE57" s="68">
        <v>5.0</v>
      </c>
      <c r="AF57" s="68">
        <v>35.9</v>
      </c>
      <c r="AG57" s="68">
        <v>7.793333333333333</v>
      </c>
      <c r="AH57" s="71">
        <v>72.80931586608443</v>
      </c>
      <c r="AI57" s="71">
        <v>24.76528084835098</v>
      </c>
      <c r="AJ57" s="71">
        <v>-2.333333333333333</v>
      </c>
      <c r="AK57" s="68">
        <v>156.0</v>
      </c>
      <c r="AL57" s="68">
        <v>245.76</v>
      </c>
      <c r="AM57" s="68">
        <v>19.88</v>
      </c>
      <c r="AN57" s="68">
        <v>203.44</v>
      </c>
      <c r="AO57" s="68">
        <v>14.55</v>
      </c>
      <c r="AP57" s="68">
        <v>59.8</v>
      </c>
      <c r="AQ57" s="68">
        <v>3.65</v>
      </c>
      <c r="AR57" s="68">
        <v>243.32</v>
      </c>
      <c r="AS57" s="68">
        <v>51.44</v>
      </c>
      <c r="AT57" s="68">
        <v>21.0</v>
      </c>
      <c r="AU57" s="73">
        <v>1.0923076923076922</v>
      </c>
      <c r="AV57" s="73">
        <v>21.14088443202367</v>
      </c>
      <c r="AW57" s="73">
        <v>752.3199999999999</v>
      </c>
      <c r="AX57" s="73">
        <v>89.52</v>
      </c>
      <c r="AY57" s="75">
        <v>0.5746201966041108</v>
      </c>
      <c r="AZ57" s="77">
        <v>41.87</v>
      </c>
      <c r="BA57" s="68">
        <v>9.262</v>
      </c>
      <c r="BB57" s="75">
        <v>9.665299071474843</v>
      </c>
      <c r="BC57" s="73">
        <v>5.553876052688404</v>
      </c>
      <c r="BD57" s="78">
        <v>9.06</v>
      </c>
      <c r="BE57" s="69">
        <v>0.7760968229954615</v>
      </c>
      <c r="BF57" s="67">
        <v>9793.99</v>
      </c>
      <c r="BG57" s="67">
        <v>109.40560768543342</v>
      </c>
      <c r="BH57" s="67">
        <v>492.6554325955735</v>
      </c>
      <c r="BI57" s="83"/>
      <c r="BJ57" s="83"/>
      <c r="BK57" s="83"/>
    </row>
    <row r="58" ht="15.0" customHeight="1">
      <c r="A58" s="25">
        <v>786.0</v>
      </c>
      <c r="B58" s="66" t="s">
        <v>386</v>
      </c>
      <c r="C58" s="38" t="s">
        <v>241</v>
      </c>
      <c r="D58" s="83">
        <v>6.0</v>
      </c>
      <c r="E58" s="68" t="s">
        <v>153</v>
      </c>
      <c r="F58" s="68"/>
      <c r="G58" s="68">
        <v>1.0</v>
      </c>
      <c r="H58" s="68">
        <v>1.0</v>
      </c>
      <c r="I58" s="68">
        <v>1.0</v>
      </c>
      <c r="J58" s="68">
        <v>1.0</v>
      </c>
      <c r="K58" s="68">
        <v>28.0</v>
      </c>
      <c r="L58" s="68">
        <v>19.0</v>
      </c>
      <c r="M58" s="68">
        <v>1.0</v>
      </c>
      <c r="N58" s="68">
        <v>65.0</v>
      </c>
      <c r="O58" s="68">
        <v>3.0</v>
      </c>
      <c r="P58" s="68">
        <v>0.66</v>
      </c>
      <c r="Q58" s="68">
        <v>57.1</v>
      </c>
      <c r="R58" s="68">
        <v>100.0</v>
      </c>
      <c r="S58" s="68">
        <v>3.0</v>
      </c>
      <c r="T58" s="68">
        <v>41.0</v>
      </c>
      <c r="U58" s="68">
        <v>1.0</v>
      </c>
      <c r="V58" s="68">
        <v>6.963333333333334</v>
      </c>
      <c r="W58" s="68">
        <v>115.0</v>
      </c>
      <c r="X58" s="68">
        <v>39.0</v>
      </c>
      <c r="Y58" s="68">
        <v>140.0</v>
      </c>
      <c r="Z58" s="68">
        <v>5.0</v>
      </c>
      <c r="AA58" s="68">
        <v>1.0</v>
      </c>
      <c r="AB58" s="68">
        <v>36.1</v>
      </c>
      <c r="AC58" s="68">
        <v>7.886666666666667</v>
      </c>
      <c r="AD58" s="68">
        <v>3.0</v>
      </c>
      <c r="AE58" s="68">
        <v>5.0</v>
      </c>
      <c r="AF58" s="68">
        <v>36.5</v>
      </c>
      <c r="AG58" s="68">
        <v>7.933333333333333</v>
      </c>
      <c r="AH58" s="71">
        <v>73.99075500770415</v>
      </c>
      <c r="AI58" s="71">
        <v>20.380497841567813</v>
      </c>
      <c r="AJ58" s="71">
        <v>-2.1333333333333333</v>
      </c>
      <c r="AK58" s="68">
        <v>148.0</v>
      </c>
      <c r="AL58" s="68">
        <v>220.48</v>
      </c>
      <c r="AM58" s="68">
        <v>16.34</v>
      </c>
      <c r="AN58" s="68">
        <v>167.07</v>
      </c>
      <c r="AO58" s="68">
        <v>12.03</v>
      </c>
      <c r="AP58" s="68">
        <v>32.17</v>
      </c>
      <c r="AQ58" s="68">
        <v>2.24</v>
      </c>
      <c r="AR58" s="68">
        <v>215.81</v>
      </c>
      <c r="AS58" s="68">
        <v>36.46</v>
      </c>
      <c r="AT58" s="68">
        <v>10.0</v>
      </c>
      <c r="AU58" s="73">
        <v>1.1450595655220743</v>
      </c>
      <c r="AV58" s="73">
        <v>16.8944905240721</v>
      </c>
      <c r="AW58" s="73">
        <v>635.53</v>
      </c>
      <c r="AX58" s="73">
        <v>67.07</v>
      </c>
      <c r="AY58" s="75">
        <v>0.5436111525272105</v>
      </c>
      <c r="AZ58" s="77">
        <v>101.1</v>
      </c>
      <c r="BA58" s="68">
        <v>7.704</v>
      </c>
      <c r="BB58" s="75">
        <v>8.705867082035306</v>
      </c>
      <c r="BC58" s="73">
        <v>4.7326064382139155</v>
      </c>
      <c r="BD58" s="78">
        <v>7.5</v>
      </c>
      <c r="BE58" s="69">
        <v>0.7934235976789168</v>
      </c>
      <c r="BF58" s="67">
        <v>8189.67</v>
      </c>
      <c r="BG58" s="67">
        <v>122.10630684359626</v>
      </c>
      <c r="BH58" s="67">
        <v>501.20379436964504</v>
      </c>
      <c r="BI58" s="67">
        <v>35.0</v>
      </c>
      <c r="BJ58" s="67">
        <v>5.0</v>
      </c>
      <c r="BK58" s="67">
        <v>7.0</v>
      </c>
    </row>
    <row r="59" ht="15.0" customHeight="1">
      <c r="A59" s="25">
        <v>787.0</v>
      </c>
      <c r="B59" s="66" t="s">
        <v>384</v>
      </c>
      <c r="C59" s="8" t="s">
        <v>12</v>
      </c>
      <c r="D59" s="83">
        <v>6.0</v>
      </c>
      <c r="E59" s="68" t="s">
        <v>153</v>
      </c>
      <c r="F59" s="68"/>
      <c r="G59" s="68">
        <v>1.0</v>
      </c>
      <c r="H59" s="68">
        <v>1.0</v>
      </c>
      <c r="I59" s="68">
        <v>1.0</v>
      </c>
      <c r="J59" s="68">
        <v>1.0</v>
      </c>
      <c r="K59" s="68">
        <v>25.0</v>
      </c>
      <c r="L59" s="68">
        <v>15.0</v>
      </c>
      <c r="M59" s="68">
        <v>1.0</v>
      </c>
      <c r="N59" s="68">
        <v>60.0</v>
      </c>
      <c r="O59" s="68">
        <v>5.0</v>
      </c>
      <c r="P59" s="68">
        <v>0.78</v>
      </c>
      <c r="Q59" s="68">
        <v>55.2</v>
      </c>
      <c r="R59" s="68">
        <v>94.0</v>
      </c>
      <c r="S59" s="68">
        <v>5.0</v>
      </c>
      <c r="T59" s="68">
        <v>39.0</v>
      </c>
      <c r="U59" s="68">
        <v>1.0</v>
      </c>
      <c r="V59" s="68">
        <v>7.56</v>
      </c>
      <c r="W59" s="68">
        <v>110.0</v>
      </c>
      <c r="X59" s="68">
        <v>43.3</v>
      </c>
      <c r="Y59" s="68">
        <v>130.0</v>
      </c>
      <c r="Z59" s="68">
        <v>7.0</v>
      </c>
      <c r="AA59" s="68">
        <v>1.0</v>
      </c>
      <c r="AB59" s="68">
        <v>42.2</v>
      </c>
      <c r="AC59" s="68">
        <v>7.84</v>
      </c>
      <c r="AD59" s="68">
        <v>5.0</v>
      </c>
      <c r="AE59" s="68">
        <v>7.0</v>
      </c>
      <c r="AF59" s="68">
        <v>45.7</v>
      </c>
      <c r="AG59" s="68">
        <v>7.25</v>
      </c>
      <c r="AH59" s="71">
        <v>65.3019447287616</v>
      </c>
      <c r="AI59" s="71"/>
      <c r="AJ59" s="71">
        <v>-3.3</v>
      </c>
      <c r="AK59" s="68">
        <v>132.0</v>
      </c>
      <c r="AL59" s="68">
        <v>84.62</v>
      </c>
      <c r="AM59" s="68">
        <v>11.51</v>
      </c>
      <c r="AN59" s="68">
        <v>94.56</v>
      </c>
      <c r="AO59" s="68">
        <v>10.02</v>
      </c>
      <c r="AP59" s="68">
        <v>44.28</v>
      </c>
      <c r="AQ59" s="68">
        <v>4.42</v>
      </c>
      <c r="AR59" s="68">
        <v>115.78</v>
      </c>
      <c r="AS59" s="68">
        <v>26.82</v>
      </c>
      <c r="AT59" s="68">
        <v>16.0</v>
      </c>
      <c r="AU59" s="73">
        <v>0.7970914127423823</v>
      </c>
      <c r="AV59" s="73">
        <v>23.164622560027638</v>
      </c>
      <c r="AW59" s="73">
        <v>339.24</v>
      </c>
      <c r="AX59" s="73">
        <v>52.77</v>
      </c>
      <c r="AY59" s="75">
        <v>0.5082433200682206</v>
      </c>
      <c r="AZ59" s="75"/>
      <c r="BA59" s="68">
        <v>5.023</v>
      </c>
      <c r="BB59" s="75">
        <v>10.505673900059726</v>
      </c>
      <c r="BC59" s="73">
        <v>5.3394385825204065</v>
      </c>
      <c r="BD59" s="78">
        <v>2.38</v>
      </c>
      <c r="BE59" s="69">
        <v>0.024363233665559248</v>
      </c>
      <c r="BF59" s="67">
        <v>1967.49</v>
      </c>
      <c r="BG59" s="67">
        <v>37.284252416145534</v>
      </c>
      <c r="BH59" s="67">
        <v>170.93744569939184</v>
      </c>
      <c r="BI59" s="67">
        <v>30.0</v>
      </c>
      <c r="BJ59" s="67">
        <v>7.0</v>
      </c>
      <c r="BK59" s="67">
        <v>7.0</v>
      </c>
    </row>
    <row r="60" ht="15.0" customHeight="1">
      <c r="A60" s="25">
        <v>789.0</v>
      </c>
      <c r="B60" s="66" t="s">
        <v>385</v>
      </c>
      <c r="C60" s="8" t="s">
        <v>12</v>
      </c>
      <c r="D60" s="83">
        <v>6.0</v>
      </c>
      <c r="E60" s="68" t="s">
        <v>153</v>
      </c>
      <c r="F60" s="68"/>
      <c r="G60" s="68">
        <v>1.0</v>
      </c>
      <c r="H60" s="68">
        <v>1.0</v>
      </c>
      <c r="I60" s="68">
        <v>1.0</v>
      </c>
      <c r="J60" s="68">
        <v>1.0</v>
      </c>
      <c r="K60" s="68">
        <v>27.0</v>
      </c>
      <c r="L60" s="68">
        <v>17.0</v>
      </c>
      <c r="M60" s="68">
        <v>2.0</v>
      </c>
      <c r="N60" s="68">
        <v>51.0</v>
      </c>
      <c r="O60" s="68">
        <v>3.0</v>
      </c>
      <c r="P60" s="68">
        <v>0.71</v>
      </c>
      <c r="Q60" s="68">
        <v>53.0</v>
      </c>
      <c r="R60" s="68">
        <v>82.0</v>
      </c>
      <c r="S60" s="68">
        <v>3.0</v>
      </c>
      <c r="T60" s="68">
        <v>31.0</v>
      </c>
      <c r="U60" s="68">
        <v>2.0</v>
      </c>
      <c r="V60" s="68">
        <v>7.29</v>
      </c>
      <c r="W60" s="68">
        <v>107.0</v>
      </c>
      <c r="X60" s="68">
        <v>40.5</v>
      </c>
      <c r="Y60" s="68">
        <v>126.0</v>
      </c>
      <c r="Z60" s="68">
        <v>5.0</v>
      </c>
      <c r="AA60" s="68">
        <v>1.0</v>
      </c>
      <c r="AB60" s="68">
        <v>47.5</v>
      </c>
      <c r="AC60" s="68">
        <v>7.146666666666667</v>
      </c>
      <c r="AD60" s="68">
        <v>7.0</v>
      </c>
      <c r="AE60" s="68">
        <v>5.0</v>
      </c>
      <c r="AF60" s="68">
        <v>41.7</v>
      </c>
      <c r="AG60" s="68">
        <v>6.613333333333333</v>
      </c>
      <c r="AH60" s="71">
        <v>54.77788430808565</v>
      </c>
      <c r="AI60" s="71"/>
      <c r="AJ60" s="71">
        <v>-3.1</v>
      </c>
      <c r="AK60" s="68">
        <v>121.0</v>
      </c>
      <c r="AL60" s="68">
        <v>69.68</v>
      </c>
      <c r="AM60" s="68">
        <v>9.75</v>
      </c>
      <c r="AN60" s="68">
        <v>83.28</v>
      </c>
      <c r="AO60" s="68">
        <v>80.65</v>
      </c>
      <c r="AP60" s="68">
        <v>22.05</v>
      </c>
      <c r="AQ60" s="68">
        <v>2.6</v>
      </c>
      <c r="AR60" s="68">
        <v>89.24</v>
      </c>
      <c r="AS60" s="68">
        <v>21.54</v>
      </c>
      <c r="AT60" s="68">
        <v>14.0</v>
      </c>
      <c r="AU60" s="73">
        <v>0.11711711711711711</v>
      </c>
      <c r="AV60" s="73">
        <v>24.137158225011206</v>
      </c>
      <c r="AW60" s="73">
        <v>264.25</v>
      </c>
      <c r="AX60" s="73">
        <v>114.53999999999999</v>
      </c>
      <c r="AY60" s="75">
        <v>0.18805657412257726</v>
      </c>
      <c r="AZ60" s="75"/>
      <c r="BA60" s="68">
        <v>4.366</v>
      </c>
      <c r="BB60" s="75">
        <v>26.234539624370132</v>
      </c>
      <c r="BC60" s="73">
        <v>4.933577645442052</v>
      </c>
      <c r="BD60" s="78">
        <v>1.67</v>
      </c>
      <c r="BE60" s="69">
        <v>-0.014678208505833647</v>
      </c>
      <c r="BF60" s="67">
        <v>1821.46</v>
      </c>
      <c r="BG60" s="67">
        <v>15.902392177405275</v>
      </c>
      <c r="BH60" s="67">
        <v>186.81641025641025</v>
      </c>
      <c r="BI60" s="67">
        <v>35.0</v>
      </c>
      <c r="BJ60" s="67">
        <v>7.0</v>
      </c>
      <c r="BK60" s="67">
        <v>5.0</v>
      </c>
    </row>
    <row r="61" ht="15.0" customHeight="1">
      <c r="A61" s="25">
        <v>790.0</v>
      </c>
      <c r="B61" s="66" t="s">
        <v>386</v>
      </c>
      <c r="C61" s="8" t="s">
        <v>12</v>
      </c>
      <c r="D61" s="83">
        <v>6.0</v>
      </c>
      <c r="E61" s="68" t="s">
        <v>153</v>
      </c>
      <c r="F61" s="68"/>
      <c r="G61" s="68">
        <v>1.0</v>
      </c>
      <c r="H61" s="68">
        <v>1.0</v>
      </c>
      <c r="I61" s="68">
        <v>1.0</v>
      </c>
      <c r="J61" s="68">
        <v>3.0</v>
      </c>
      <c r="K61" s="68">
        <v>24.0</v>
      </c>
      <c r="L61" s="68">
        <v>24.0</v>
      </c>
      <c r="M61" s="68">
        <v>3.0</v>
      </c>
      <c r="N61" s="68">
        <v>60.0</v>
      </c>
      <c r="O61" s="68">
        <v>1.0</v>
      </c>
      <c r="P61" s="68">
        <v>0.78</v>
      </c>
      <c r="Q61" s="68">
        <v>56.5</v>
      </c>
      <c r="R61" s="68">
        <v>95.0</v>
      </c>
      <c r="S61" s="68">
        <v>3.0</v>
      </c>
      <c r="T61" s="68">
        <v>59.0</v>
      </c>
      <c r="U61" s="68">
        <v>2.0</v>
      </c>
      <c r="V61" s="68">
        <v>6.763333333333333</v>
      </c>
      <c r="W61" s="68">
        <v>120.0</v>
      </c>
      <c r="X61" s="68">
        <v>39.9</v>
      </c>
      <c r="Y61" s="68">
        <v>133.0</v>
      </c>
      <c r="Z61" s="68">
        <v>3.0</v>
      </c>
      <c r="AA61" s="68">
        <v>1.0</v>
      </c>
      <c r="AB61" s="68">
        <v>40.9</v>
      </c>
      <c r="AC61" s="68">
        <v>6.313333333333333</v>
      </c>
      <c r="AD61" s="68">
        <v>7.0</v>
      </c>
      <c r="AE61" s="68">
        <v>7.0</v>
      </c>
      <c r="AF61" s="68">
        <v>40.2</v>
      </c>
      <c r="AG61" s="68">
        <v>5.436666666666667</v>
      </c>
      <c r="AH61" s="71">
        <v>58.91107078039928</v>
      </c>
      <c r="AI61" s="71"/>
      <c r="AJ61" s="71">
        <v>-2.966666666666667</v>
      </c>
      <c r="AK61" s="68">
        <v>135.0</v>
      </c>
      <c r="AL61" s="68">
        <v>75.53</v>
      </c>
      <c r="AM61" s="68">
        <v>13.25</v>
      </c>
      <c r="AN61" s="68">
        <v>90.94</v>
      </c>
      <c r="AO61" s="68">
        <v>11.52</v>
      </c>
      <c r="AP61" s="68">
        <v>31.76</v>
      </c>
      <c r="AQ61" s="68">
        <v>3.88</v>
      </c>
      <c r="AR61" s="68">
        <v>150.24</v>
      </c>
      <c r="AS61" s="68">
        <v>36.86</v>
      </c>
      <c r="AT61" s="68">
        <v>25.0</v>
      </c>
      <c r="AU61" s="73">
        <v>0.8603896103896105</v>
      </c>
      <c r="AV61" s="73">
        <v>24.534078807241745</v>
      </c>
      <c r="AW61" s="73">
        <v>348.47</v>
      </c>
      <c r="AX61" s="73">
        <v>65.50999999999999</v>
      </c>
      <c r="AY61" s="75">
        <v>0.562662188978782</v>
      </c>
      <c r="AZ61" s="75"/>
      <c r="BA61" s="68">
        <v>5.881</v>
      </c>
      <c r="BB61" s="75">
        <v>11.13926203026696</v>
      </c>
      <c r="BC61" s="73">
        <v>6.267641557558238</v>
      </c>
      <c r="BD61" s="78">
        <v>3.14</v>
      </c>
      <c r="BE61" s="69">
        <v>0.02107142857142857</v>
      </c>
      <c r="BF61" s="67">
        <v>1771.8</v>
      </c>
      <c r="BG61" s="67">
        <v>27.046252480537326</v>
      </c>
      <c r="BH61" s="67">
        <v>133.72075471698113</v>
      </c>
      <c r="BI61" s="67">
        <v>30.0</v>
      </c>
      <c r="BJ61" s="67">
        <v>7.0</v>
      </c>
      <c r="BK61" s="67">
        <v>5.0</v>
      </c>
    </row>
    <row r="62" ht="15.0" customHeight="1">
      <c r="A62" s="25">
        <v>791.0</v>
      </c>
      <c r="B62" s="66" t="s">
        <v>379</v>
      </c>
      <c r="C62" s="8" t="s">
        <v>12</v>
      </c>
      <c r="D62" s="83">
        <v>7.0</v>
      </c>
      <c r="E62" s="68" t="s">
        <v>13</v>
      </c>
      <c r="F62" s="69" t="s">
        <v>380</v>
      </c>
      <c r="G62" s="68">
        <v>1.0</v>
      </c>
      <c r="H62" s="68">
        <v>1.0</v>
      </c>
      <c r="I62" s="68">
        <v>1.0</v>
      </c>
      <c r="J62" s="68">
        <v>3.0</v>
      </c>
      <c r="K62" s="68">
        <v>13.0</v>
      </c>
      <c r="L62" s="68">
        <v>15.0</v>
      </c>
      <c r="M62" s="68">
        <v>3.0</v>
      </c>
      <c r="N62" s="68">
        <v>41.0</v>
      </c>
      <c r="O62" s="68">
        <v>1.0</v>
      </c>
      <c r="P62" s="68">
        <v>0.58</v>
      </c>
      <c r="Q62" s="68">
        <v>43.9</v>
      </c>
      <c r="R62" s="68">
        <v>81.0</v>
      </c>
      <c r="S62" s="68">
        <v>3.0</v>
      </c>
      <c r="T62" s="68">
        <v>38.0</v>
      </c>
      <c r="U62" s="68">
        <v>2.0</v>
      </c>
      <c r="V62" s="68">
        <v>6.489999999999999</v>
      </c>
      <c r="W62" s="68">
        <v>122.0</v>
      </c>
      <c r="X62" s="68">
        <v>43.0</v>
      </c>
      <c r="Y62" s="68">
        <v>144.0</v>
      </c>
      <c r="Z62" s="68">
        <v>3.0</v>
      </c>
      <c r="AA62" s="68">
        <v>3.0</v>
      </c>
      <c r="AB62" s="68">
        <v>46.0</v>
      </c>
      <c r="AC62" s="68">
        <v>6.963333333333334</v>
      </c>
      <c r="AD62" s="68">
        <v>5.0</v>
      </c>
      <c r="AE62" s="68">
        <v>5.0</v>
      </c>
      <c r="AF62" s="68">
        <v>47.3</v>
      </c>
      <c r="AG62" s="68">
        <v>6.37</v>
      </c>
      <c r="AH62" s="71">
        <v>57.46996996997002</v>
      </c>
      <c r="AI62" s="71"/>
      <c r="AJ62" s="71">
        <v>-2.7</v>
      </c>
      <c r="AK62" s="68">
        <v>140.0</v>
      </c>
      <c r="AL62" s="68">
        <v>126.13</v>
      </c>
      <c r="AM62" s="68">
        <v>14.34</v>
      </c>
      <c r="AN62" s="68">
        <v>127.6</v>
      </c>
      <c r="AO62" s="68">
        <v>13.36</v>
      </c>
      <c r="AP62" s="68">
        <v>26.74</v>
      </c>
      <c r="AQ62" s="68">
        <v>4.25</v>
      </c>
      <c r="AR62" s="68">
        <v>89.47</v>
      </c>
      <c r="AS62" s="68">
        <v>21.0</v>
      </c>
      <c r="AT62" s="68">
        <v>27.0</v>
      </c>
      <c r="AU62" s="73">
        <v>0.8143100511073254</v>
      </c>
      <c r="AV62" s="73">
        <v>23.47155471107634</v>
      </c>
      <c r="AW62" s="73">
        <v>369.93999999999994</v>
      </c>
      <c r="AX62" s="73">
        <v>52.95</v>
      </c>
      <c r="AY62" s="75">
        <v>0.3966005665722379</v>
      </c>
      <c r="AZ62" s="75"/>
      <c r="BA62" s="68">
        <v>4.684</v>
      </c>
      <c r="BB62" s="75">
        <v>11.304440649017934</v>
      </c>
      <c r="BC62" s="73">
        <v>4.48334756618275</v>
      </c>
      <c r="BD62" s="78">
        <v>2.07</v>
      </c>
      <c r="BE62" s="69">
        <v>0.019504876219054765</v>
      </c>
      <c r="BF62" s="67">
        <v>3238.41</v>
      </c>
      <c r="BG62" s="67">
        <v>61.15977337110481</v>
      </c>
      <c r="BH62" s="67">
        <v>225.83054393305437</v>
      </c>
      <c r="BI62" s="67">
        <v>30.0</v>
      </c>
      <c r="BJ62" s="67">
        <v>5.0</v>
      </c>
      <c r="BK62" s="67">
        <v>3.0</v>
      </c>
    </row>
    <row r="63" ht="15.0" customHeight="1">
      <c r="A63" s="25">
        <v>793.0</v>
      </c>
      <c r="B63" s="66" t="s">
        <v>382</v>
      </c>
      <c r="C63" s="8" t="s">
        <v>12</v>
      </c>
      <c r="D63" s="83">
        <v>7.0</v>
      </c>
      <c r="E63" s="68" t="s">
        <v>13</v>
      </c>
      <c r="F63" s="69" t="s">
        <v>380</v>
      </c>
      <c r="G63" s="68">
        <v>1.0</v>
      </c>
      <c r="H63" s="68">
        <v>1.0</v>
      </c>
      <c r="I63" s="68">
        <v>1.0</v>
      </c>
      <c r="J63" s="68">
        <v>5.0</v>
      </c>
      <c r="K63" s="68">
        <v>26.0</v>
      </c>
      <c r="L63" s="68">
        <v>35.0</v>
      </c>
      <c r="M63" s="68">
        <v>4.0</v>
      </c>
      <c r="N63" s="68">
        <v>60.0</v>
      </c>
      <c r="O63" s="68">
        <v>1.0</v>
      </c>
      <c r="P63" s="68">
        <v>0.53</v>
      </c>
      <c r="Q63" s="68">
        <v>51.7</v>
      </c>
      <c r="R63" s="68">
        <v>104.0</v>
      </c>
      <c r="S63" s="68">
        <v>5.0</v>
      </c>
      <c r="T63" s="68">
        <v>60.0</v>
      </c>
      <c r="U63" s="68">
        <v>5.0</v>
      </c>
      <c r="V63" s="68">
        <v>5.539999999999999</v>
      </c>
      <c r="W63" s="68">
        <v>136.0</v>
      </c>
      <c r="X63" s="68">
        <v>44.4</v>
      </c>
      <c r="Y63" s="68">
        <v>143.0</v>
      </c>
      <c r="Z63" s="68">
        <v>3.0</v>
      </c>
      <c r="AA63" s="68">
        <v>3.0</v>
      </c>
      <c r="AB63" s="68">
        <v>49.7</v>
      </c>
      <c r="AC63" s="68">
        <v>4.95</v>
      </c>
      <c r="AD63" s="68">
        <v>7.0</v>
      </c>
      <c r="AE63" s="68">
        <v>7.0</v>
      </c>
      <c r="AF63" s="68">
        <v>42.5</v>
      </c>
      <c r="AG63" s="68">
        <v>4.923333333333333</v>
      </c>
      <c r="AH63" s="71">
        <v>53.04891187244129</v>
      </c>
      <c r="AI63" s="71"/>
      <c r="AJ63" s="71">
        <v>-2.7333333333333334</v>
      </c>
      <c r="AK63" s="68">
        <v>144.0</v>
      </c>
      <c r="AL63" s="68">
        <v>109.97</v>
      </c>
      <c r="AM63" s="68">
        <v>18.03</v>
      </c>
      <c r="AN63" s="68">
        <v>130.15</v>
      </c>
      <c r="AO63" s="68">
        <v>17.02</v>
      </c>
      <c r="AP63" s="68">
        <v>30.27</v>
      </c>
      <c r="AQ63" s="68">
        <v>3.71</v>
      </c>
      <c r="AR63" s="68">
        <v>135.86</v>
      </c>
      <c r="AS63" s="68">
        <v>34.89</v>
      </c>
      <c r="AT63" s="68">
        <v>19.0</v>
      </c>
      <c r="AU63" s="73">
        <v>0.869753979739508</v>
      </c>
      <c r="AV63" s="73">
        <v>25.68084793169439</v>
      </c>
      <c r="AW63" s="73">
        <v>406.25</v>
      </c>
      <c r="AX63" s="73">
        <v>73.65</v>
      </c>
      <c r="AY63" s="75">
        <v>0.4737270875763747</v>
      </c>
      <c r="AZ63" s="75"/>
      <c r="BA63" s="68">
        <v>7.082</v>
      </c>
      <c r="BB63" s="75">
        <v>10.39960463146004</v>
      </c>
      <c r="BC63" s="73">
        <v>4.926574414007343</v>
      </c>
      <c r="BD63" s="78">
        <v>4.47</v>
      </c>
      <c r="BE63" s="69">
        <v>0.0030534351145038168</v>
      </c>
      <c r="BF63" s="67">
        <v>3235.1</v>
      </c>
      <c r="BG63" s="67">
        <v>43.92532247114731</v>
      </c>
      <c r="BH63" s="67">
        <v>179.42872989462006</v>
      </c>
      <c r="BI63" s="67">
        <v>30.0</v>
      </c>
      <c r="BJ63" s="67">
        <v>7.0</v>
      </c>
      <c r="BK63" s="67">
        <v>7.0</v>
      </c>
    </row>
    <row r="64" ht="15.0" customHeight="1">
      <c r="A64" s="25">
        <v>794.0</v>
      </c>
      <c r="B64" s="66" t="s">
        <v>384</v>
      </c>
      <c r="C64" s="8" t="s">
        <v>12</v>
      </c>
      <c r="D64" s="83">
        <v>7.0</v>
      </c>
      <c r="E64" s="68" t="s">
        <v>13</v>
      </c>
      <c r="F64" s="69" t="s">
        <v>380</v>
      </c>
      <c r="G64" s="68">
        <v>1.0</v>
      </c>
      <c r="H64" s="68">
        <v>1.0</v>
      </c>
      <c r="I64" s="68">
        <v>1.0</v>
      </c>
      <c r="J64" s="68">
        <v>4.0</v>
      </c>
      <c r="K64" s="68">
        <v>22.0</v>
      </c>
      <c r="L64" s="68">
        <v>36.0</v>
      </c>
      <c r="M64" s="68">
        <v>4.0</v>
      </c>
      <c r="N64" s="68">
        <v>56.0</v>
      </c>
      <c r="O64" s="68">
        <v>3.0</v>
      </c>
      <c r="P64" s="68">
        <v>0.76</v>
      </c>
      <c r="Q64" s="68">
        <v>52.2</v>
      </c>
      <c r="R64" s="68">
        <v>99.0</v>
      </c>
      <c r="S64" s="68">
        <v>5.0</v>
      </c>
      <c r="T64" s="68">
        <v>47.0</v>
      </c>
      <c r="U64" s="68">
        <v>4.0</v>
      </c>
      <c r="V64" s="68">
        <v>7.076666666666667</v>
      </c>
      <c r="W64" s="68">
        <v>134.0</v>
      </c>
      <c r="X64" s="68">
        <v>44.4</v>
      </c>
      <c r="Y64" s="68">
        <v>150.0</v>
      </c>
      <c r="Z64" s="68">
        <v>3.0</v>
      </c>
      <c r="AA64" s="68">
        <v>3.0</v>
      </c>
      <c r="AB64" s="68">
        <v>45.0</v>
      </c>
      <c r="AC64" s="68">
        <v>6.3566666666666665</v>
      </c>
      <c r="AD64" s="68">
        <v>7.0</v>
      </c>
      <c r="AE64" s="68">
        <v>7.0</v>
      </c>
      <c r="AF64" s="68">
        <v>44.9</v>
      </c>
      <c r="AG64" s="68">
        <v>5.903333333333333</v>
      </c>
      <c r="AH64" s="71">
        <v>59.01095253899771</v>
      </c>
      <c r="AI64" s="71"/>
      <c r="AJ64" s="71">
        <v>-2.8666666666666667</v>
      </c>
      <c r="AK64" s="68">
        <v>148.0</v>
      </c>
      <c r="AL64" s="68">
        <v>115.25</v>
      </c>
      <c r="AM64" s="68">
        <v>17.31</v>
      </c>
      <c r="AN64" s="68">
        <v>142.44</v>
      </c>
      <c r="AO64" s="68">
        <v>16.71</v>
      </c>
      <c r="AP64" s="68">
        <v>29.62</v>
      </c>
      <c r="AQ64" s="68">
        <v>3.54</v>
      </c>
      <c r="AR64" s="68">
        <v>140.91</v>
      </c>
      <c r="AS64" s="68">
        <v>37.41</v>
      </c>
      <c r="AT64" s="68">
        <v>12.0</v>
      </c>
      <c r="AU64" s="73">
        <v>0.8548148148148148</v>
      </c>
      <c r="AV64" s="73">
        <v>26.548860975090484</v>
      </c>
      <c r="AW64" s="73">
        <v>428.22</v>
      </c>
      <c r="AX64" s="73">
        <v>74.97</v>
      </c>
      <c r="AY64" s="75">
        <v>0.4989995998399359</v>
      </c>
      <c r="AZ64" s="75"/>
      <c r="BA64" s="68">
        <v>6.927</v>
      </c>
      <c r="BB64" s="75">
        <v>10.822867042009529</v>
      </c>
      <c r="BC64" s="73">
        <v>5.4006063230835855</v>
      </c>
      <c r="BD64" s="78">
        <v>4.39</v>
      </c>
      <c r="BE64" s="69">
        <v>0.026477359938603222</v>
      </c>
      <c r="BF64" s="67">
        <v>2961.78</v>
      </c>
      <c r="BG64" s="67">
        <v>39.5062024809924</v>
      </c>
      <c r="BH64" s="67">
        <v>171.10225303292896</v>
      </c>
      <c r="BI64" s="67">
        <v>28.0</v>
      </c>
      <c r="BJ64" s="67">
        <v>5.0</v>
      </c>
      <c r="BK64" s="67">
        <v>5.0</v>
      </c>
    </row>
    <row r="65" ht="15.0" customHeight="1">
      <c r="A65" s="25">
        <v>796.0</v>
      </c>
      <c r="B65" s="66" t="s">
        <v>379</v>
      </c>
      <c r="C65" s="38" t="s">
        <v>241</v>
      </c>
      <c r="D65" s="83">
        <v>7.0</v>
      </c>
      <c r="E65" s="68" t="s">
        <v>13</v>
      </c>
      <c r="F65" s="69" t="s">
        <v>380</v>
      </c>
      <c r="G65" s="68">
        <v>1.0</v>
      </c>
      <c r="H65" s="68">
        <v>1.0</v>
      </c>
      <c r="I65" s="68">
        <v>1.0</v>
      </c>
      <c r="J65" s="68">
        <v>2.0</v>
      </c>
      <c r="K65" s="68">
        <v>22.0</v>
      </c>
      <c r="L65" s="68">
        <v>19.0</v>
      </c>
      <c r="M65" s="68">
        <v>2.0</v>
      </c>
      <c r="N65" s="68">
        <v>56.0</v>
      </c>
      <c r="O65" s="68">
        <v>3.0</v>
      </c>
      <c r="P65" s="68">
        <v>0.77</v>
      </c>
      <c r="Q65" s="68">
        <v>49.7</v>
      </c>
      <c r="R65" s="68">
        <v>107.0</v>
      </c>
      <c r="S65" s="68">
        <v>5.0</v>
      </c>
      <c r="T65" s="68">
        <v>32.0</v>
      </c>
      <c r="U65" s="68">
        <v>2.0</v>
      </c>
      <c r="V65" s="68">
        <v>7.363333333333333</v>
      </c>
      <c r="W65" s="68">
        <v>138.0</v>
      </c>
      <c r="X65" s="68">
        <v>44.0</v>
      </c>
      <c r="Y65" s="68">
        <v>164.0</v>
      </c>
      <c r="Z65" s="68">
        <v>5.0</v>
      </c>
      <c r="AA65" s="68">
        <v>1.0</v>
      </c>
      <c r="AB65" s="68">
        <v>36.6</v>
      </c>
      <c r="AC65" s="68">
        <v>7.82</v>
      </c>
      <c r="AD65" s="68">
        <v>3.0</v>
      </c>
      <c r="AE65" s="68">
        <v>5.0</v>
      </c>
      <c r="AF65" s="68">
        <v>37.2</v>
      </c>
      <c r="AG65" s="68">
        <v>8.03</v>
      </c>
      <c r="AH65" s="71">
        <v>72.94501905280346</v>
      </c>
      <c r="AI65" s="71">
        <v>21.214675496391816</v>
      </c>
      <c r="AJ65" s="71">
        <v>-2.7666666666666666</v>
      </c>
      <c r="AK65" s="68">
        <v>158.0</v>
      </c>
      <c r="AL65" s="68">
        <v>177.64</v>
      </c>
      <c r="AM65" s="68">
        <v>14.07</v>
      </c>
      <c r="AN65" s="68">
        <v>222.55</v>
      </c>
      <c r="AO65" s="68">
        <v>16.05</v>
      </c>
      <c r="AP65" s="68">
        <v>44.55</v>
      </c>
      <c r="AQ65" s="68">
        <v>2.85</v>
      </c>
      <c r="AR65" s="68">
        <v>251.57</v>
      </c>
      <c r="AS65" s="68">
        <v>50.34</v>
      </c>
      <c r="AT65" s="68">
        <v>10.0</v>
      </c>
      <c r="AU65" s="73">
        <v>0.7444444444444444</v>
      </c>
      <c r="AV65" s="73">
        <v>20.010335095599636</v>
      </c>
      <c r="AW65" s="73">
        <v>696.31</v>
      </c>
      <c r="AX65" s="73">
        <v>83.31</v>
      </c>
      <c r="AY65" s="75">
        <v>0.6042491897731365</v>
      </c>
      <c r="AZ65" s="77">
        <v>41.72</v>
      </c>
      <c r="BA65" s="68">
        <v>9.759</v>
      </c>
      <c r="BB65" s="75">
        <v>8.536735321241931</v>
      </c>
      <c r="BC65" s="73">
        <v>5.158315401168153</v>
      </c>
      <c r="BD65" s="78">
        <v>9.56</v>
      </c>
      <c r="BE65" s="69">
        <v>0.8000770416024653</v>
      </c>
      <c r="BF65" s="67">
        <v>10919.31</v>
      </c>
      <c r="BG65" s="67">
        <v>131.06841915736405</v>
      </c>
      <c r="BH65" s="67">
        <v>776.0703624733475</v>
      </c>
      <c r="BI65" s="67">
        <v>40.0</v>
      </c>
      <c r="BJ65" s="67">
        <v>5.0</v>
      </c>
      <c r="BK65" s="67">
        <v>7.0</v>
      </c>
    </row>
    <row r="66" ht="15.0" customHeight="1">
      <c r="A66" s="25">
        <v>797.0</v>
      </c>
      <c r="B66" s="66" t="s">
        <v>382</v>
      </c>
      <c r="C66" s="38" t="s">
        <v>241</v>
      </c>
      <c r="D66" s="83">
        <v>7.0</v>
      </c>
      <c r="E66" s="68" t="s">
        <v>13</v>
      </c>
      <c r="F66" s="69" t="s">
        <v>380</v>
      </c>
      <c r="G66" s="68">
        <v>1.0</v>
      </c>
      <c r="H66" s="68">
        <v>1.0</v>
      </c>
      <c r="I66" s="68">
        <v>1.0</v>
      </c>
      <c r="J66" s="68">
        <v>2.0</v>
      </c>
      <c r="K66" s="68">
        <v>24.0</v>
      </c>
      <c r="L66" s="68">
        <v>20.0</v>
      </c>
      <c r="M66" s="68">
        <v>2.0</v>
      </c>
      <c r="N66" s="68">
        <v>62.0</v>
      </c>
      <c r="O66" s="68">
        <v>5.0</v>
      </c>
      <c r="P66" s="68">
        <v>0.78</v>
      </c>
      <c r="Q66" s="68">
        <v>51.1</v>
      </c>
      <c r="R66" s="68">
        <v>110.0</v>
      </c>
      <c r="S66" s="68">
        <v>5.0</v>
      </c>
      <c r="T66" s="68">
        <v>52.0</v>
      </c>
      <c r="U66" s="68">
        <v>2.0</v>
      </c>
      <c r="V66" s="68">
        <v>7.509999999999999</v>
      </c>
      <c r="W66" s="68">
        <v>140.0</v>
      </c>
      <c r="X66" s="68">
        <v>43.9</v>
      </c>
      <c r="Y66" s="68">
        <v>149.0</v>
      </c>
      <c r="Z66" s="68">
        <v>5.0</v>
      </c>
      <c r="AA66" s="68">
        <v>1.0</v>
      </c>
      <c r="AB66" s="68">
        <v>37.8</v>
      </c>
      <c r="AC66" s="68">
        <v>7.986666666666667</v>
      </c>
      <c r="AD66" s="68">
        <v>3.0</v>
      </c>
      <c r="AE66" s="68">
        <v>5.0</v>
      </c>
      <c r="AF66" s="68">
        <v>40.3</v>
      </c>
      <c r="AG66" s="68">
        <v>8.316666666666665</v>
      </c>
      <c r="AH66" s="71">
        <v>58.567103935418764</v>
      </c>
      <c r="AI66" s="71">
        <v>9.421999197813024</v>
      </c>
      <c r="AJ66" s="71">
        <v>-2.466666666666667</v>
      </c>
      <c r="AK66" s="68">
        <v>154.0</v>
      </c>
      <c r="AL66" s="68">
        <v>311.41</v>
      </c>
      <c r="AM66" s="68">
        <v>24.46</v>
      </c>
      <c r="AN66" s="68">
        <v>250.04</v>
      </c>
      <c r="AO66" s="68">
        <v>19.2</v>
      </c>
      <c r="AP66" s="68">
        <v>50.29</v>
      </c>
      <c r="AQ66" s="68">
        <v>3.54</v>
      </c>
      <c r="AR66" s="68">
        <v>311.69</v>
      </c>
      <c r="AS66" s="68">
        <v>68.89</v>
      </c>
      <c r="AT66" s="68">
        <v>18.0</v>
      </c>
      <c r="AU66" s="73">
        <v>1.075637642919965</v>
      </c>
      <c r="AV66" s="73">
        <v>22.102088613686675</v>
      </c>
      <c r="AW66" s="73">
        <v>923.4300000000001</v>
      </c>
      <c r="AX66" s="73">
        <v>116.09</v>
      </c>
      <c r="AY66" s="75">
        <v>0.5934188991299854</v>
      </c>
      <c r="AZ66" s="77">
        <v>50.65</v>
      </c>
      <c r="BA66" s="68">
        <v>11.212</v>
      </c>
      <c r="BB66" s="75">
        <v>10.354084909026044</v>
      </c>
      <c r="BC66" s="73">
        <v>6.14430966821263</v>
      </c>
      <c r="BD66" s="78">
        <v>11.01</v>
      </c>
      <c r="BE66" s="69">
        <v>0.77000777000777</v>
      </c>
      <c r="BF66" s="67">
        <v>12296.22</v>
      </c>
      <c r="BG66" s="67">
        <v>105.91971746059092</v>
      </c>
      <c r="BH66" s="67">
        <v>502.7072771872444</v>
      </c>
      <c r="BI66" s="67">
        <v>40.0</v>
      </c>
      <c r="BJ66" s="67">
        <v>7.0</v>
      </c>
      <c r="BK66" s="67">
        <v>7.0</v>
      </c>
    </row>
    <row r="67" ht="15.0" customHeight="1">
      <c r="A67" s="25">
        <v>799.0</v>
      </c>
      <c r="B67" s="66" t="s">
        <v>384</v>
      </c>
      <c r="C67" s="38" t="s">
        <v>241</v>
      </c>
      <c r="D67" s="83">
        <v>7.0</v>
      </c>
      <c r="E67" s="68" t="s">
        <v>13</v>
      </c>
      <c r="F67" s="69" t="s">
        <v>380</v>
      </c>
      <c r="G67" s="68">
        <v>1.0</v>
      </c>
      <c r="H67" s="68">
        <v>1.0</v>
      </c>
      <c r="I67" s="68">
        <v>1.0</v>
      </c>
      <c r="J67" s="68">
        <v>1.0</v>
      </c>
      <c r="K67" s="68">
        <v>22.0</v>
      </c>
      <c r="L67" s="68">
        <v>14.0</v>
      </c>
      <c r="M67" s="68">
        <v>1.0</v>
      </c>
      <c r="N67" s="68">
        <v>57.0</v>
      </c>
      <c r="O67" s="68">
        <v>3.0</v>
      </c>
      <c r="P67" s="68">
        <v>0.82</v>
      </c>
      <c r="Q67" s="68">
        <v>57.1</v>
      </c>
      <c r="R67" s="68">
        <v>99.0</v>
      </c>
      <c r="S67" s="68">
        <v>5.0</v>
      </c>
      <c r="T67" s="68">
        <v>41.0</v>
      </c>
      <c r="U67" s="68">
        <v>1.0</v>
      </c>
      <c r="V67" s="68">
        <v>8.22</v>
      </c>
      <c r="W67" s="68">
        <v>138.0</v>
      </c>
      <c r="X67" s="68">
        <v>41.6</v>
      </c>
      <c r="Y67" s="68">
        <v>147.0</v>
      </c>
      <c r="Z67" s="68">
        <v>7.0</v>
      </c>
      <c r="AA67" s="68">
        <v>1.0</v>
      </c>
      <c r="AB67" s="68">
        <v>35.8</v>
      </c>
      <c r="AC67" s="68">
        <v>8.996666666666668</v>
      </c>
      <c r="AD67" s="68">
        <v>3.0</v>
      </c>
      <c r="AE67" s="68">
        <v>5.0</v>
      </c>
      <c r="AF67" s="68">
        <v>35.8</v>
      </c>
      <c r="AG67" s="68">
        <v>9.13</v>
      </c>
      <c r="AH67" s="71">
        <v>68.53968253968254</v>
      </c>
      <c r="AI67" s="71">
        <v>13.902500927353978</v>
      </c>
      <c r="AJ67" s="71">
        <v>-2.5</v>
      </c>
      <c r="AK67" s="68">
        <v>144.0</v>
      </c>
      <c r="AL67" s="68">
        <v>273.81</v>
      </c>
      <c r="AM67" s="68">
        <v>22.04</v>
      </c>
      <c r="AN67" s="68">
        <v>213.11</v>
      </c>
      <c r="AO67" s="68">
        <v>16.96</v>
      </c>
      <c r="AP67" s="68">
        <v>39.84</v>
      </c>
      <c r="AQ67" s="68">
        <v>2.82</v>
      </c>
      <c r="AR67" s="68">
        <v>305.15</v>
      </c>
      <c r="AS67" s="68">
        <v>57.22</v>
      </c>
      <c r="AT67" s="68">
        <v>10.0</v>
      </c>
      <c r="AU67" s="73">
        <v>1.114256825075834</v>
      </c>
      <c r="AV67" s="73">
        <v>18.751433721120762</v>
      </c>
      <c r="AW67" s="73">
        <v>831.91</v>
      </c>
      <c r="AX67" s="73">
        <v>99.03999999999999</v>
      </c>
      <c r="AY67" s="75">
        <v>0.5777463651050081</v>
      </c>
      <c r="AZ67" s="77">
        <v>65.38</v>
      </c>
      <c r="BA67" s="68">
        <v>11.01</v>
      </c>
      <c r="BB67" s="75">
        <v>8.995458673932788</v>
      </c>
      <c r="BC67" s="73">
        <v>5.197093551316985</v>
      </c>
      <c r="BD67" s="78">
        <v>10.81</v>
      </c>
      <c r="BE67" s="69">
        <v>0.7789389067524116</v>
      </c>
      <c r="BF67" s="67">
        <v>10764.71</v>
      </c>
      <c r="BG67" s="67">
        <v>108.69052907915993</v>
      </c>
      <c r="BH67" s="67">
        <v>488.41696914700543</v>
      </c>
      <c r="BI67" s="67">
        <v>35.0</v>
      </c>
      <c r="BJ67" s="67">
        <v>5.0</v>
      </c>
      <c r="BK67" s="67">
        <v>5.0</v>
      </c>
    </row>
    <row r="68" ht="15.0" customHeight="1">
      <c r="A68" s="25">
        <v>800.0</v>
      </c>
      <c r="B68" s="66" t="s">
        <v>385</v>
      </c>
      <c r="C68" s="38" t="s">
        <v>241</v>
      </c>
      <c r="D68" s="83">
        <v>7.0</v>
      </c>
      <c r="E68" s="68" t="s">
        <v>13</v>
      </c>
      <c r="F68" s="69" t="s">
        <v>380</v>
      </c>
      <c r="G68" s="68">
        <v>1.0</v>
      </c>
      <c r="H68" s="68">
        <v>1.0</v>
      </c>
      <c r="I68" s="68">
        <v>1.0</v>
      </c>
      <c r="J68" s="68">
        <v>3.0</v>
      </c>
      <c r="K68" s="68">
        <v>28.0</v>
      </c>
      <c r="L68" s="68">
        <v>30.0</v>
      </c>
      <c r="M68" s="68">
        <v>3.0</v>
      </c>
      <c r="N68" s="68">
        <v>65.0</v>
      </c>
      <c r="O68" s="68">
        <v>5.0</v>
      </c>
      <c r="P68" s="68">
        <v>0.6</v>
      </c>
      <c r="Q68" s="68">
        <v>52.1</v>
      </c>
      <c r="R68" s="68">
        <v>107.0</v>
      </c>
      <c r="S68" s="68">
        <v>5.0</v>
      </c>
      <c r="T68" s="68">
        <v>48.0</v>
      </c>
      <c r="U68" s="68">
        <v>3.0</v>
      </c>
      <c r="V68" s="68">
        <v>7.563333333333333</v>
      </c>
      <c r="W68" s="68">
        <v>136.0</v>
      </c>
      <c r="X68" s="68">
        <v>44.7</v>
      </c>
      <c r="Y68" s="68">
        <v>140.0</v>
      </c>
      <c r="Z68" s="68">
        <v>5.0</v>
      </c>
      <c r="AA68" s="68">
        <v>1.0</v>
      </c>
      <c r="AB68" s="68">
        <v>39.7</v>
      </c>
      <c r="AC68" s="68">
        <v>7.920000000000001</v>
      </c>
      <c r="AD68" s="68">
        <v>3.0</v>
      </c>
      <c r="AE68" s="68">
        <v>5.0</v>
      </c>
      <c r="AF68" s="68">
        <v>38.9</v>
      </c>
      <c r="AG68" s="68">
        <v>7.386666666666667</v>
      </c>
      <c r="AH68" s="71">
        <v>74.4854440941962</v>
      </c>
      <c r="AI68" s="71">
        <v>29.916363964364646</v>
      </c>
      <c r="AJ68" s="71">
        <v>-2.7</v>
      </c>
      <c r="AK68" s="68">
        <v>141.0</v>
      </c>
      <c r="AL68" s="68">
        <v>273.64</v>
      </c>
      <c r="AM68" s="68">
        <v>25.08</v>
      </c>
      <c r="AN68" s="68">
        <v>208.88</v>
      </c>
      <c r="AO68" s="68">
        <v>18.17</v>
      </c>
      <c r="AP68" s="68">
        <v>46.32</v>
      </c>
      <c r="AQ68" s="68">
        <v>3.29</v>
      </c>
      <c r="AR68" s="68">
        <v>405.55</v>
      </c>
      <c r="AS68" s="68">
        <v>86.16</v>
      </c>
      <c r="AT68" s="68">
        <v>20.0</v>
      </c>
      <c r="AU68" s="73">
        <v>1.1686859273066168</v>
      </c>
      <c r="AV68" s="73">
        <v>21.24522253729503</v>
      </c>
      <c r="AW68" s="73">
        <v>934.3900000000001</v>
      </c>
      <c r="AX68" s="73">
        <v>132.7</v>
      </c>
      <c r="AY68" s="75">
        <v>0.6492840994724943</v>
      </c>
      <c r="AZ68" s="75"/>
      <c r="BA68" s="68">
        <v>12.296</v>
      </c>
      <c r="BB68" s="75">
        <v>10.792127521145087</v>
      </c>
      <c r="BC68" s="73">
        <v>7.007156798959011</v>
      </c>
      <c r="BD68" s="78">
        <v>12.1</v>
      </c>
      <c r="BE68" s="69">
        <v>0.7785602503912363</v>
      </c>
      <c r="BF68" s="67">
        <v>8533.54</v>
      </c>
      <c r="BG68" s="67">
        <v>64.30700828937454</v>
      </c>
      <c r="BH68" s="67">
        <v>340.2527910685806</v>
      </c>
      <c r="BI68" s="67">
        <v>25.0</v>
      </c>
      <c r="BJ68" s="67">
        <v>5.0</v>
      </c>
      <c r="BK68" s="67">
        <v>5.0</v>
      </c>
    </row>
    <row r="69" ht="15.0" customHeight="1">
      <c r="A69" s="25">
        <v>801.0</v>
      </c>
      <c r="B69" s="66" t="s">
        <v>385</v>
      </c>
      <c r="C69" s="8" t="s">
        <v>12</v>
      </c>
      <c r="D69" s="83">
        <v>7.0</v>
      </c>
      <c r="E69" s="68" t="s">
        <v>13</v>
      </c>
      <c r="F69" s="69" t="s">
        <v>380</v>
      </c>
      <c r="G69" s="68">
        <v>1.0</v>
      </c>
      <c r="H69" s="68">
        <v>1.0</v>
      </c>
      <c r="I69" s="68">
        <v>1.0</v>
      </c>
      <c r="J69" s="68">
        <v>1.0</v>
      </c>
      <c r="K69" s="68">
        <v>23.0</v>
      </c>
      <c r="L69" s="68">
        <v>12.0</v>
      </c>
      <c r="M69" s="68">
        <v>1.0</v>
      </c>
      <c r="N69" s="68">
        <v>59.0</v>
      </c>
      <c r="O69" s="68">
        <v>5.0</v>
      </c>
      <c r="P69" s="68">
        <v>0.85</v>
      </c>
      <c r="Q69" s="68">
        <v>54.7</v>
      </c>
      <c r="R69" s="68">
        <v>105.0</v>
      </c>
      <c r="S69" s="68">
        <v>7.0</v>
      </c>
      <c r="T69" s="68">
        <v>41.0</v>
      </c>
      <c r="U69" s="68">
        <v>1.0</v>
      </c>
      <c r="V69" s="68">
        <v>8.983333333333334</v>
      </c>
      <c r="W69" s="68">
        <v>137.0</v>
      </c>
      <c r="X69" s="68">
        <v>43.1</v>
      </c>
      <c r="Y69" s="68">
        <v>147.0</v>
      </c>
      <c r="Z69" s="68">
        <v>7.0</v>
      </c>
      <c r="AA69" s="68">
        <v>3.0</v>
      </c>
      <c r="AB69" s="68">
        <v>39.9</v>
      </c>
      <c r="AC69" s="68">
        <v>8.020000000000001</v>
      </c>
      <c r="AD69" s="68">
        <v>7.0</v>
      </c>
      <c r="AE69" s="68">
        <v>7.0</v>
      </c>
      <c r="AF69" s="68">
        <v>43.8</v>
      </c>
      <c r="AG69" s="68">
        <v>8.236666666666666</v>
      </c>
      <c r="AH69" s="71">
        <v>52.202107538503114</v>
      </c>
      <c r="AI69" s="71"/>
      <c r="AJ69" s="71">
        <v>-2.8666666666666667</v>
      </c>
      <c r="AK69" s="68">
        <v>147.0</v>
      </c>
      <c r="AL69" s="68">
        <v>84.68</v>
      </c>
      <c r="AM69" s="68">
        <v>15.52</v>
      </c>
      <c r="AN69" s="68">
        <v>101.78</v>
      </c>
      <c r="AO69" s="68">
        <v>14.02</v>
      </c>
      <c r="AP69" s="68">
        <v>18.6</v>
      </c>
      <c r="AQ69" s="68">
        <v>3.14</v>
      </c>
      <c r="AR69" s="68">
        <v>163.91</v>
      </c>
      <c r="AS69" s="68">
        <v>44.83</v>
      </c>
      <c r="AT69" s="68">
        <v>10.0</v>
      </c>
      <c r="AU69" s="73">
        <v>0.9044289044289044</v>
      </c>
      <c r="AV69" s="73">
        <v>27.35037520590568</v>
      </c>
      <c r="AW69" s="73">
        <v>368.97</v>
      </c>
      <c r="AX69" s="73">
        <v>77.50999999999999</v>
      </c>
      <c r="AY69" s="75">
        <v>0.5783769836150174</v>
      </c>
      <c r="AZ69" s="75"/>
      <c r="BA69" s="68">
        <v>6.97</v>
      </c>
      <c r="BB69" s="75">
        <v>11.120516499282639</v>
      </c>
      <c r="BC69" s="73">
        <v>6.431850789096126</v>
      </c>
      <c r="BD69" s="78">
        <v>4.35</v>
      </c>
      <c r="BE69" s="69">
        <v>-0.025039123630672927</v>
      </c>
      <c r="BF69" s="67"/>
      <c r="BG69" s="67"/>
      <c r="BH69" s="67"/>
      <c r="BI69" s="67">
        <v>35.0</v>
      </c>
      <c r="BJ69" s="67">
        <v>7.0</v>
      </c>
      <c r="BK69" s="67">
        <v>5.0</v>
      </c>
    </row>
    <row r="70" ht="15.0" customHeight="1">
      <c r="A70" s="25">
        <v>802.0</v>
      </c>
      <c r="B70" s="66" t="s">
        <v>386</v>
      </c>
      <c r="C70" s="8" t="s">
        <v>12</v>
      </c>
      <c r="D70" s="83">
        <v>7.0</v>
      </c>
      <c r="E70" s="68" t="s">
        <v>13</v>
      </c>
      <c r="F70" s="69" t="s">
        <v>380</v>
      </c>
      <c r="G70" s="68">
        <v>1.0</v>
      </c>
      <c r="H70" s="68">
        <v>1.0</v>
      </c>
      <c r="I70" s="68">
        <v>1.0</v>
      </c>
      <c r="J70" s="68">
        <v>2.0</v>
      </c>
      <c r="K70" s="68">
        <v>11.0</v>
      </c>
      <c r="L70" s="68">
        <v>17.0</v>
      </c>
      <c r="M70" s="68">
        <v>2.0</v>
      </c>
      <c r="N70" s="68">
        <v>43.0</v>
      </c>
      <c r="O70" s="68">
        <v>3.0</v>
      </c>
      <c r="P70" s="68">
        <v>0.68</v>
      </c>
      <c r="Q70" s="68">
        <v>49.8</v>
      </c>
      <c r="R70" s="68">
        <v>89.0</v>
      </c>
      <c r="S70" s="68">
        <v>5.0</v>
      </c>
      <c r="T70" s="68">
        <v>30.0</v>
      </c>
      <c r="U70" s="68">
        <v>2.0</v>
      </c>
      <c r="V70" s="68">
        <v>7.3</v>
      </c>
      <c r="W70" s="68">
        <v>122.0</v>
      </c>
      <c r="X70" s="68">
        <v>47.3</v>
      </c>
      <c r="Y70" s="68">
        <v>128.0</v>
      </c>
      <c r="Z70" s="68">
        <v>3.0</v>
      </c>
      <c r="AA70" s="68">
        <v>3.0</v>
      </c>
      <c r="AB70" s="68">
        <v>47.2</v>
      </c>
      <c r="AC70" s="68">
        <v>7.6433333333333335</v>
      </c>
      <c r="AD70" s="68">
        <v>5.0</v>
      </c>
      <c r="AE70" s="68">
        <v>5.0</v>
      </c>
      <c r="AF70" s="68">
        <v>46.2</v>
      </c>
      <c r="AG70" s="68">
        <v>7.0566666666666675</v>
      </c>
      <c r="AH70" s="71">
        <v>50.79365079365079</v>
      </c>
      <c r="AI70" s="71"/>
      <c r="AJ70" s="71">
        <v>-3.166666666666667</v>
      </c>
      <c r="AK70" s="68">
        <v>130.0</v>
      </c>
      <c r="AL70" s="68">
        <v>103.35</v>
      </c>
      <c r="AM70" s="68">
        <v>15.06</v>
      </c>
      <c r="AN70" s="68">
        <v>87.41</v>
      </c>
      <c r="AO70" s="68">
        <v>10.97</v>
      </c>
      <c r="AP70" s="68">
        <v>24.44</v>
      </c>
      <c r="AQ70" s="68">
        <v>2.69</v>
      </c>
      <c r="AR70" s="68">
        <v>160.62</v>
      </c>
      <c r="AS70" s="68">
        <v>44.54</v>
      </c>
      <c r="AT70" s="68">
        <v>14.0</v>
      </c>
      <c r="AU70" s="73">
        <v>1.102489019033675</v>
      </c>
      <c r="AV70" s="73">
        <v>27.73004607147304</v>
      </c>
      <c r="AW70" s="73">
        <v>375.82</v>
      </c>
      <c r="AX70" s="73">
        <v>73.26</v>
      </c>
      <c r="AY70" s="75">
        <v>0.6079716079716079</v>
      </c>
      <c r="AZ70" s="75"/>
      <c r="BA70" s="68">
        <v>5.828</v>
      </c>
      <c r="BB70" s="75">
        <v>12.57035003431709</v>
      </c>
      <c r="BC70" s="73">
        <v>7.642415923129718</v>
      </c>
      <c r="BD70" s="78">
        <v>3.28</v>
      </c>
      <c r="BE70" s="69">
        <v>-0.027833803953206938</v>
      </c>
      <c r="BF70" s="67">
        <v>2781.32</v>
      </c>
      <c r="BG70" s="67">
        <v>37.96505596505597</v>
      </c>
      <c r="BH70" s="67">
        <v>184.68260292164675</v>
      </c>
      <c r="BI70" s="67">
        <v>32.0</v>
      </c>
      <c r="BJ70" s="67">
        <v>5.0</v>
      </c>
      <c r="BK70" s="67">
        <v>5.0</v>
      </c>
    </row>
    <row r="71" ht="15.0" customHeight="1">
      <c r="A71" s="25">
        <v>804.0</v>
      </c>
      <c r="B71" s="66" t="s">
        <v>386</v>
      </c>
      <c r="C71" s="38" t="s">
        <v>241</v>
      </c>
      <c r="D71" s="83">
        <v>7.0</v>
      </c>
      <c r="E71" s="68" t="s">
        <v>13</v>
      </c>
      <c r="F71" s="69" t="s">
        <v>380</v>
      </c>
      <c r="G71" s="68">
        <v>1.0</v>
      </c>
      <c r="H71" s="68">
        <v>1.0</v>
      </c>
      <c r="I71" s="68">
        <v>1.0</v>
      </c>
      <c r="J71" s="68">
        <v>3.0</v>
      </c>
      <c r="K71" s="68">
        <v>15.0</v>
      </c>
      <c r="L71" s="68">
        <v>23.0</v>
      </c>
      <c r="M71" s="68">
        <v>3.0</v>
      </c>
      <c r="N71" s="68">
        <v>50.0</v>
      </c>
      <c r="O71" s="68">
        <v>3.0</v>
      </c>
      <c r="P71" s="68">
        <v>0.7</v>
      </c>
      <c r="Q71" s="68">
        <v>47.2</v>
      </c>
      <c r="R71" s="68">
        <v>90.0</v>
      </c>
      <c r="S71" s="68">
        <v>3.0</v>
      </c>
      <c r="T71" s="68">
        <v>35.0</v>
      </c>
      <c r="U71" s="68">
        <v>3.0</v>
      </c>
      <c r="V71" s="68">
        <v>6.68</v>
      </c>
      <c r="W71" s="68">
        <v>128.0</v>
      </c>
      <c r="X71" s="68">
        <v>49.0</v>
      </c>
      <c r="Y71" s="68">
        <v>137.0</v>
      </c>
      <c r="Z71" s="68">
        <v>5.0</v>
      </c>
      <c r="AA71" s="68">
        <v>1.0</v>
      </c>
      <c r="AB71" s="68">
        <v>44.9</v>
      </c>
      <c r="AC71" s="68">
        <v>7.283333333333334</v>
      </c>
      <c r="AD71" s="68">
        <v>3.0</v>
      </c>
      <c r="AE71" s="68">
        <v>5.0</v>
      </c>
      <c r="AF71" s="68">
        <v>45.4</v>
      </c>
      <c r="AG71" s="68">
        <v>7.656666666666666</v>
      </c>
      <c r="AH71" s="71">
        <v>68.2464454976303</v>
      </c>
      <c r="AI71" s="71">
        <v>25.573192239858884</v>
      </c>
      <c r="AJ71" s="71">
        <v>-2.1333333333333333</v>
      </c>
      <c r="AK71" s="68">
        <v>139.0</v>
      </c>
      <c r="AL71" s="68">
        <v>252.56</v>
      </c>
      <c r="AM71" s="68">
        <v>20.79</v>
      </c>
      <c r="AN71" s="68">
        <v>171.03</v>
      </c>
      <c r="AO71" s="68">
        <v>14.22</v>
      </c>
      <c r="AP71" s="68">
        <v>45.48</v>
      </c>
      <c r="AQ71" s="68">
        <v>2.99</v>
      </c>
      <c r="AR71" s="68">
        <v>289.72</v>
      </c>
      <c r="AS71" s="68">
        <v>56.52</v>
      </c>
      <c r="AT71" s="68">
        <v>13.0</v>
      </c>
      <c r="AU71" s="73">
        <v>1.2080185938407901</v>
      </c>
      <c r="AV71" s="73">
        <v>19.508490956785863</v>
      </c>
      <c r="AW71" s="73">
        <v>758.7900000000001</v>
      </c>
      <c r="AX71" s="73">
        <v>94.52000000000001</v>
      </c>
      <c r="AY71" s="75">
        <v>0.5979686838764282</v>
      </c>
      <c r="AZ71" s="77">
        <v>78.8</v>
      </c>
      <c r="BA71" s="68">
        <v>7.89</v>
      </c>
      <c r="BB71" s="75">
        <v>11.979721166032954</v>
      </c>
      <c r="BC71" s="73">
        <v>7.163498098859316</v>
      </c>
      <c r="BD71" s="78">
        <v>7.69</v>
      </c>
      <c r="BE71" s="69">
        <v>0.7572584483579248</v>
      </c>
      <c r="BF71" s="67">
        <v>8924.78</v>
      </c>
      <c r="BG71" s="67">
        <v>94.42213288192974</v>
      </c>
      <c r="BH71" s="67">
        <v>429.28234728234736</v>
      </c>
      <c r="BI71" s="67">
        <v>30.0</v>
      </c>
      <c r="BJ71" s="67">
        <v>5.0</v>
      </c>
      <c r="BK71" s="67">
        <v>5.0</v>
      </c>
    </row>
    <row r="72" ht="15.0" customHeight="1">
      <c r="A72" s="25">
        <v>806.0</v>
      </c>
      <c r="B72" s="66" t="s">
        <v>379</v>
      </c>
      <c r="C72" s="8" t="s">
        <v>12</v>
      </c>
      <c r="D72" s="83">
        <v>8.0</v>
      </c>
      <c r="E72" s="68" t="s">
        <v>16</v>
      </c>
      <c r="F72" s="68"/>
      <c r="G72" s="68">
        <v>0.0</v>
      </c>
      <c r="H72" s="68">
        <v>1.0</v>
      </c>
      <c r="I72" s="68">
        <v>1.0</v>
      </c>
      <c r="J72" s="68">
        <v>1.0</v>
      </c>
      <c r="K72" s="68">
        <v>6.0</v>
      </c>
      <c r="L72" s="68">
        <v>11.0</v>
      </c>
      <c r="M72" s="68">
        <v>1.0</v>
      </c>
      <c r="N72" s="68">
        <v>46.0</v>
      </c>
      <c r="O72" s="68">
        <v>7.0</v>
      </c>
      <c r="P72" s="68">
        <v>0.88</v>
      </c>
      <c r="Q72" s="68">
        <v>58.1</v>
      </c>
      <c r="R72" s="68">
        <v>92.0</v>
      </c>
      <c r="S72" s="68">
        <v>5.0</v>
      </c>
      <c r="T72" s="68">
        <v>35.0</v>
      </c>
      <c r="U72" s="68">
        <v>1.0</v>
      </c>
      <c r="V72" s="68">
        <v>9.253333333333334</v>
      </c>
      <c r="W72" s="68">
        <v>123.0</v>
      </c>
      <c r="X72" s="68">
        <v>46.4</v>
      </c>
      <c r="Y72" s="68">
        <v>133.0</v>
      </c>
      <c r="Z72" s="68">
        <v>7.0</v>
      </c>
      <c r="AA72" s="68">
        <v>1.0</v>
      </c>
      <c r="AB72" s="68">
        <v>44.2</v>
      </c>
      <c r="AC72" s="68">
        <v>9.306666666666667</v>
      </c>
      <c r="AD72" s="68">
        <v>5.0</v>
      </c>
      <c r="AE72" s="68">
        <v>7.0</v>
      </c>
      <c r="AF72" s="68">
        <v>41.1</v>
      </c>
      <c r="AG72" s="68">
        <v>9.76</v>
      </c>
      <c r="AH72" s="71">
        <v>50.542822677925244</v>
      </c>
      <c r="AI72" s="71"/>
      <c r="AJ72" s="71">
        <v>-2.566666666666667</v>
      </c>
      <c r="AK72" s="68">
        <v>132.0</v>
      </c>
      <c r="AL72" s="68">
        <v>89.92</v>
      </c>
      <c r="AM72" s="68">
        <v>9.0</v>
      </c>
      <c r="AN72" s="68">
        <v>128.18</v>
      </c>
      <c r="AO72" s="68">
        <v>9.84</v>
      </c>
      <c r="AP72" s="68">
        <v>25.07</v>
      </c>
      <c r="AQ72" s="68">
        <v>2.04</v>
      </c>
      <c r="AR72" s="68">
        <v>110.42</v>
      </c>
      <c r="AS72" s="68">
        <v>21.36</v>
      </c>
      <c r="AT72" s="68">
        <v>5.0</v>
      </c>
      <c r="AU72" s="73">
        <v>0.7575757575757577</v>
      </c>
      <c r="AV72" s="73">
        <v>19.344321680854918</v>
      </c>
      <c r="AW72" s="73">
        <v>353.59000000000003</v>
      </c>
      <c r="AX72" s="73">
        <v>42.239999999999995</v>
      </c>
      <c r="AY72" s="75">
        <v>0.5056818181818182</v>
      </c>
      <c r="AZ72" s="75"/>
      <c r="BA72" s="68">
        <v>3.565</v>
      </c>
      <c r="BB72" s="75">
        <v>11.84852734922861</v>
      </c>
      <c r="BC72" s="73">
        <v>5.991584852734923</v>
      </c>
      <c r="BD72" s="78">
        <v>1.17</v>
      </c>
      <c r="BE72" s="69">
        <v>0.09004559270516717</v>
      </c>
      <c r="BF72" s="67">
        <v>3136.07</v>
      </c>
      <c r="BG72" s="67">
        <v>74.24408143939395</v>
      </c>
      <c r="BH72" s="67">
        <v>348.45222222222225</v>
      </c>
      <c r="BI72" s="67">
        <v>25.0</v>
      </c>
      <c r="BJ72" s="67">
        <v>3.0</v>
      </c>
      <c r="BK72" s="67">
        <v>3.0</v>
      </c>
    </row>
    <row r="73" ht="15.0" customHeight="1">
      <c r="A73" s="25">
        <v>808.0</v>
      </c>
      <c r="B73" s="66" t="s">
        <v>379</v>
      </c>
      <c r="C73" s="38" t="s">
        <v>241</v>
      </c>
      <c r="D73" s="83">
        <v>8.0</v>
      </c>
      <c r="E73" s="68" t="s">
        <v>16</v>
      </c>
      <c r="F73" s="68"/>
      <c r="G73" s="68">
        <v>0.0</v>
      </c>
      <c r="H73" s="68">
        <v>0.0</v>
      </c>
      <c r="I73" s="68">
        <v>1.0</v>
      </c>
      <c r="J73" s="68">
        <v>2.0</v>
      </c>
      <c r="K73" s="68">
        <v>4.0</v>
      </c>
      <c r="L73" s="68">
        <v>19.0</v>
      </c>
      <c r="M73" s="68">
        <v>3.0</v>
      </c>
      <c r="N73" s="68">
        <v>43.0</v>
      </c>
      <c r="O73" s="68">
        <v>1.0</v>
      </c>
      <c r="P73" s="68">
        <v>0.53</v>
      </c>
      <c r="Q73" s="68">
        <v>53.3</v>
      </c>
      <c r="R73" s="68">
        <v>84.0</v>
      </c>
      <c r="S73" s="68">
        <v>3.0</v>
      </c>
      <c r="T73" s="68">
        <v>32.0</v>
      </c>
      <c r="U73" s="68">
        <v>3.0</v>
      </c>
      <c r="V73" s="68">
        <v>5.6000000000000005</v>
      </c>
      <c r="W73" s="68">
        <v>120.0</v>
      </c>
      <c r="X73" s="68">
        <v>36.5</v>
      </c>
      <c r="Y73" s="68">
        <v>140.0</v>
      </c>
      <c r="Z73" s="68">
        <v>3.0</v>
      </c>
      <c r="AA73" s="68">
        <v>1.0</v>
      </c>
      <c r="AB73" s="68">
        <v>38.6</v>
      </c>
      <c r="AC73" s="68">
        <v>6.416666666666667</v>
      </c>
      <c r="AD73" s="68">
        <v>1.0</v>
      </c>
      <c r="AE73" s="68">
        <v>5.0</v>
      </c>
      <c r="AF73" s="68">
        <v>37.5</v>
      </c>
      <c r="AG73" s="68">
        <v>5.96</v>
      </c>
      <c r="AH73" s="71">
        <v>70.02422983731394</v>
      </c>
      <c r="AI73" s="71">
        <v>27.820951697218955</v>
      </c>
      <c r="AJ73" s="71">
        <v>-2.533333333333333</v>
      </c>
      <c r="AK73" s="68">
        <v>147.0</v>
      </c>
      <c r="AL73" s="68">
        <v>154.29</v>
      </c>
      <c r="AM73" s="68">
        <v>12.4</v>
      </c>
      <c r="AN73" s="68">
        <v>199.82</v>
      </c>
      <c r="AO73" s="68">
        <v>11.19</v>
      </c>
      <c r="AP73" s="68">
        <v>21.18</v>
      </c>
      <c r="AQ73" s="68">
        <v>1.55</v>
      </c>
      <c r="AR73" s="68">
        <v>159.51</v>
      </c>
      <c r="AS73" s="68">
        <v>19.44</v>
      </c>
      <c r="AT73" s="68">
        <v>6.0</v>
      </c>
      <c r="AU73" s="73">
        <v>0.9733124018838305</v>
      </c>
      <c r="AV73" s="73">
        <v>12.187323678766223</v>
      </c>
      <c r="AW73" s="73">
        <v>534.8</v>
      </c>
      <c r="AX73" s="73">
        <v>44.58</v>
      </c>
      <c r="AY73" s="75">
        <v>0.43606998654104984</v>
      </c>
      <c r="AZ73" s="77">
        <v>109.88</v>
      </c>
      <c r="BA73" s="68">
        <v>5.68</v>
      </c>
      <c r="BB73" s="75">
        <v>7.848591549295775</v>
      </c>
      <c r="BC73" s="73">
        <v>3.422535211267606</v>
      </c>
      <c r="BD73" s="78">
        <v>5.48</v>
      </c>
      <c r="BE73" s="69">
        <v>0.814025571483921</v>
      </c>
      <c r="BF73" s="67">
        <v>6164.24</v>
      </c>
      <c r="BG73" s="67">
        <v>138.27366532077164</v>
      </c>
      <c r="BH73" s="67">
        <v>497.116129032258</v>
      </c>
      <c r="BI73" s="67">
        <v>28.0</v>
      </c>
      <c r="BJ73" s="67">
        <v>5.0</v>
      </c>
      <c r="BK73" s="67">
        <v>3.0</v>
      </c>
    </row>
    <row r="74" ht="15.0" customHeight="1">
      <c r="A74" s="25">
        <v>809.0</v>
      </c>
      <c r="B74" s="66" t="s">
        <v>382</v>
      </c>
      <c r="C74" s="38" t="s">
        <v>241</v>
      </c>
      <c r="D74" s="83">
        <v>8.0</v>
      </c>
      <c r="E74" s="68" t="s">
        <v>16</v>
      </c>
      <c r="F74" s="68"/>
      <c r="G74" s="68">
        <v>0.0</v>
      </c>
      <c r="H74" s="68">
        <v>1.0</v>
      </c>
      <c r="I74" s="68">
        <v>1.0</v>
      </c>
      <c r="J74" s="68">
        <v>1.0</v>
      </c>
      <c r="K74" s="68">
        <v>5.0</v>
      </c>
      <c r="L74" s="68">
        <v>10.0</v>
      </c>
      <c r="M74" s="68">
        <v>1.0</v>
      </c>
      <c r="N74" s="68">
        <v>48.0</v>
      </c>
      <c r="O74" s="68">
        <v>5.0</v>
      </c>
      <c r="P74" s="68">
        <v>0.78</v>
      </c>
      <c r="Q74" s="68">
        <v>56.0</v>
      </c>
      <c r="R74" s="68">
        <v>91.0</v>
      </c>
      <c r="S74" s="68">
        <v>5.0</v>
      </c>
      <c r="T74" s="68">
        <v>26.0</v>
      </c>
      <c r="U74" s="68">
        <v>1.0</v>
      </c>
      <c r="V74" s="68">
        <v>8.270000000000001</v>
      </c>
      <c r="W74" s="68">
        <v>117.0</v>
      </c>
      <c r="X74" s="68">
        <v>45.1</v>
      </c>
      <c r="Y74" s="68">
        <v>143.0</v>
      </c>
      <c r="Z74" s="68">
        <v>5.0</v>
      </c>
      <c r="AA74" s="68">
        <v>1.0</v>
      </c>
      <c r="AB74" s="68">
        <v>41.7</v>
      </c>
      <c r="AC74" s="68">
        <v>7.933333333333333</v>
      </c>
      <c r="AD74" s="68">
        <v>3.0</v>
      </c>
      <c r="AE74" s="68">
        <v>5.0</v>
      </c>
      <c r="AF74" s="68">
        <v>39.8</v>
      </c>
      <c r="AG74" s="68">
        <v>7.920000000000001</v>
      </c>
      <c r="AH74" s="71">
        <v>64.615703335405</v>
      </c>
      <c r="AI74" s="71">
        <v>17.13884925498779</v>
      </c>
      <c r="AJ74" s="71">
        <v>-2.033333333333333</v>
      </c>
      <c r="AK74" s="68">
        <v>150.0</v>
      </c>
      <c r="AL74" s="68">
        <v>245.35</v>
      </c>
      <c r="AM74" s="68">
        <v>10.2</v>
      </c>
      <c r="AN74" s="68">
        <v>141.85</v>
      </c>
      <c r="AO74" s="68">
        <v>8.2</v>
      </c>
      <c r="AP74" s="68">
        <v>12.51</v>
      </c>
      <c r="AQ74" s="68">
        <v>1.02</v>
      </c>
      <c r="AR74" s="68">
        <v>161.06</v>
      </c>
      <c r="AS74" s="68">
        <v>26.29</v>
      </c>
      <c r="AT74" s="68">
        <v>12.0</v>
      </c>
      <c r="AU74" s="73">
        <v>1.1062906724511932</v>
      </c>
      <c r="AV74" s="73">
        <v>16.32310940022352</v>
      </c>
      <c r="AW74" s="73">
        <v>560.77</v>
      </c>
      <c r="AX74" s="73">
        <v>45.709999999999994</v>
      </c>
      <c r="AY74" s="75">
        <v>0.5751476700940714</v>
      </c>
      <c r="AZ74" s="77">
        <v>86.57</v>
      </c>
      <c r="BA74" s="68">
        <v>5.41</v>
      </c>
      <c r="BB74" s="75">
        <v>8.449168207024028</v>
      </c>
      <c r="BC74" s="73">
        <v>4.859519408502773</v>
      </c>
      <c r="BD74" s="78">
        <v>5.21</v>
      </c>
      <c r="BE74" s="69">
        <v>0.8523440383905501</v>
      </c>
      <c r="BF74" s="67">
        <v>5171.21</v>
      </c>
      <c r="BG74" s="67">
        <v>113.13082476482172</v>
      </c>
      <c r="BH74" s="67">
        <v>506.9813725490196</v>
      </c>
      <c r="BI74" s="67">
        <v>25.0</v>
      </c>
      <c r="BJ74" s="67">
        <v>1.0</v>
      </c>
      <c r="BK74" s="67">
        <v>1.0</v>
      </c>
    </row>
    <row r="75" ht="15.0" customHeight="1">
      <c r="A75" s="25">
        <v>810.0</v>
      </c>
      <c r="B75" s="66" t="s">
        <v>384</v>
      </c>
      <c r="C75" s="38" t="s">
        <v>241</v>
      </c>
      <c r="D75" s="83">
        <v>8.0</v>
      </c>
      <c r="E75" s="68" t="s">
        <v>16</v>
      </c>
      <c r="F75" s="68"/>
      <c r="G75" s="68">
        <v>0.0</v>
      </c>
      <c r="H75" s="68">
        <v>0.0</v>
      </c>
      <c r="I75" s="68">
        <v>1.0</v>
      </c>
      <c r="J75" s="68">
        <v>1.0</v>
      </c>
      <c r="K75" s="68">
        <v>4.0</v>
      </c>
      <c r="L75" s="68">
        <v>11.0</v>
      </c>
      <c r="M75" s="68">
        <v>1.0</v>
      </c>
      <c r="N75" s="68">
        <v>46.0</v>
      </c>
      <c r="O75" s="68">
        <v>3.0</v>
      </c>
      <c r="P75" s="68">
        <v>0.85</v>
      </c>
      <c r="Q75" s="68">
        <v>55.2</v>
      </c>
      <c r="R75" s="68">
        <v>90.0</v>
      </c>
      <c r="S75" s="68">
        <v>5.0</v>
      </c>
      <c r="T75" s="68">
        <v>21.0</v>
      </c>
      <c r="U75" s="68">
        <v>1.0</v>
      </c>
      <c r="V75" s="68">
        <v>8.569999999999999</v>
      </c>
      <c r="W75" s="68">
        <v>123.0</v>
      </c>
      <c r="X75" s="68">
        <v>46.7</v>
      </c>
      <c r="Y75" s="68">
        <v>160.0</v>
      </c>
      <c r="Z75" s="68">
        <v>7.0</v>
      </c>
      <c r="AA75" s="68">
        <v>1.0</v>
      </c>
      <c r="AB75" s="68">
        <v>42.4</v>
      </c>
      <c r="AC75" s="68">
        <v>8.719999999999999</v>
      </c>
      <c r="AD75" s="68">
        <v>1.0</v>
      </c>
      <c r="AE75" s="68">
        <v>5.0</v>
      </c>
      <c r="AF75" s="68">
        <v>42.3</v>
      </c>
      <c r="AG75" s="68">
        <v>9.08</v>
      </c>
      <c r="AH75" s="71">
        <v>60.73637702503682</v>
      </c>
      <c r="AI75" s="71">
        <v>13.18209577181447</v>
      </c>
      <c r="AJ75" s="71">
        <v>-2.1333333333333333</v>
      </c>
      <c r="AK75" s="68">
        <v>160.0</v>
      </c>
      <c r="AL75" s="68">
        <v>198.51</v>
      </c>
      <c r="AM75" s="68">
        <v>16.2</v>
      </c>
      <c r="AN75" s="68">
        <v>224.44</v>
      </c>
      <c r="AO75" s="68">
        <v>14.77</v>
      </c>
      <c r="AP75" s="68">
        <v>36.41</v>
      </c>
      <c r="AQ75" s="68">
        <v>2.42</v>
      </c>
      <c r="AR75" s="68">
        <v>233.07</v>
      </c>
      <c r="AS75" s="68">
        <v>48.73</v>
      </c>
      <c r="AT75" s="68">
        <v>14.0</v>
      </c>
      <c r="AU75" s="73">
        <v>0.9424083769633509</v>
      </c>
      <c r="AV75" s="73">
        <v>20.90788175226327</v>
      </c>
      <c r="AW75" s="73">
        <v>692.4300000000001</v>
      </c>
      <c r="AX75" s="73">
        <v>82.12</v>
      </c>
      <c r="AY75" s="75">
        <v>0.5933999025815878</v>
      </c>
      <c r="AZ75" s="75"/>
      <c r="BA75" s="68">
        <v>8.014</v>
      </c>
      <c r="BB75" s="75">
        <v>10.247067631644624</v>
      </c>
      <c r="BC75" s="73">
        <v>6.080608934364862</v>
      </c>
      <c r="BD75" s="78">
        <v>7.81</v>
      </c>
      <c r="BE75" s="69">
        <v>0.7881453154875717</v>
      </c>
      <c r="BF75" s="67">
        <v>6028.93</v>
      </c>
      <c r="BG75" s="67">
        <v>73.4160983925962</v>
      </c>
      <c r="BH75" s="67">
        <v>372.1561728395062</v>
      </c>
      <c r="BI75" s="67">
        <v>30.0</v>
      </c>
      <c r="BJ75" s="67">
        <v>5.0</v>
      </c>
      <c r="BK75" s="67">
        <v>5.0</v>
      </c>
    </row>
    <row r="76" ht="15.0" customHeight="1">
      <c r="A76" s="25">
        <v>814.0</v>
      </c>
      <c r="B76" s="66" t="s">
        <v>382</v>
      </c>
      <c r="C76" s="8" t="s">
        <v>12</v>
      </c>
      <c r="D76" s="83">
        <v>8.0</v>
      </c>
      <c r="E76" s="68" t="s">
        <v>16</v>
      </c>
      <c r="F76" s="68"/>
      <c r="G76" s="68">
        <v>0.0</v>
      </c>
      <c r="H76" s="68">
        <v>1.0</v>
      </c>
      <c r="I76" s="68">
        <v>1.0</v>
      </c>
      <c r="J76" s="68">
        <v>2.0</v>
      </c>
      <c r="K76" s="68">
        <v>9.0</v>
      </c>
      <c r="L76" s="68">
        <v>16.0</v>
      </c>
      <c r="M76" s="68">
        <v>2.0</v>
      </c>
      <c r="N76" s="68">
        <v>47.0</v>
      </c>
      <c r="O76" s="68">
        <v>1.0</v>
      </c>
      <c r="P76" s="68">
        <v>0.63</v>
      </c>
      <c r="Q76" s="68">
        <v>51.4</v>
      </c>
      <c r="R76" s="68">
        <v>91.0</v>
      </c>
      <c r="S76" s="68">
        <v>3.0</v>
      </c>
      <c r="T76" s="68">
        <v>34.0</v>
      </c>
      <c r="U76" s="68">
        <v>2.0</v>
      </c>
      <c r="V76" s="68">
        <v>5.9433333333333325</v>
      </c>
      <c r="W76" s="68">
        <v>126.0</v>
      </c>
      <c r="X76" s="68">
        <v>48.2</v>
      </c>
      <c r="Y76" s="68">
        <v>132.0</v>
      </c>
      <c r="Z76" s="68">
        <v>3.0</v>
      </c>
      <c r="AA76" s="68">
        <v>1.0</v>
      </c>
      <c r="AB76" s="68">
        <v>42.3</v>
      </c>
      <c r="AC76" s="68">
        <v>6.506666666666667</v>
      </c>
      <c r="AD76" s="68">
        <v>5.0</v>
      </c>
      <c r="AE76" s="68">
        <v>7.0</v>
      </c>
      <c r="AF76" s="68">
        <v>39.7</v>
      </c>
      <c r="AG76" s="68">
        <v>6.18</v>
      </c>
      <c r="AH76" s="71">
        <v>53.54131534569982</v>
      </c>
      <c r="AI76" s="71"/>
      <c r="AJ76" s="71">
        <v>-3.1333333333333333</v>
      </c>
      <c r="AK76" s="68">
        <v>132.0</v>
      </c>
      <c r="AL76" s="68">
        <v>81.47</v>
      </c>
      <c r="AM76" s="68">
        <v>8.42</v>
      </c>
      <c r="AN76" s="68">
        <v>97.86</v>
      </c>
      <c r="AO76" s="68">
        <v>7.44</v>
      </c>
      <c r="AP76" s="68">
        <v>21.52</v>
      </c>
      <c r="AQ76" s="68">
        <v>1.89</v>
      </c>
      <c r="AR76" s="68">
        <v>102.13</v>
      </c>
      <c r="AS76" s="68">
        <v>22.76</v>
      </c>
      <c r="AT76" s="68">
        <v>8.0</v>
      </c>
      <c r="AU76" s="73">
        <v>0.902465166130761</v>
      </c>
      <c r="AV76" s="73">
        <v>22.28532262802311</v>
      </c>
      <c r="AW76" s="73">
        <v>302.98</v>
      </c>
      <c r="AX76" s="73">
        <v>40.510000000000005</v>
      </c>
      <c r="AY76" s="75">
        <v>0.5618365835596149</v>
      </c>
      <c r="AZ76" s="75"/>
      <c r="BA76" s="68">
        <v>3.671</v>
      </c>
      <c r="BB76" s="75">
        <v>11.03514028874966</v>
      </c>
      <c r="BC76" s="73">
        <v>6.1999455189321715</v>
      </c>
      <c r="BD76" s="78">
        <v>1.18</v>
      </c>
      <c r="BE76" s="69">
        <v>0.02657288003126221</v>
      </c>
      <c r="BF76" s="67">
        <v>2940.95</v>
      </c>
      <c r="BG76" s="67">
        <v>72.59812392001973</v>
      </c>
      <c r="BH76" s="67">
        <v>349.2814726840855</v>
      </c>
      <c r="BI76" s="67">
        <v>28.0</v>
      </c>
      <c r="BJ76" s="67">
        <v>5.0</v>
      </c>
      <c r="BK76" s="67">
        <v>3.0</v>
      </c>
    </row>
    <row r="77" ht="15.0" customHeight="1">
      <c r="A77" s="25">
        <v>815.0</v>
      </c>
      <c r="B77" s="66" t="s">
        <v>384</v>
      </c>
      <c r="C77" s="8" t="s">
        <v>12</v>
      </c>
      <c r="D77" s="83">
        <v>8.0</v>
      </c>
      <c r="E77" s="68" t="s">
        <v>16</v>
      </c>
      <c r="F77" s="68"/>
      <c r="G77" s="68">
        <v>1.0</v>
      </c>
      <c r="H77" s="68">
        <v>1.0</v>
      </c>
      <c r="I77" s="68">
        <v>1.0</v>
      </c>
      <c r="J77" s="68">
        <v>2.0</v>
      </c>
      <c r="K77" s="68">
        <v>12.0</v>
      </c>
      <c r="L77" s="68">
        <v>22.0</v>
      </c>
      <c r="M77" s="68">
        <v>3.0</v>
      </c>
      <c r="N77" s="68">
        <v>50.0</v>
      </c>
      <c r="O77" s="68">
        <v>1.0</v>
      </c>
      <c r="P77" s="68">
        <v>0.62</v>
      </c>
      <c r="Q77" s="68">
        <v>54.3</v>
      </c>
      <c r="R77" s="68">
        <v>100.0</v>
      </c>
      <c r="S77" s="68">
        <v>1.0</v>
      </c>
      <c r="T77" s="68">
        <v>40.0</v>
      </c>
      <c r="U77" s="68">
        <v>3.0</v>
      </c>
      <c r="V77" s="68">
        <v>6.22</v>
      </c>
      <c r="W77" s="68">
        <v>125.0</v>
      </c>
      <c r="X77" s="68">
        <v>48.8</v>
      </c>
      <c r="Y77" s="68">
        <v>134.0</v>
      </c>
      <c r="Z77" s="68">
        <v>3.0</v>
      </c>
      <c r="AA77" s="68">
        <v>3.0</v>
      </c>
      <c r="AB77" s="68">
        <v>45.4</v>
      </c>
      <c r="AC77" s="68">
        <v>5.48</v>
      </c>
      <c r="AD77" s="68">
        <v>7.0</v>
      </c>
      <c r="AE77" s="68">
        <v>7.0</v>
      </c>
      <c r="AF77" s="68">
        <v>39.2</v>
      </c>
      <c r="AG77" s="68">
        <v>5.613333333333333</v>
      </c>
      <c r="AH77" s="71">
        <v>52.73004963726615</v>
      </c>
      <c r="AI77" s="71"/>
      <c r="AJ77" s="71">
        <v>-3.0</v>
      </c>
      <c r="AK77" s="68">
        <v>132.0</v>
      </c>
      <c r="AL77" s="68">
        <v>56.29</v>
      </c>
      <c r="AM77" s="68">
        <v>10.68</v>
      </c>
      <c r="AN77" s="68">
        <v>100.47</v>
      </c>
      <c r="AO77" s="68">
        <v>11.27</v>
      </c>
      <c r="AP77" s="68">
        <v>16.76</v>
      </c>
      <c r="AQ77" s="68">
        <v>2.18</v>
      </c>
      <c r="AR77" s="68">
        <v>145.63</v>
      </c>
      <c r="AS77" s="68">
        <v>30.86</v>
      </c>
      <c r="AT77" s="68">
        <v>16.0</v>
      </c>
      <c r="AU77" s="73">
        <v>0.7940520446096655</v>
      </c>
      <c r="AV77" s="73">
        <v>21.190688731717366</v>
      </c>
      <c r="AW77" s="73">
        <v>319.15</v>
      </c>
      <c r="AX77" s="73">
        <v>54.989999999999995</v>
      </c>
      <c r="AY77" s="75">
        <v>0.5611929441716677</v>
      </c>
      <c r="AZ77" s="75"/>
      <c r="BA77" s="68">
        <v>5.626</v>
      </c>
      <c r="BB77" s="75">
        <v>9.7742623533594</v>
      </c>
      <c r="BC77" s="73">
        <v>5.485247067188055</v>
      </c>
      <c r="BD77" s="78">
        <v>3.03</v>
      </c>
      <c r="BE77" s="69">
        <v>0.0174110522331567</v>
      </c>
      <c r="BF77" s="67"/>
      <c r="BG77" s="67"/>
      <c r="BH77" s="67"/>
      <c r="BI77" s="67">
        <v>25.0</v>
      </c>
      <c r="BJ77" s="67">
        <v>5.0</v>
      </c>
      <c r="BK77" s="67">
        <v>3.0</v>
      </c>
    </row>
    <row r="78" ht="15.0" customHeight="1">
      <c r="A78" s="25">
        <v>817.0</v>
      </c>
      <c r="B78" s="66" t="s">
        <v>385</v>
      </c>
      <c r="C78" s="8" t="s">
        <v>12</v>
      </c>
      <c r="D78" s="83">
        <v>8.0</v>
      </c>
      <c r="E78" s="68" t="s">
        <v>16</v>
      </c>
      <c r="F78" s="68"/>
      <c r="G78" s="68">
        <v>0.0</v>
      </c>
      <c r="H78" s="68">
        <v>1.0</v>
      </c>
      <c r="I78" s="68">
        <v>1.0</v>
      </c>
      <c r="J78" s="68">
        <v>2.0</v>
      </c>
      <c r="K78" s="68">
        <v>8.0</v>
      </c>
      <c r="L78" s="68">
        <v>19.0</v>
      </c>
      <c r="M78" s="68">
        <v>2.0</v>
      </c>
      <c r="N78" s="68">
        <v>46.0</v>
      </c>
      <c r="O78" s="68">
        <v>1.0</v>
      </c>
      <c r="P78" s="68">
        <v>0.53</v>
      </c>
      <c r="Q78" s="68">
        <v>54.2</v>
      </c>
      <c r="R78" s="68">
        <v>87.0</v>
      </c>
      <c r="S78" s="68">
        <v>3.0</v>
      </c>
      <c r="T78" s="68">
        <v>33.0</v>
      </c>
      <c r="U78" s="68">
        <v>2.0</v>
      </c>
      <c r="V78" s="68">
        <v>5.573333333333333</v>
      </c>
      <c r="W78" s="68">
        <v>116.0</v>
      </c>
      <c r="X78" s="68">
        <v>46.6</v>
      </c>
      <c r="Y78" s="68">
        <v>123.0</v>
      </c>
      <c r="Z78" s="68">
        <v>3.0</v>
      </c>
      <c r="AA78" s="68">
        <v>1.0</v>
      </c>
      <c r="AB78" s="68">
        <v>42.0</v>
      </c>
      <c r="AC78" s="68">
        <v>5.366666666666667</v>
      </c>
      <c r="AD78" s="68">
        <v>5.0</v>
      </c>
      <c r="AE78" s="68">
        <v>7.0</v>
      </c>
      <c r="AF78" s="68">
        <v>40.5</v>
      </c>
      <c r="AG78" s="68">
        <v>5.433333333333334</v>
      </c>
      <c r="AH78" s="71">
        <v>51.29087779690183</v>
      </c>
      <c r="AI78" s="71"/>
      <c r="AJ78" s="71">
        <v>-2.833333333333333</v>
      </c>
      <c r="AK78" s="68">
        <v>121.0</v>
      </c>
      <c r="AL78" s="68">
        <v>62.62</v>
      </c>
      <c r="AM78" s="68">
        <v>7.84</v>
      </c>
      <c r="AN78" s="68">
        <v>71.53</v>
      </c>
      <c r="AO78" s="68">
        <v>6.58</v>
      </c>
      <c r="AP78" s="68">
        <v>21.51</v>
      </c>
      <c r="AQ78" s="68">
        <v>1.92</v>
      </c>
      <c r="AR78" s="68">
        <v>115.56</v>
      </c>
      <c r="AS78" s="68">
        <v>26.09</v>
      </c>
      <c r="AT78" s="68">
        <v>4.0</v>
      </c>
      <c r="AU78" s="73">
        <v>0.9223529411764706</v>
      </c>
      <c r="AV78" s="73">
        <v>22.577016268605053</v>
      </c>
      <c r="AW78" s="73">
        <v>271.22</v>
      </c>
      <c r="AX78" s="73">
        <v>42.43</v>
      </c>
      <c r="AY78" s="75">
        <v>0.6148951213763846</v>
      </c>
      <c r="AZ78" s="75"/>
      <c r="BA78" s="68">
        <v>4.121</v>
      </c>
      <c r="BB78" s="75">
        <v>10.29604464935695</v>
      </c>
      <c r="BC78" s="73">
        <v>6.330987624363018</v>
      </c>
      <c r="BD78" s="78">
        <v>1.56</v>
      </c>
      <c r="BE78" s="69">
        <v>-0.0011727912431587178</v>
      </c>
      <c r="BF78" s="67">
        <v>2541.12</v>
      </c>
      <c r="BG78" s="67">
        <v>59.889700683478665</v>
      </c>
      <c r="BH78" s="67">
        <v>324.1224489795918</v>
      </c>
      <c r="BI78" s="67">
        <v>32.0</v>
      </c>
      <c r="BJ78" s="67">
        <v>5.0</v>
      </c>
      <c r="BK78" s="67">
        <v>3.0</v>
      </c>
    </row>
    <row r="79" ht="15.0" customHeight="1">
      <c r="A79" s="25">
        <v>818.0</v>
      </c>
      <c r="B79" s="66" t="s">
        <v>385</v>
      </c>
      <c r="C79" s="38" t="s">
        <v>241</v>
      </c>
      <c r="D79" s="83">
        <v>8.0</v>
      </c>
      <c r="E79" s="68" t="s">
        <v>16</v>
      </c>
      <c r="F79" s="68"/>
      <c r="G79" s="68">
        <v>1.0</v>
      </c>
      <c r="H79" s="68">
        <v>1.0</v>
      </c>
      <c r="I79" s="68">
        <v>1.0</v>
      </c>
      <c r="J79" s="68">
        <v>1.0</v>
      </c>
      <c r="K79" s="68">
        <v>7.0</v>
      </c>
      <c r="L79" s="68">
        <v>8.0</v>
      </c>
      <c r="M79" s="68">
        <v>1.0</v>
      </c>
      <c r="N79" s="68">
        <v>27.0</v>
      </c>
      <c r="O79" s="68">
        <v>1.0</v>
      </c>
      <c r="P79" s="68">
        <v>0.48</v>
      </c>
      <c r="Q79" s="68">
        <v>53.9</v>
      </c>
      <c r="R79" s="68">
        <v>62.0</v>
      </c>
      <c r="S79" s="68">
        <v>1.0</v>
      </c>
      <c r="T79" s="68">
        <v>12.0</v>
      </c>
      <c r="U79" s="68">
        <v>1.0</v>
      </c>
      <c r="V79" s="68">
        <v>5.046666666666667</v>
      </c>
      <c r="W79" s="68">
        <v>95.0</v>
      </c>
      <c r="X79" s="68">
        <v>43.2</v>
      </c>
      <c r="Y79" s="68">
        <v>116.0</v>
      </c>
      <c r="Z79" s="68">
        <v>3.0</v>
      </c>
      <c r="AA79" s="68">
        <v>1.0</v>
      </c>
      <c r="AB79" s="68">
        <v>39.5</v>
      </c>
      <c r="AC79" s="68">
        <v>5.383333333333333</v>
      </c>
      <c r="AD79" s="68">
        <v>1.0</v>
      </c>
      <c r="AE79" s="68">
        <v>5.0</v>
      </c>
      <c r="AF79" s="68">
        <v>35.3</v>
      </c>
      <c r="AG79" s="68">
        <v>5.273333333333333</v>
      </c>
      <c r="AH79" s="71">
        <v>78.15223707147005</v>
      </c>
      <c r="AI79" s="71">
        <v>34.37055710894567</v>
      </c>
      <c r="AJ79" s="71">
        <v>-1.9666666666666668</v>
      </c>
      <c r="AK79" s="68">
        <v>115.0</v>
      </c>
      <c r="AL79" s="68">
        <v>107.94</v>
      </c>
      <c r="AM79" s="68">
        <v>8.94</v>
      </c>
      <c r="AN79" s="68">
        <v>79.77</v>
      </c>
      <c r="AO79" s="68">
        <v>5.03</v>
      </c>
      <c r="AP79" s="68">
        <v>11.82</v>
      </c>
      <c r="AQ79" s="68">
        <v>0.8</v>
      </c>
      <c r="AR79" s="68">
        <v>128.54</v>
      </c>
      <c r="AS79" s="68">
        <v>20.38</v>
      </c>
      <c r="AT79" s="68">
        <v>7.0</v>
      </c>
      <c r="AU79" s="73">
        <v>1.5334476843910805</v>
      </c>
      <c r="AV79" s="73">
        <v>15.854986774544887</v>
      </c>
      <c r="AW79" s="73">
        <v>328.06999999999994</v>
      </c>
      <c r="AX79" s="73">
        <v>35.15</v>
      </c>
      <c r="AY79" s="75">
        <v>0.579800853485064</v>
      </c>
      <c r="AZ79" s="77">
        <v>128.02</v>
      </c>
      <c r="BA79" s="68">
        <v>3.291</v>
      </c>
      <c r="BB79" s="75">
        <v>10.68064418109997</v>
      </c>
      <c r="BC79" s="73">
        <v>6.1926466119720445</v>
      </c>
      <c r="BD79" s="78">
        <v>3.07</v>
      </c>
      <c r="BE79" s="69">
        <v>0.8514479127491538</v>
      </c>
      <c r="BF79" s="67">
        <v>4743.16</v>
      </c>
      <c r="BG79" s="67">
        <v>134.94054054054055</v>
      </c>
      <c r="BH79" s="67">
        <v>530.5548098434004</v>
      </c>
      <c r="BI79" s="67">
        <v>35.0</v>
      </c>
      <c r="BJ79" s="67">
        <v>3.0</v>
      </c>
      <c r="BK79" s="67">
        <v>1.0</v>
      </c>
    </row>
    <row r="80" ht="15.0" customHeight="1">
      <c r="A80" s="25">
        <v>819.0</v>
      </c>
      <c r="B80" s="66" t="s">
        <v>386</v>
      </c>
      <c r="C80" s="8" t="s">
        <v>12</v>
      </c>
      <c r="D80" s="83">
        <v>8.0</v>
      </c>
      <c r="E80" s="68" t="s">
        <v>16</v>
      </c>
      <c r="F80" s="68"/>
      <c r="G80" s="68">
        <v>0.0</v>
      </c>
      <c r="H80" s="68">
        <v>1.0</v>
      </c>
      <c r="I80" s="68">
        <v>1.0</v>
      </c>
      <c r="J80" s="68">
        <v>1.0</v>
      </c>
      <c r="K80" s="68">
        <v>7.0</v>
      </c>
      <c r="L80" s="68">
        <v>11.0</v>
      </c>
      <c r="M80" s="68">
        <v>1.0</v>
      </c>
      <c r="N80" s="68">
        <v>53.0</v>
      </c>
      <c r="O80" s="68">
        <v>3.0</v>
      </c>
      <c r="P80" s="68">
        <v>0.77</v>
      </c>
      <c r="Q80" s="68">
        <v>56.9</v>
      </c>
      <c r="R80" s="68">
        <v>95.0</v>
      </c>
      <c r="S80" s="68">
        <v>3.0</v>
      </c>
      <c r="T80" s="68">
        <v>27.0</v>
      </c>
      <c r="U80" s="68">
        <v>1.0</v>
      </c>
      <c r="V80" s="68">
        <v>7.043333333333333</v>
      </c>
      <c r="W80" s="68">
        <v>120.0</v>
      </c>
      <c r="X80" s="68">
        <v>45.8</v>
      </c>
      <c r="Y80" s="68">
        <v>122.0</v>
      </c>
      <c r="Z80" s="68">
        <v>3.0</v>
      </c>
      <c r="AA80" s="68">
        <v>1.0</v>
      </c>
      <c r="AB80" s="68">
        <v>41.6</v>
      </c>
      <c r="AC80" s="68">
        <v>7.266666666666667</v>
      </c>
      <c r="AD80" s="68">
        <v>3.0</v>
      </c>
      <c r="AE80" s="68">
        <v>5.0</v>
      </c>
      <c r="AF80" s="68">
        <v>39.7</v>
      </c>
      <c r="AG80" s="68">
        <v>7.19</v>
      </c>
      <c r="AH80" s="71">
        <v>60.1087237898007</v>
      </c>
      <c r="AI80" s="71"/>
      <c r="AJ80" s="71">
        <v>-2.6333333333333333</v>
      </c>
      <c r="AK80" s="68">
        <v>125.0</v>
      </c>
      <c r="AL80" s="68">
        <v>83.38</v>
      </c>
      <c r="AM80" s="68">
        <v>8.11</v>
      </c>
      <c r="AN80" s="68">
        <v>61.48</v>
      </c>
      <c r="AO80" s="68">
        <v>6.36</v>
      </c>
      <c r="AP80" s="68">
        <v>21.16</v>
      </c>
      <c r="AQ80" s="68">
        <v>1.5</v>
      </c>
      <c r="AR80" s="68">
        <v>138.43</v>
      </c>
      <c r="AS80" s="68">
        <v>31.69</v>
      </c>
      <c r="AT80" s="68">
        <v>4.0</v>
      </c>
      <c r="AU80" s="73">
        <v>1.0318066157760812</v>
      </c>
      <c r="AV80" s="73">
        <v>22.892436610561294</v>
      </c>
      <c r="AW80" s="73">
        <v>304.45</v>
      </c>
      <c r="AX80" s="73">
        <v>47.66</v>
      </c>
      <c r="AY80" s="75">
        <v>0.6649181703734789</v>
      </c>
      <c r="AZ80" s="75"/>
      <c r="BA80" s="68">
        <v>3.499</v>
      </c>
      <c r="BB80" s="75">
        <v>13.621034581308944</v>
      </c>
      <c r="BC80" s="73">
        <v>9.056873392397828</v>
      </c>
      <c r="BD80" s="78">
        <v>0.98</v>
      </c>
      <c r="BE80" s="69">
        <v>0.0809923385625684</v>
      </c>
      <c r="BF80" s="67">
        <v>2909.1</v>
      </c>
      <c r="BG80" s="67">
        <v>61.03860679815359</v>
      </c>
      <c r="BH80" s="67">
        <v>358.70530209617755</v>
      </c>
      <c r="BI80" s="67">
        <v>28.0</v>
      </c>
      <c r="BJ80" s="67">
        <v>5.0</v>
      </c>
      <c r="BK80" s="67">
        <v>3.0</v>
      </c>
    </row>
    <row r="81" ht="15.0" customHeight="1">
      <c r="A81" s="25">
        <v>820.0</v>
      </c>
      <c r="B81" s="66" t="s">
        <v>386</v>
      </c>
      <c r="C81" s="38" t="s">
        <v>241</v>
      </c>
      <c r="D81" s="83">
        <v>8.0</v>
      </c>
      <c r="E81" s="68" t="s">
        <v>16</v>
      </c>
      <c r="F81" s="68"/>
      <c r="G81" s="68">
        <v>1.0</v>
      </c>
      <c r="H81" s="68">
        <v>1.0</v>
      </c>
      <c r="I81" s="68">
        <v>1.0</v>
      </c>
      <c r="J81" s="68">
        <v>1.0</v>
      </c>
      <c r="K81" s="68">
        <v>9.0</v>
      </c>
      <c r="L81" s="68">
        <v>12.0</v>
      </c>
      <c r="M81" s="68">
        <v>1.0</v>
      </c>
      <c r="N81" s="68">
        <v>54.0</v>
      </c>
      <c r="O81" s="68">
        <v>3.0</v>
      </c>
      <c r="P81" s="68">
        <v>0.8</v>
      </c>
      <c r="Q81" s="68">
        <v>61.0</v>
      </c>
      <c r="R81" s="68">
        <v>103.0</v>
      </c>
      <c r="S81" s="68">
        <v>5.0</v>
      </c>
      <c r="T81" s="68">
        <v>40.0</v>
      </c>
      <c r="U81" s="68">
        <v>1.0</v>
      </c>
      <c r="V81" s="68">
        <v>8.156666666666666</v>
      </c>
      <c r="W81" s="68">
        <v>130.0</v>
      </c>
      <c r="X81" s="68">
        <v>47.1</v>
      </c>
      <c r="Y81" s="68">
        <v>155.0</v>
      </c>
      <c r="Z81" s="68">
        <v>7.0</v>
      </c>
      <c r="AA81" s="68">
        <v>3.0</v>
      </c>
      <c r="AB81" s="68">
        <v>41.3</v>
      </c>
      <c r="AC81" s="68">
        <v>8.386666666666665</v>
      </c>
      <c r="AD81" s="68">
        <v>3.0</v>
      </c>
      <c r="AE81" s="68">
        <v>7.0</v>
      </c>
      <c r="AF81" s="68">
        <v>38.3</v>
      </c>
      <c r="AG81" s="68">
        <v>8.799999999999999</v>
      </c>
      <c r="AH81" s="71">
        <v>75.16584943755407</v>
      </c>
      <c r="AI81" s="71">
        <v>20.031870537513797</v>
      </c>
      <c r="AJ81" s="71">
        <v>-2.8666666666666667</v>
      </c>
      <c r="AK81" s="68">
        <v>158.0</v>
      </c>
      <c r="AL81" s="68">
        <v>107.64</v>
      </c>
      <c r="AM81" s="68">
        <v>10.54</v>
      </c>
      <c r="AN81" s="68">
        <v>190.62</v>
      </c>
      <c r="AO81" s="68">
        <v>11.74</v>
      </c>
      <c r="AP81" s="68">
        <v>23.4</v>
      </c>
      <c r="AQ81" s="68">
        <v>1.72</v>
      </c>
      <c r="AR81" s="68">
        <v>244.24</v>
      </c>
      <c r="AS81" s="68">
        <v>34.49</v>
      </c>
      <c r="AT81" s="68">
        <v>11.0</v>
      </c>
      <c r="AU81" s="73">
        <v>0.7830609212481425</v>
      </c>
      <c r="AV81" s="73">
        <v>14.12135604323616</v>
      </c>
      <c r="AW81" s="73">
        <v>565.9</v>
      </c>
      <c r="AX81" s="73">
        <v>58.49</v>
      </c>
      <c r="AY81" s="75">
        <v>0.589673448452727</v>
      </c>
      <c r="AZ81" s="77">
        <v>91.88</v>
      </c>
      <c r="BA81" s="68">
        <v>7.174</v>
      </c>
      <c r="BB81" s="75">
        <v>8.153052690270421</v>
      </c>
      <c r="BC81" s="73">
        <v>4.807638695288542</v>
      </c>
      <c r="BD81" s="78">
        <v>6.97</v>
      </c>
      <c r="BE81" s="69">
        <v>0.8560126582278481</v>
      </c>
      <c r="BF81" s="67">
        <v>4249.18</v>
      </c>
      <c r="BG81" s="67">
        <v>72.64797401265174</v>
      </c>
      <c r="BH81" s="67">
        <v>403.14800759013286</v>
      </c>
      <c r="BI81" s="67">
        <v>25.0</v>
      </c>
      <c r="BJ81" s="67">
        <v>5.0</v>
      </c>
      <c r="BK81" s="67">
        <v>5.0</v>
      </c>
    </row>
    <row r="82" ht="15.0" customHeight="1">
      <c r="A82" s="25">
        <v>822.0</v>
      </c>
      <c r="B82" s="66" t="s">
        <v>379</v>
      </c>
      <c r="C82" s="38" t="s">
        <v>241</v>
      </c>
      <c r="D82" s="83">
        <v>9.0</v>
      </c>
      <c r="E82" s="68" t="s">
        <v>11</v>
      </c>
      <c r="F82" s="68"/>
      <c r="G82" s="68">
        <v>1.0</v>
      </c>
      <c r="H82" s="68">
        <v>1.0</v>
      </c>
      <c r="I82" s="68">
        <v>1.0</v>
      </c>
      <c r="J82" s="68">
        <v>2.0</v>
      </c>
      <c r="K82" s="68">
        <v>17.0</v>
      </c>
      <c r="L82" s="68">
        <v>32.0</v>
      </c>
      <c r="M82" s="68">
        <v>4.0</v>
      </c>
      <c r="N82" s="68">
        <v>68.0</v>
      </c>
      <c r="O82" s="68">
        <v>3.0</v>
      </c>
      <c r="P82" s="68">
        <v>0.82</v>
      </c>
      <c r="Q82" s="68">
        <v>50.0</v>
      </c>
      <c r="R82" s="68">
        <v>120.0</v>
      </c>
      <c r="S82" s="68">
        <v>3.0</v>
      </c>
      <c r="T82" s="68">
        <v>48.0</v>
      </c>
      <c r="U82" s="68">
        <v>4.0</v>
      </c>
      <c r="V82" s="68">
        <v>7.346666666666667</v>
      </c>
      <c r="W82" s="68">
        <v>153.0</v>
      </c>
      <c r="X82" s="68">
        <v>46.7</v>
      </c>
      <c r="Y82" s="68">
        <v>170.0</v>
      </c>
      <c r="Z82" s="68">
        <v>5.0</v>
      </c>
      <c r="AA82" s="68">
        <v>3.0</v>
      </c>
      <c r="AB82" s="68">
        <v>39.6</v>
      </c>
      <c r="AC82" s="68">
        <v>7.8566666666666665</v>
      </c>
      <c r="AD82" s="68">
        <v>3.0</v>
      </c>
      <c r="AE82" s="68">
        <v>7.0</v>
      </c>
      <c r="AF82" s="68">
        <v>41.0</v>
      </c>
      <c r="AG82" s="68">
        <v>7.453333333333333</v>
      </c>
      <c r="AH82" s="71">
        <v>63.83217831054506</v>
      </c>
      <c r="AI82" s="71">
        <v>2.5182385485510124</v>
      </c>
      <c r="AJ82" s="71">
        <v>-2.1</v>
      </c>
      <c r="AK82" s="68">
        <v>166.0</v>
      </c>
      <c r="AL82" s="68">
        <v>214.77</v>
      </c>
      <c r="AM82" s="68">
        <v>19.18</v>
      </c>
      <c r="AN82" s="68">
        <v>262.88</v>
      </c>
      <c r="AO82" s="68">
        <v>19.6</v>
      </c>
      <c r="AP82" s="68">
        <v>81.74</v>
      </c>
      <c r="AQ82" s="68">
        <v>4.62</v>
      </c>
      <c r="AR82" s="68">
        <v>238.8</v>
      </c>
      <c r="AS82" s="68">
        <v>40.62</v>
      </c>
      <c r="AT82" s="68">
        <v>7.0</v>
      </c>
      <c r="AU82" s="73">
        <v>0.7919075144508669</v>
      </c>
      <c r="AV82" s="73">
        <v>17.010050251256278</v>
      </c>
      <c r="AW82" s="73">
        <v>798.19</v>
      </c>
      <c r="AX82" s="73">
        <v>84.02</v>
      </c>
      <c r="AY82" s="75">
        <v>0.48345631992382765</v>
      </c>
      <c r="AZ82" s="77">
        <v>54.68</v>
      </c>
      <c r="BA82" s="68">
        <v>8.823</v>
      </c>
      <c r="BB82" s="75">
        <v>9.522838036948883</v>
      </c>
      <c r="BC82" s="73">
        <v>4.6038762325739535</v>
      </c>
      <c r="BD82" s="78">
        <v>8.62</v>
      </c>
      <c r="BE82" s="69">
        <v>0.8029953917050692</v>
      </c>
      <c r="BF82" s="67">
        <v>7194.26</v>
      </c>
      <c r="BG82" s="67">
        <v>85.62556534158534</v>
      </c>
      <c r="BH82" s="67">
        <v>375.0917622523462</v>
      </c>
      <c r="BI82" s="67">
        <v>40.0</v>
      </c>
      <c r="BJ82" s="67">
        <v>7.0</v>
      </c>
      <c r="BK82" s="67">
        <v>7.0</v>
      </c>
    </row>
    <row r="83" ht="15.0" customHeight="1">
      <c r="A83" s="25">
        <v>824.0</v>
      </c>
      <c r="B83" s="66" t="s">
        <v>379</v>
      </c>
      <c r="C83" s="8" t="s">
        <v>12</v>
      </c>
      <c r="D83" s="83">
        <v>9.0</v>
      </c>
      <c r="E83" s="68" t="s">
        <v>11</v>
      </c>
      <c r="F83" s="68"/>
      <c r="G83" s="68">
        <v>1.0</v>
      </c>
      <c r="H83" s="68">
        <v>1.0</v>
      </c>
      <c r="I83" s="68">
        <v>1.0</v>
      </c>
      <c r="J83" s="68">
        <v>3.0</v>
      </c>
      <c r="K83" s="68">
        <v>24.0</v>
      </c>
      <c r="L83" s="68">
        <v>28.0</v>
      </c>
      <c r="M83" s="68">
        <v>3.0</v>
      </c>
      <c r="N83" s="68">
        <v>67.0</v>
      </c>
      <c r="O83" s="68">
        <v>3.0</v>
      </c>
      <c r="P83" s="68">
        <v>0.68</v>
      </c>
      <c r="Q83" s="68">
        <v>56.3</v>
      </c>
      <c r="R83" s="68">
        <v>110.0</v>
      </c>
      <c r="S83" s="68">
        <v>3.0</v>
      </c>
      <c r="T83" s="68">
        <v>56.0</v>
      </c>
      <c r="U83" s="68">
        <v>3.0</v>
      </c>
      <c r="V83" s="68">
        <v>7.363333333333333</v>
      </c>
      <c r="W83" s="68">
        <v>138.0</v>
      </c>
      <c r="X83" s="68">
        <v>45.0</v>
      </c>
      <c r="Y83" s="68">
        <v>152.0</v>
      </c>
      <c r="Z83" s="68">
        <v>3.0</v>
      </c>
      <c r="AA83" s="68">
        <v>1.0</v>
      </c>
      <c r="AB83" s="68">
        <v>39.2</v>
      </c>
      <c r="AC83" s="68">
        <v>6.789999999999999</v>
      </c>
      <c r="AD83" s="68">
        <v>5.0</v>
      </c>
      <c r="AE83" s="68">
        <v>7.0</v>
      </c>
      <c r="AF83" s="68">
        <v>42.5</v>
      </c>
      <c r="AG83" s="68">
        <v>6.453333333333333</v>
      </c>
      <c r="AH83" s="71">
        <v>62.2247317899491</v>
      </c>
      <c r="AI83" s="71"/>
      <c r="AJ83" s="71">
        <v>-2.5</v>
      </c>
      <c r="AK83" s="68">
        <v>152.0</v>
      </c>
      <c r="AL83" s="68">
        <v>107.02</v>
      </c>
      <c r="AM83" s="68">
        <v>13.16</v>
      </c>
      <c r="AN83" s="68">
        <v>118.92</v>
      </c>
      <c r="AO83" s="68">
        <v>13.91</v>
      </c>
      <c r="AP83" s="68">
        <v>64.44</v>
      </c>
      <c r="AQ83" s="68">
        <v>6.17</v>
      </c>
      <c r="AR83" s="68">
        <v>93.24</v>
      </c>
      <c r="AS83" s="68">
        <v>22.21</v>
      </c>
      <c r="AT83" s="68">
        <v>11.0</v>
      </c>
      <c r="AU83" s="73">
        <v>0.655378486055777</v>
      </c>
      <c r="AV83" s="73">
        <v>23.820248820248825</v>
      </c>
      <c r="AW83" s="73">
        <v>383.62</v>
      </c>
      <c r="AX83" s="73">
        <v>55.45</v>
      </c>
      <c r="AY83" s="75">
        <v>0.4005410279531109</v>
      </c>
      <c r="AZ83" s="75"/>
      <c r="BA83" s="68">
        <v>4.886</v>
      </c>
      <c r="BB83" s="75">
        <v>11.348751534997954</v>
      </c>
      <c r="BC83" s="73">
        <v>4.545640605812526</v>
      </c>
      <c r="BD83" s="78">
        <v>2.39</v>
      </c>
      <c r="BE83" s="69">
        <v>0.009130607383882492</v>
      </c>
      <c r="BF83" s="67"/>
      <c r="BG83" s="67"/>
      <c r="BH83" s="67"/>
      <c r="BI83" s="67">
        <v>35.0</v>
      </c>
      <c r="BJ83" s="67">
        <v>7.0</v>
      </c>
      <c r="BK83" s="67">
        <v>7.0</v>
      </c>
    </row>
    <row r="84" ht="15.0" customHeight="1">
      <c r="A84" s="25">
        <v>826.0</v>
      </c>
      <c r="B84" s="66" t="s">
        <v>382</v>
      </c>
      <c r="C84" s="8" t="s">
        <v>12</v>
      </c>
      <c r="D84" s="83">
        <v>9.0</v>
      </c>
      <c r="E84" s="68" t="s">
        <v>11</v>
      </c>
      <c r="F84" s="68"/>
      <c r="G84" s="68">
        <v>1.0</v>
      </c>
      <c r="H84" s="68">
        <v>1.0</v>
      </c>
      <c r="I84" s="68">
        <v>1.0</v>
      </c>
      <c r="J84" s="68">
        <v>2.0</v>
      </c>
      <c r="K84" s="68">
        <v>12.0</v>
      </c>
      <c r="L84" s="68">
        <v>38.0</v>
      </c>
      <c r="M84" s="68">
        <v>6.0</v>
      </c>
      <c r="N84" s="68">
        <v>57.0</v>
      </c>
      <c r="O84" s="68">
        <v>1.0</v>
      </c>
      <c r="P84" s="68">
        <v>0.73</v>
      </c>
      <c r="Q84" s="68">
        <v>47.0</v>
      </c>
      <c r="R84" s="68">
        <v>96.0</v>
      </c>
      <c r="S84" s="68">
        <v>6.0</v>
      </c>
      <c r="T84" s="68">
        <v>47.0</v>
      </c>
      <c r="U84" s="68">
        <v>6.0</v>
      </c>
      <c r="V84" s="68">
        <v>6.256666666666667</v>
      </c>
      <c r="W84" s="68">
        <v>129.0</v>
      </c>
      <c r="X84" s="68">
        <v>44.3</v>
      </c>
      <c r="Y84" s="68">
        <v>140.0</v>
      </c>
      <c r="Z84" s="68">
        <v>3.0</v>
      </c>
      <c r="AA84" s="68">
        <v>3.0</v>
      </c>
      <c r="AB84" s="68">
        <v>40.9</v>
      </c>
      <c r="AC84" s="68">
        <v>5.6000000000000005</v>
      </c>
      <c r="AD84" s="68">
        <v>7.0</v>
      </c>
      <c r="AE84" s="68">
        <v>7.0</v>
      </c>
      <c r="AF84" s="68">
        <v>39.7</v>
      </c>
      <c r="AG84" s="68">
        <v>5.466666666666666</v>
      </c>
      <c r="AH84" s="71">
        <v>54.786076867295165</v>
      </c>
      <c r="AI84" s="71"/>
      <c r="AJ84" s="71">
        <v>-3.2</v>
      </c>
      <c r="AK84" s="68">
        <v>128.0</v>
      </c>
      <c r="AL84" s="68">
        <v>93.88</v>
      </c>
      <c r="AM84" s="68">
        <v>14.7</v>
      </c>
      <c r="AN84" s="68">
        <v>129.96</v>
      </c>
      <c r="AO84" s="68">
        <v>16.82</v>
      </c>
      <c r="AP84" s="68">
        <v>55.66</v>
      </c>
      <c r="AQ84" s="68">
        <v>6.47</v>
      </c>
      <c r="AR84" s="68">
        <v>108.75</v>
      </c>
      <c r="AS84" s="68">
        <v>23.44</v>
      </c>
      <c r="AT84" s="68">
        <v>27.0</v>
      </c>
      <c r="AU84" s="73">
        <v>0.6311721768999571</v>
      </c>
      <c r="AV84" s="73">
        <v>21.554022988505746</v>
      </c>
      <c r="AW84" s="73">
        <v>388.25</v>
      </c>
      <c r="AX84" s="73">
        <v>61.43000000000001</v>
      </c>
      <c r="AY84" s="75">
        <v>0.3815725215692658</v>
      </c>
      <c r="AZ84" s="75"/>
      <c r="BA84" s="68">
        <v>6.316</v>
      </c>
      <c r="BB84" s="75">
        <v>9.726092463584548</v>
      </c>
      <c r="BC84" s="73">
        <v>3.7112096263457888</v>
      </c>
      <c r="BD84" s="78">
        <v>3.75</v>
      </c>
      <c r="BE84" s="69">
        <v>-0.030936118923262354</v>
      </c>
      <c r="BF84" s="67">
        <v>2438.98</v>
      </c>
      <c r="BG84" s="67">
        <v>39.70340224645938</v>
      </c>
      <c r="BH84" s="67">
        <v>165.9170068027211</v>
      </c>
      <c r="BI84" s="67">
        <v>40.0</v>
      </c>
      <c r="BJ84" s="67">
        <v>7.0</v>
      </c>
      <c r="BK84" s="67">
        <v>3.0</v>
      </c>
    </row>
    <row r="85" ht="15.0" customHeight="1">
      <c r="A85" s="25">
        <v>827.0</v>
      </c>
      <c r="B85" s="66" t="s">
        <v>382</v>
      </c>
      <c r="C85" s="38" t="s">
        <v>241</v>
      </c>
      <c r="D85" s="83">
        <v>9.0</v>
      </c>
      <c r="E85" s="68" t="s">
        <v>11</v>
      </c>
      <c r="F85" s="68"/>
      <c r="G85" s="68">
        <v>1.0</v>
      </c>
      <c r="H85" s="68">
        <v>1.0</v>
      </c>
      <c r="I85" s="68">
        <v>1.0</v>
      </c>
      <c r="J85" s="68">
        <v>2.0</v>
      </c>
      <c r="K85" s="68">
        <v>20.0</v>
      </c>
      <c r="L85" s="68">
        <v>24.0</v>
      </c>
      <c r="M85" s="68">
        <v>2.0</v>
      </c>
      <c r="N85" s="68">
        <v>59.0</v>
      </c>
      <c r="O85" s="68">
        <v>3.0</v>
      </c>
      <c r="P85" s="68">
        <v>0.63</v>
      </c>
      <c r="Q85" s="68">
        <v>56.5</v>
      </c>
      <c r="R85" s="68">
        <v>113.0</v>
      </c>
      <c r="S85" s="68">
        <v>2.0</v>
      </c>
      <c r="T85" s="68">
        <v>36.0</v>
      </c>
      <c r="U85" s="68">
        <v>2.0</v>
      </c>
      <c r="V85" s="68">
        <v>6.373333333333334</v>
      </c>
      <c r="W85" s="68">
        <v>148.0</v>
      </c>
      <c r="X85" s="68">
        <v>48.6</v>
      </c>
      <c r="Y85" s="68">
        <v>164.0</v>
      </c>
      <c r="Z85" s="68">
        <v>5.0</v>
      </c>
      <c r="AA85" s="68">
        <v>1.0</v>
      </c>
      <c r="AB85" s="68">
        <v>41.1</v>
      </c>
      <c r="AC85" s="68">
        <v>6.743333333333333</v>
      </c>
      <c r="AD85" s="68">
        <v>1.0</v>
      </c>
      <c r="AE85" s="68">
        <v>5.0</v>
      </c>
      <c r="AF85" s="68">
        <v>39.7</v>
      </c>
      <c r="AG85" s="68">
        <v>7.156666666666667</v>
      </c>
      <c r="AH85" s="71">
        <v>69.16864608076006</v>
      </c>
      <c r="AI85" s="71">
        <v>20.793480902708524</v>
      </c>
      <c r="AJ85" s="71">
        <v>-1.9666666666666668</v>
      </c>
      <c r="AK85" s="68">
        <v>162.0</v>
      </c>
      <c r="AL85" s="68">
        <v>198.77</v>
      </c>
      <c r="AM85" s="68">
        <v>14.9</v>
      </c>
      <c r="AN85" s="68">
        <v>199.32</v>
      </c>
      <c r="AO85" s="68">
        <v>17.81</v>
      </c>
      <c r="AP85" s="68">
        <v>80.83</v>
      </c>
      <c r="AQ85" s="68">
        <v>5.03</v>
      </c>
      <c r="AR85" s="68">
        <v>189.11</v>
      </c>
      <c r="AS85" s="68">
        <v>31.66</v>
      </c>
      <c r="AT85" s="68">
        <v>12.0</v>
      </c>
      <c r="AU85" s="73">
        <v>0.6523642732049036</v>
      </c>
      <c r="AV85" s="73">
        <v>16.741578975199616</v>
      </c>
      <c r="AW85" s="73">
        <v>668.03</v>
      </c>
      <c r="AX85" s="73">
        <v>69.4</v>
      </c>
      <c r="AY85" s="75">
        <v>0.4561959654178674</v>
      </c>
      <c r="AZ85" s="77">
        <v>74.04</v>
      </c>
      <c r="BA85" s="68">
        <v>7.921</v>
      </c>
      <c r="BB85" s="75">
        <v>8.761520010099735</v>
      </c>
      <c r="BC85" s="73">
        <v>3.996970079535412</v>
      </c>
      <c r="BD85" s="78">
        <v>7.72</v>
      </c>
      <c r="BE85" s="69">
        <v>0.7750197005516154</v>
      </c>
      <c r="BF85" s="67">
        <v>6111.43</v>
      </c>
      <c r="BG85" s="67">
        <v>88.06095100864553</v>
      </c>
      <c r="BH85" s="67">
        <v>410.16308724832214</v>
      </c>
      <c r="BI85" s="67">
        <v>35.0</v>
      </c>
      <c r="BJ85" s="67">
        <v>7.0</v>
      </c>
      <c r="BK85" s="67">
        <v>7.0</v>
      </c>
    </row>
    <row r="86" ht="15.0" customHeight="1">
      <c r="A86" s="25">
        <v>829.0</v>
      </c>
      <c r="B86" s="66" t="s">
        <v>384</v>
      </c>
      <c r="C86" s="38" t="s">
        <v>241</v>
      </c>
      <c r="D86" s="83">
        <v>9.0</v>
      </c>
      <c r="E86" s="68" t="s">
        <v>11</v>
      </c>
      <c r="F86" s="68"/>
      <c r="G86" s="68">
        <v>1.0</v>
      </c>
      <c r="H86" s="68">
        <v>1.0</v>
      </c>
      <c r="I86" s="68">
        <v>1.0</v>
      </c>
      <c r="J86" s="68">
        <v>2.0</v>
      </c>
      <c r="K86" s="68">
        <v>20.0</v>
      </c>
      <c r="L86" s="68">
        <v>17.0</v>
      </c>
      <c r="M86" s="68">
        <v>2.0</v>
      </c>
      <c r="N86" s="68">
        <v>60.0</v>
      </c>
      <c r="O86" s="68">
        <v>1.0</v>
      </c>
      <c r="P86" s="68">
        <v>0.65</v>
      </c>
      <c r="Q86" s="68">
        <v>58.7</v>
      </c>
      <c r="R86" s="68">
        <v>100.0</v>
      </c>
      <c r="S86" s="68">
        <v>2.0</v>
      </c>
      <c r="T86" s="68">
        <v>31.0</v>
      </c>
      <c r="U86" s="68">
        <v>2.0</v>
      </c>
      <c r="V86" s="68">
        <v>7.266666666666667</v>
      </c>
      <c r="W86" s="68">
        <v>128.0</v>
      </c>
      <c r="X86" s="68">
        <v>44.7</v>
      </c>
      <c r="Y86" s="68">
        <v>154.0</v>
      </c>
      <c r="Z86" s="68">
        <v>5.0</v>
      </c>
      <c r="AA86" s="68">
        <v>1.0</v>
      </c>
      <c r="AB86" s="68">
        <v>43.0</v>
      </c>
      <c r="AC86" s="68">
        <v>7.633333333333333</v>
      </c>
      <c r="AD86" s="68">
        <v>1.0</v>
      </c>
      <c r="AE86" s="68">
        <v>7.0</v>
      </c>
      <c r="AF86" s="68">
        <v>39.6</v>
      </c>
      <c r="AG86" s="68">
        <v>8.656666666666666</v>
      </c>
      <c r="AH86" s="71">
        <v>62.34003656307133</v>
      </c>
      <c r="AI86" s="71">
        <v>2.2871198438744575</v>
      </c>
      <c r="AJ86" s="71">
        <v>-2.066666666666667</v>
      </c>
      <c r="AK86" s="68">
        <v>161.0</v>
      </c>
      <c r="AL86" s="68">
        <v>206.82</v>
      </c>
      <c r="AM86" s="68">
        <v>19.55</v>
      </c>
      <c r="AN86" s="68">
        <v>208.1</v>
      </c>
      <c r="AO86" s="68">
        <v>19.78</v>
      </c>
      <c r="AP86" s="68">
        <v>96.37</v>
      </c>
      <c r="AQ86" s="68">
        <v>6.24</v>
      </c>
      <c r="AR86" s="68">
        <v>279.44</v>
      </c>
      <c r="AS86" s="68">
        <v>53.58</v>
      </c>
      <c r="AT86" s="68">
        <v>19.0</v>
      </c>
      <c r="AU86" s="73">
        <v>0.7513451191391237</v>
      </c>
      <c r="AV86" s="73">
        <v>19.174062410535356</v>
      </c>
      <c r="AW86" s="73">
        <v>790.73</v>
      </c>
      <c r="AX86" s="73">
        <v>99.15</v>
      </c>
      <c r="AY86" s="75">
        <v>0.540393343419062</v>
      </c>
      <c r="AZ86" s="77">
        <v>35.85</v>
      </c>
      <c r="BA86" s="68">
        <v>10.363</v>
      </c>
      <c r="BB86" s="75">
        <v>9.567692753063785</v>
      </c>
      <c r="BC86" s="73">
        <v>5.1703174756344685</v>
      </c>
      <c r="BD86" s="78">
        <v>10.16</v>
      </c>
      <c r="BE86" s="69">
        <v>0.7381516587677726</v>
      </c>
      <c r="BF86" s="67">
        <v>7164.03</v>
      </c>
      <c r="BG86" s="67">
        <v>72.25446293494704</v>
      </c>
      <c r="BH86" s="67">
        <v>366.44654731457797</v>
      </c>
      <c r="BI86" s="67">
        <v>40.0</v>
      </c>
      <c r="BJ86" s="67">
        <v>7.0</v>
      </c>
      <c r="BK86" s="67">
        <v>7.0</v>
      </c>
    </row>
    <row r="87" ht="15.0" customHeight="1">
      <c r="A87" s="25">
        <v>830.0</v>
      </c>
      <c r="B87" s="66" t="s">
        <v>385</v>
      </c>
      <c r="C87" s="38" t="s">
        <v>241</v>
      </c>
      <c r="D87" s="83">
        <v>9.0</v>
      </c>
      <c r="E87" s="68" t="s">
        <v>11</v>
      </c>
      <c r="F87" s="68"/>
      <c r="G87" s="68">
        <v>1.0</v>
      </c>
      <c r="H87" s="68">
        <v>1.0</v>
      </c>
      <c r="I87" s="68">
        <v>1.0</v>
      </c>
      <c r="J87" s="68">
        <v>1.0</v>
      </c>
      <c r="K87" s="68">
        <v>18.0</v>
      </c>
      <c r="L87" s="68">
        <v>15.0</v>
      </c>
      <c r="M87" s="68">
        <v>1.0</v>
      </c>
      <c r="N87" s="68">
        <v>61.0</v>
      </c>
      <c r="O87" s="68">
        <v>5.0</v>
      </c>
      <c r="P87" s="68">
        <v>0.86</v>
      </c>
      <c r="Q87" s="68">
        <v>57.7</v>
      </c>
      <c r="R87" s="68">
        <v>105.0</v>
      </c>
      <c r="S87" s="68">
        <v>1.0</v>
      </c>
      <c r="T87" s="68">
        <v>31.0</v>
      </c>
      <c r="U87" s="68">
        <v>1.0</v>
      </c>
      <c r="V87" s="68">
        <v>8.8</v>
      </c>
      <c r="W87" s="68">
        <v>135.0</v>
      </c>
      <c r="X87" s="68">
        <v>42.5</v>
      </c>
      <c r="Y87" s="68">
        <v>160.0</v>
      </c>
      <c r="Z87" s="68">
        <v>7.0</v>
      </c>
      <c r="AA87" s="68">
        <v>1.0</v>
      </c>
      <c r="AB87" s="68">
        <v>39.8</v>
      </c>
      <c r="AC87" s="68">
        <v>8.693333333333333</v>
      </c>
      <c r="AD87" s="68">
        <v>1.0</v>
      </c>
      <c r="AE87" s="68">
        <v>5.0</v>
      </c>
      <c r="AF87" s="68">
        <v>36.5</v>
      </c>
      <c r="AG87" s="68">
        <v>9.99</v>
      </c>
      <c r="AH87" s="71">
        <v>67.86850477200423</v>
      </c>
      <c r="AI87" s="71">
        <v>23.323311022798578</v>
      </c>
      <c r="AJ87" s="71">
        <v>-2.2666666666666666</v>
      </c>
      <c r="AK87" s="68">
        <v>172.0</v>
      </c>
      <c r="AL87" s="68">
        <v>223.58</v>
      </c>
      <c r="AM87" s="68">
        <v>18.97</v>
      </c>
      <c r="AN87" s="68">
        <v>249.46</v>
      </c>
      <c r="AO87" s="68">
        <v>19.87</v>
      </c>
      <c r="AP87" s="68">
        <v>114.34</v>
      </c>
      <c r="AQ87" s="68">
        <v>7.36</v>
      </c>
      <c r="AR87" s="68">
        <v>176.81</v>
      </c>
      <c r="AS87" s="68">
        <v>34.09</v>
      </c>
      <c r="AT87" s="68">
        <v>7.0</v>
      </c>
      <c r="AU87" s="73">
        <v>0.6966580976863753</v>
      </c>
      <c r="AV87" s="73">
        <v>19.280583677393814</v>
      </c>
      <c r="AW87" s="73">
        <v>764.19</v>
      </c>
      <c r="AX87" s="73">
        <v>80.29</v>
      </c>
      <c r="AY87" s="75">
        <v>0.4245858761987794</v>
      </c>
      <c r="AZ87" s="77">
        <v>59.96</v>
      </c>
      <c r="BA87" s="68">
        <v>9.288</v>
      </c>
      <c r="BB87" s="75">
        <v>8.64448751076658</v>
      </c>
      <c r="BC87" s="73">
        <v>3.6703273040482345</v>
      </c>
      <c r="BD87" s="78">
        <v>9.09</v>
      </c>
      <c r="BE87" s="69">
        <v>0.75</v>
      </c>
      <c r="BF87" s="67">
        <v>8012.79</v>
      </c>
      <c r="BG87" s="67">
        <v>99.79810686262299</v>
      </c>
      <c r="BH87" s="67">
        <v>422.392725355825</v>
      </c>
      <c r="BI87" s="67">
        <v>40.0</v>
      </c>
      <c r="BJ87" s="67">
        <v>7.0</v>
      </c>
      <c r="BK87" s="67">
        <v>7.0</v>
      </c>
    </row>
    <row r="88" ht="15.0" customHeight="1">
      <c r="A88" s="25">
        <v>831.0</v>
      </c>
      <c r="B88" s="66" t="s">
        <v>386</v>
      </c>
      <c r="C88" s="38" t="s">
        <v>241</v>
      </c>
      <c r="D88" s="83">
        <v>9.0</v>
      </c>
      <c r="E88" s="68" t="s">
        <v>11</v>
      </c>
      <c r="F88" s="68"/>
      <c r="G88" s="68">
        <v>1.0</v>
      </c>
      <c r="H88" s="68">
        <v>1.0</v>
      </c>
      <c r="I88" s="68">
        <v>1.0</v>
      </c>
      <c r="J88" s="68">
        <v>2.0</v>
      </c>
      <c r="K88" s="68">
        <v>18.0</v>
      </c>
      <c r="L88" s="68">
        <v>23.0</v>
      </c>
      <c r="M88" s="68">
        <v>2.0</v>
      </c>
      <c r="N88" s="68">
        <v>69.0</v>
      </c>
      <c r="O88" s="68">
        <v>3.0</v>
      </c>
      <c r="P88" s="68">
        <v>0.85</v>
      </c>
      <c r="Q88" s="68">
        <v>54.8</v>
      </c>
      <c r="R88" s="68">
        <v>123.0</v>
      </c>
      <c r="S88" s="68">
        <v>2.0</v>
      </c>
      <c r="T88" s="68">
        <v>43.0</v>
      </c>
      <c r="U88" s="68">
        <v>2.0</v>
      </c>
      <c r="V88" s="68">
        <v>8.193333333333333</v>
      </c>
      <c r="W88" s="68">
        <v>152.0</v>
      </c>
      <c r="X88" s="68">
        <v>44.1</v>
      </c>
      <c r="Y88" s="68">
        <v>175.0</v>
      </c>
      <c r="Z88" s="68">
        <v>5.0</v>
      </c>
      <c r="AA88" s="68">
        <v>1.0</v>
      </c>
      <c r="AB88" s="68">
        <v>41.0</v>
      </c>
      <c r="AC88" s="68">
        <v>8.686666666666667</v>
      </c>
      <c r="AD88" s="68">
        <v>1.0</v>
      </c>
      <c r="AE88" s="68">
        <v>5.0</v>
      </c>
      <c r="AF88" s="68">
        <v>35.9</v>
      </c>
      <c r="AG88" s="68">
        <v>9.089999999999998</v>
      </c>
      <c r="AH88" s="71">
        <v>68.47389558232929</v>
      </c>
      <c r="AI88" s="71">
        <v>13.055876699791952</v>
      </c>
      <c r="AJ88" s="71">
        <v>-2.6333333333333333</v>
      </c>
      <c r="AK88" s="68">
        <v>158.0</v>
      </c>
      <c r="AL88" s="68">
        <v>241.18</v>
      </c>
      <c r="AM88" s="68">
        <v>20.24</v>
      </c>
      <c r="AN88" s="68">
        <v>217.59</v>
      </c>
      <c r="AO88" s="68">
        <v>17.61</v>
      </c>
      <c r="AP88" s="68">
        <v>82.07</v>
      </c>
      <c r="AQ88" s="68">
        <v>5.35</v>
      </c>
      <c r="AR88" s="68">
        <v>354.13</v>
      </c>
      <c r="AS88" s="68">
        <v>61.34</v>
      </c>
      <c r="AT88" s="68">
        <v>15.0</v>
      </c>
      <c r="AU88" s="73">
        <v>0.881533101045296</v>
      </c>
      <c r="AV88" s="73">
        <v>17.32132267811256</v>
      </c>
      <c r="AW88" s="73">
        <v>894.9699999999999</v>
      </c>
      <c r="AX88" s="73">
        <v>104.53999999999999</v>
      </c>
      <c r="AY88" s="75">
        <v>0.5867610484025254</v>
      </c>
      <c r="AZ88" s="75"/>
      <c r="BA88" s="68">
        <v>11.32</v>
      </c>
      <c r="BB88" s="75">
        <v>9.234982332155477</v>
      </c>
      <c r="BC88" s="73">
        <v>5.418727915194347</v>
      </c>
      <c r="BD88" s="78">
        <v>11.12</v>
      </c>
      <c r="BE88" s="69">
        <v>0.7466349960411718</v>
      </c>
      <c r="BF88" s="67">
        <v>8603.78</v>
      </c>
      <c r="BG88" s="67">
        <v>82.30132006887317</v>
      </c>
      <c r="BH88" s="67">
        <v>425.0879446640317</v>
      </c>
      <c r="BI88" s="67">
        <v>40.0</v>
      </c>
      <c r="BJ88" s="67">
        <v>7.0</v>
      </c>
      <c r="BK88" s="67">
        <v>7.0</v>
      </c>
    </row>
    <row r="89" ht="15.0" customHeight="1">
      <c r="A89" s="25">
        <v>832.0</v>
      </c>
      <c r="B89" s="66" t="s">
        <v>384</v>
      </c>
      <c r="C89" s="8" t="s">
        <v>12</v>
      </c>
      <c r="D89" s="83">
        <v>9.0</v>
      </c>
      <c r="E89" s="68" t="s">
        <v>11</v>
      </c>
      <c r="F89" s="68"/>
      <c r="G89" s="68">
        <v>1.0</v>
      </c>
      <c r="H89" s="68">
        <v>1.0</v>
      </c>
      <c r="I89" s="68">
        <v>1.0</v>
      </c>
      <c r="J89" s="68">
        <v>2.0</v>
      </c>
      <c r="K89" s="68">
        <v>16.0</v>
      </c>
      <c r="L89" s="68">
        <v>15.0</v>
      </c>
      <c r="M89" s="68">
        <v>2.0</v>
      </c>
      <c r="N89" s="68">
        <v>53.0</v>
      </c>
      <c r="O89" s="68">
        <v>1.0</v>
      </c>
      <c r="P89" s="68">
        <v>0.59</v>
      </c>
      <c r="Q89" s="68">
        <v>52.9</v>
      </c>
      <c r="R89" s="68">
        <v>86.0</v>
      </c>
      <c r="S89" s="68">
        <v>2.0</v>
      </c>
      <c r="T89" s="68">
        <v>28.0</v>
      </c>
      <c r="U89" s="68">
        <v>2.0</v>
      </c>
      <c r="V89" s="68">
        <v>5.77</v>
      </c>
      <c r="W89" s="68">
        <v>117.0</v>
      </c>
      <c r="X89" s="68">
        <v>45.8</v>
      </c>
      <c r="Y89" s="68">
        <v>140.0</v>
      </c>
      <c r="Z89" s="68">
        <v>3.0</v>
      </c>
      <c r="AA89" s="68">
        <v>1.0</v>
      </c>
      <c r="AB89" s="68">
        <v>43.8</v>
      </c>
      <c r="AC89" s="68">
        <v>6.453333333333333</v>
      </c>
      <c r="AD89" s="68">
        <v>3.0</v>
      </c>
      <c r="AE89" s="68">
        <v>5.0</v>
      </c>
      <c r="AF89" s="68">
        <v>40.9</v>
      </c>
      <c r="AG89" s="68">
        <v>6.796666666666667</v>
      </c>
      <c r="AH89" s="71">
        <v>60.91424521615873</v>
      </c>
      <c r="AI89" s="71"/>
      <c r="AJ89" s="71">
        <v>-3.1</v>
      </c>
      <c r="AK89" s="68">
        <v>138.0</v>
      </c>
      <c r="AL89" s="68">
        <v>106.43</v>
      </c>
      <c r="AM89" s="68">
        <v>11.78</v>
      </c>
      <c r="AN89" s="68">
        <v>92.99</v>
      </c>
      <c r="AO89" s="68">
        <v>9.19</v>
      </c>
      <c r="AP89" s="68">
        <v>62.35</v>
      </c>
      <c r="AQ89" s="68">
        <v>5.48</v>
      </c>
      <c r="AR89" s="68">
        <v>86.02</v>
      </c>
      <c r="AS89" s="68">
        <v>19.21</v>
      </c>
      <c r="AT89" s="68">
        <v>16.0</v>
      </c>
      <c r="AU89" s="73">
        <v>0.8029993183367417</v>
      </c>
      <c r="AV89" s="73">
        <v>22.33201581027668</v>
      </c>
      <c r="AW89" s="73">
        <v>347.79</v>
      </c>
      <c r="AX89" s="73">
        <v>45.66</v>
      </c>
      <c r="AY89" s="75">
        <v>0.4207183530442401</v>
      </c>
      <c r="AZ89" s="75"/>
      <c r="BA89" s="68">
        <v>4.469</v>
      </c>
      <c r="BB89" s="75">
        <v>10.217050794361153</v>
      </c>
      <c r="BC89" s="73">
        <v>4.298500783172969</v>
      </c>
      <c r="BD89" s="78">
        <v>1.9</v>
      </c>
      <c r="BE89" s="69">
        <v>-0.009430255402750491</v>
      </c>
      <c r="BF89" s="67">
        <v>2425.26</v>
      </c>
      <c r="BG89" s="67">
        <v>53.1156373193167</v>
      </c>
      <c r="BH89" s="67">
        <v>205.87945670628187</v>
      </c>
      <c r="BI89" s="67">
        <v>40.0</v>
      </c>
      <c r="BJ89" s="67">
        <v>7.0</v>
      </c>
      <c r="BK89" s="67">
        <v>7.0</v>
      </c>
    </row>
    <row r="90" ht="15.0" customHeight="1">
      <c r="A90" s="25">
        <v>834.0</v>
      </c>
      <c r="B90" s="66" t="s">
        <v>385</v>
      </c>
      <c r="C90" s="8" t="s">
        <v>12</v>
      </c>
      <c r="D90" s="83">
        <v>9.0</v>
      </c>
      <c r="E90" s="68" t="s">
        <v>11</v>
      </c>
      <c r="F90" s="68"/>
      <c r="G90" s="68">
        <v>1.0</v>
      </c>
      <c r="H90" s="68">
        <v>1.0</v>
      </c>
      <c r="I90" s="68">
        <v>1.0</v>
      </c>
      <c r="J90" s="68">
        <v>3.0</v>
      </c>
      <c r="K90" s="68">
        <v>16.0</v>
      </c>
      <c r="L90" s="68">
        <v>25.0</v>
      </c>
      <c r="M90" s="68">
        <v>3.0</v>
      </c>
      <c r="N90" s="68">
        <v>55.0</v>
      </c>
      <c r="O90" s="68">
        <v>1.0</v>
      </c>
      <c r="P90" s="68">
        <v>0.55</v>
      </c>
      <c r="Q90" s="68">
        <v>51.6</v>
      </c>
      <c r="R90" s="68">
        <v>101.0</v>
      </c>
      <c r="S90" s="68">
        <v>3.0</v>
      </c>
      <c r="T90" s="68">
        <v>36.0</v>
      </c>
      <c r="U90" s="68">
        <v>3.0</v>
      </c>
      <c r="V90" s="68">
        <v>5.650000000000001</v>
      </c>
      <c r="W90" s="68">
        <v>127.0</v>
      </c>
      <c r="X90" s="68">
        <v>50.5</v>
      </c>
      <c r="Y90" s="68">
        <v>144.0</v>
      </c>
      <c r="Z90" s="68">
        <v>3.0</v>
      </c>
      <c r="AA90" s="68">
        <v>1.0</v>
      </c>
      <c r="AB90" s="68">
        <v>39.2</v>
      </c>
      <c r="AC90" s="68">
        <v>5.776666666666667</v>
      </c>
      <c r="AD90" s="68">
        <v>5.0</v>
      </c>
      <c r="AE90" s="68">
        <v>7.0</v>
      </c>
      <c r="AF90" s="68">
        <v>45.5</v>
      </c>
      <c r="AG90" s="68">
        <v>5.9433333333333325</v>
      </c>
      <c r="AH90" s="71">
        <v>52.03932231750679</v>
      </c>
      <c r="AI90" s="71"/>
      <c r="AJ90" s="71">
        <v>-3.033333333333333</v>
      </c>
      <c r="AK90" s="68">
        <v>148.0</v>
      </c>
      <c r="AL90" s="68">
        <v>91.13</v>
      </c>
      <c r="AM90" s="68">
        <v>12.61</v>
      </c>
      <c r="AN90" s="68">
        <v>92.53</v>
      </c>
      <c r="AO90" s="68">
        <v>12.3</v>
      </c>
      <c r="AP90" s="68">
        <v>35.33</v>
      </c>
      <c r="AQ90" s="68">
        <v>4.06</v>
      </c>
      <c r="AR90" s="68">
        <v>86.33</v>
      </c>
      <c r="AS90" s="68">
        <v>20.44</v>
      </c>
      <c r="AT90" s="68">
        <v>16.0</v>
      </c>
      <c r="AU90" s="73">
        <v>0.7707823960880196</v>
      </c>
      <c r="AV90" s="73">
        <v>23.676589829723156</v>
      </c>
      <c r="AW90" s="73">
        <v>305.32</v>
      </c>
      <c r="AX90" s="73">
        <v>49.41</v>
      </c>
      <c r="AY90" s="75">
        <v>0.4136814410038454</v>
      </c>
      <c r="AZ90" s="75"/>
      <c r="BA90" s="68">
        <v>5.492</v>
      </c>
      <c r="BB90" s="75">
        <v>8.99672250546249</v>
      </c>
      <c r="BC90" s="73">
        <v>3.7217771303714495</v>
      </c>
      <c r="BD90" s="78">
        <v>2.84</v>
      </c>
      <c r="BE90" s="69">
        <v>-0.0490506329113924</v>
      </c>
      <c r="BF90" s="83"/>
      <c r="BG90" s="67"/>
      <c r="BH90" s="67"/>
      <c r="BI90" s="83"/>
      <c r="BJ90" s="83"/>
      <c r="BK90" s="83"/>
    </row>
    <row r="91" ht="15.0" customHeight="1">
      <c r="A91" s="25">
        <v>835.0</v>
      </c>
      <c r="B91" s="66" t="s">
        <v>386</v>
      </c>
      <c r="C91" s="8" t="s">
        <v>12</v>
      </c>
      <c r="D91" s="83">
        <v>9.0</v>
      </c>
      <c r="E91" s="68" t="s">
        <v>11</v>
      </c>
      <c r="F91" s="68"/>
      <c r="G91" s="68">
        <v>1.0</v>
      </c>
      <c r="H91" s="68">
        <v>1.0</v>
      </c>
      <c r="I91" s="68">
        <v>1.0</v>
      </c>
      <c r="J91" s="68">
        <v>2.0</v>
      </c>
      <c r="K91" s="68">
        <v>18.0</v>
      </c>
      <c r="L91" s="68">
        <v>15.0</v>
      </c>
      <c r="M91" s="68">
        <v>1.0</v>
      </c>
      <c r="N91" s="68">
        <v>65.0</v>
      </c>
      <c r="O91" s="68">
        <v>5.0</v>
      </c>
      <c r="P91" s="68">
        <v>0.88</v>
      </c>
      <c r="Q91" s="68">
        <v>56.3</v>
      </c>
      <c r="R91" s="68">
        <v>112.0</v>
      </c>
      <c r="S91" s="68">
        <v>1.0</v>
      </c>
      <c r="T91" s="68">
        <v>34.0</v>
      </c>
      <c r="U91" s="68">
        <v>1.0</v>
      </c>
      <c r="V91" s="68">
        <v>8.623333333333333</v>
      </c>
      <c r="W91" s="68">
        <v>143.0</v>
      </c>
      <c r="X91" s="68">
        <v>49.7</v>
      </c>
      <c r="Y91" s="68">
        <v>140.0</v>
      </c>
      <c r="Z91" s="68">
        <v>7.0</v>
      </c>
      <c r="AA91" s="68">
        <v>1.0</v>
      </c>
      <c r="AB91" s="68">
        <v>51.3</v>
      </c>
      <c r="AC91" s="68">
        <v>8.700000000000001</v>
      </c>
      <c r="AD91" s="68">
        <v>5.0</v>
      </c>
      <c r="AE91" s="68">
        <v>7.0</v>
      </c>
      <c r="AF91" s="68">
        <v>46.8</v>
      </c>
      <c r="AG91" s="68">
        <v>8.686666666666667</v>
      </c>
      <c r="AH91" s="71">
        <v>59.53402820355609</v>
      </c>
      <c r="AI91" s="71"/>
      <c r="AJ91" s="71">
        <v>-3.1333333333333333</v>
      </c>
      <c r="AK91" s="68">
        <v>158.0</v>
      </c>
      <c r="AL91" s="68">
        <v>80.81</v>
      </c>
      <c r="AM91" s="68">
        <v>11.42</v>
      </c>
      <c r="AN91" s="68">
        <v>116.82</v>
      </c>
      <c r="AO91" s="68">
        <v>14.22</v>
      </c>
      <c r="AP91" s="68">
        <v>42.2</v>
      </c>
      <c r="AQ91" s="68">
        <v>4.65</v>
      </c>
      <c r="AR91" s="68"/>
      <c r="AS91" s="68"/>
      <c r="AT91" s="68"/>
      <c r="AU91" s="73">
        <v>0.6051934287228404</v>
      </c>
      <c r="AV91" s="73"/>
      <c r="AW91" s="73">
        <v>239.82999999999998</v>
      </c>
      <c r="AX91" s="73">
        <v>30.29</v>
      </c>
      <c r="AY91" s="75">
        <v>0.0</v>
      </c>
      <c r="AZ91" s="75"/>
      <c r="BA91" s="68">
        <v>5.483</v>
      </c>
      <c r="BB91" s="75">
        <v>5.52434798467992</v>
      </c>
      <c r="BC91" s="73"/>
      <c r="BD91" s="78">
        <v>2.94</v>
      </c>
      <c r="BE91" s="69">
        <v>-0.04909240924092409</v>
      </c>
      <c r="BF91" s="67">
        <v>2487.78</v>
      </c>
      <c r="BG91" s="67">
        <v>82.1320567844173</v>
      </c>
      <c r="BH91" s="67">
        <v>217.8441330998249</v>
      </c>
      <c r="BI91" s="67">
        <v>35.0</v>
      </c>
      <c r="BJ91" s="67">
        <v>7.0</v>
      </c>
      <c r="BK91" s="67">
        <v>7.0</v>
      </c>
    </row>
    <row r="92" ht="15.0" customHeight="1">
      <c r="A92" s="25">
        <v>851.0</v>
      </c>
      <c r="B92" s="66" t="s">
        <v>379</v>
      </c>
      <c r="C92" s="38" t="s">
        <v>241</v>
      </c>
      <c r="D92" s="83">
        <v>10.0</v>
      </c>
      <c r="E92" s="69" t="s">
        <v>154</v>
      </c>
      <c r="F92" s="69"/>
      <c r="G92" s="68">
        <v>1.0</v>
      </c>
      <c r="H92" s="68">
        <v>1.0</v>
      </c>
      <c r="I92" s="68">
        <v>1.0</v>
      </c>
      <c r="J92" s="68">
        <v>4.0</v>
      </c>
      <c r="K92" s="68">
        <v>16.0</v>
      </c>
      <c r="L92" s="68">
        <v>32.0</v>
      </c>
      <c r="M92" s="68">
        <v>4.0</v>
      </c>
      <c r="N92" s="68">
        <v>45.0</v>
      </c>
      <c r="O92" s="68">
        <v>3.0</v>
      </c>
      <c r="P92" s="68">
        <v>0.58</v>
      </c>
      <c r="Q92" s="68">
        <v>56.4</v>
      </c>
      <c r="R92" s="68">
        <v>79.0</v>
      </c>
      <c r="S92" s="68">
        <v>4.0</v>
      </c>
      <c r="T92" s="68">
        <v>59.0</v>
      </c>
      <c r="U92" s="68">
        <v>4.0</v>
      </c>
      <c r="V92" s="68">
        <v>6.1066666666666665</v>
      </c>
      <c r="W92" s="68">
        <v>110.0</v>
      </c>
      <c r="X92" s="68">
        <v>49.8</v>
      </c>
      <c r="Y92" s="68">
        <v>133.0</v>
      </c>
      <c r="Z92" s="68">
        <v>3.0</v>
      </c>
      <c r="AA92" s="68">
        <v>3.0</v>
      </c>
      <c r="AB92" s="68">
        <v>43.1</v>
      </c>
      <c r="AC92" s="68">
        <v>6.696666666666666</v>
      </c>
      <c r="AD92" s="68">
        <v>1.0</v>
      </c>
      <c r="AE92" s="68">
        <v>5.0</v>
      </c>
      <c r="AF92" s="68">
        <v>48.5</v>
      </c>
      <c r="AG92" s="68">
        <v>6.6066666666666665</v>
      </c>
      <c r="AH92" s="71">
        <v>72.77327935222668</v>
      </c>
      <c r="AI92" s="71">
        <v>15.059331814280977</v>
      </c>
      <c r="AJ92" s="71">
        <v>-1.7333333333333332</v>
      </c>
      <c r="AK92" s="68">
        <v>140.0</v>
      </c>
      <c r="AL92" s="68">
        <v>222.6</v>
      </c>
      <c r="AM92" s="68">
        <v>18.58</v>
      </c>
      <c r="AN92" s="68">
        <v>201.86</v>
      </c>
      <c r="AO92" s="68">
        <v>12.52</v>
      </c>
      <c r="AP92" s="68">
        <v>112.96</v>
      </c>
      <c r="AQ92" s="68">
        <v>6.4</v>
      </c>
      <c r="AR92" s="68">
        <v>181.18</v>
      </c>
      <c r="AS92" s="68">
        <v>25.48</v>
      </c>
      <c r="AT92" s="68">
        <v>23.0</v>
      </c>
      <c r="AU92" s="73">
        <v>0.9820295983086679</v>
      </c>
      <c r="AV92" s="73">
        <v>14.06336240203113</v>
      </c>
      <c r="AW92" s="73">
        <v>718.6000000000001</v>
      </c>
      <c r="AX92" s="73">
        <v>62.980000000000004</v>
      </c>
      <c r="AY92" s="75">
        <v>0.40457288027945376</v>
      </c>
      <c r="AZ92" s="77">
        <v>15.89</v>
      </c>
      <c r="BA92" s="68">
        <v>7.514</v>
      </c>
      <c r="BB92" s="75">
        <v>8.381687516635614</v>
      </c>
      <c r="BC92" s="73">
        <v>3.3910034602076125</v>
      </c>
      <c r="BD92" s="78">
        <v>7.31</v>
      </c>
      <c r="BE92" s="69">
        <v>0.8283062645011601</v>
      </c>
      <c r="BF92" s="67">
        <v>6998.0</v>
      </c>
      <c r="BG92" s="67">
        <v>111.11463956811686</v>
      </c>
      <c r="BH92" s="67">
        <v>376.64155005382133</v>
      </c>
      <c r="BI92" s="67">
        <v>35.0</v>
      </c>
      <c r="BJ92" s="67">
        <v>7.0</v>
      </c>
      <c r="BK92" s="67">
        <v>7.0</v>
      </c>
    </row>
    <row r="93" ht="15.0" customHeight="1">
      <c r="A93" s="25">
        <v>853.0</v>
      </c>
      <c r="B93" s="66" t="s">
        <v>379</v>
      </c>
      <c r="C93" s="8" t="s">
        <v>12</v>
      </c>
      <c r="D93" s="83">
        <v>10.0</v>
      </c>
      <c r="E93" s="69" t="s">
        <v>154</v>
      </c>
      <c r="F93" s="69"/>
      <c r="G93" s="68">
        <v>1.0</v>
      </c>
      <c r="H93" s="68">
        <v>1.0</v>
      </c>
      <c r="I93" s="68">
        <v>1.0</v>
      </c>
      <c r="J93" s="68">
        <v>1.0</v>
      </c>
      <c r="K93" s="68">
        <v>9.0</v>
      </c>
      <c r="L93" s="68">
        <v>10.0</v>
      </c>
      <c r="M93" s="68">
        <v>1.0</v>
      </c>
      <c r="N93" s="68">
        <v>31.0</v>
      </c>
      <c r="O93" s="68">
        <v>3.0</v>
      </c>
      <c r="P93" s="68">
        <v>0.6</v>
      </c>
      <c r="Q93" s="68">
        <v>60.0</v>
      </c>
      <c r="R93" s="68">
        <v>57.0</v>
      </c>
      <c r="S93" s="68">
        <v>1.0</v>
      </c>
      <c r="T93" s="68">
        <v>18.0</v>
      </c>
      <c r="U93" s="68">
        <v>1.0</v>
      </c>
      <c r="V93" s="68">
        <v>5.94</v>
      </c>
      <c r="W93" s="68">
        <v>80.0</v>
      </c>
      <c r="X93" s="68">
        <v>56.3</v>
      </c>
      <c r="Y93" s="68">
        <v>108.0</v>
      </c>
      <c r="Z93" s="68">
        <v>3.0</v>
      </c>
      <c r="AA93" s="68">
        <v>1.0</v>
      </c>
      <c r="AB93" s="68">
        <v>56.0</v>
      </c>
      <c r="AC93" s="68">
        <v>7.010000000000001</v>
      </c>
      <c r="AD93" s="68">
        <v>1.0</v>
      </c>
      <c r="AE93" s="68">
        <v>5.0</v>
      </c>
      <c r="AF93" s="68">
        <v>54.4</v>
      </c>
      <c r="AG93" s="68">
        <v>7.253333333333334</v>
      </c>
      <c r="AH93" s="71">
        <v>61.81410974244124</v>
      </c>
      <c r="AI93" s="71"/>
      <c r="AJ93" s="71">
        <v>-2.333333333333333</v>
      </c>
      <c r="AK93" s="68">
        <v>114.0</v>
      </c>
      <c r="AL93" s="68">
        <v>78.68</v>
      </c>
      <c r="AM93" s="68">
        <v>7.69</v>
      </c>
      <c r="AN93" s="68">
        <v>66.6</v>
      </c>
      <c r="AO93" s="68">
        <v>5.14</v>
      </c>
      <c r="AP93" s="68">
        <v>88.59</v>
      </c>
      <c r="AQ93" s="68">
        <v>5.44</v>
      </c>
      <c r="AR93" s="68">
        <v>30.82</v>
      </c>
      <c r="AS93" s="68">
        <v>4.05</v>
      </c>
      <c r="AT93" s="68">
        <v>7.0</v>
      </c>
      <c r="AU93" s="73">
        <v>0.726843100189036</v>
      </c>
      <c r="AV93" s="73">
        <v>13.140817650876055</v>
      </c>
      <c r="AW93" s="73">
        <v>264.69</v>
      </c>
      <c r="AX93" s="73">
        <v>22.32</v>
      </c>
      <c r="AY93" s="75">
        <v>0.18145161290322578</v>
      </c>
      <c r="AZ93" s="75"/>
      <c r="BA93" s="68">
        <v>2.424</v>
      </c>
      <c r="BB93" s="75">
        <v>9.207920792079209</v>
      </c>
      <c r="BC93" s="73">
        <v>1.6707920792079207</v>
      </c>
      <c r="BD93" s="78">
        <v>0.36</v>
      </c>
      <c r="BE93" s="69">
        <v>0.19437939110070257</v>
      </c>
      <c r="BF93" s="67">
        <v>2319.71</v>
      </c>
      <c r="BG93" s="67">
        <v>103.92965949820788</v>
      </c>
      <c r="BH93" s="67">
        <v>301.6527958387516</v>
      </c>
      <c r="BI93" s="67">
        <v>40.0</v>
      </c>
      <c r="BJ93" s="67">
        <v>5.0</v>
      </c>
      <c r="BK93" s="67">
        <v>5.0</v>
      </c>
    </row>
    <row r="94" ht="15.0" customHeight="1">
      <c r="A94" s="25">
        <v>854.0</v>
      </c>
      <c r="B94" s="66" t="s">
        <v>382</v>
      </c>
      <c r="C94" s="8" t="s">
        <v>12</v>
      </c>
      <c r="D94" s="83">
        <v>10.0</v>
      </c>
      <c r="E94" s="69" t="s">
        <v>154</v>
      </c>
      <c r="F94" s="69"/>
      <c r="G94" s="68">
        <v>1.0</v>
      </c>
      <c r="H94" s="68">
        <v>1.0</v>
      </c>
      <c r="I94" s="68">
        <v>1.0</v>
      </c>
      <c r="J94" s="68">
        <v>1.0</v>
      </c>
      <c r="K94" s="68">
        <v>18.0</v>
      </c>
      <c r="L94" s="68">
        <v>14.0</v>
      </c>
      <c r="M94" s="68">
        <v>1.0</v>
      </c>
      <c r="N94" s="68">
        <v>44.0</v>
      </c>
      <c r="O94" s="68">
        <v>5.0</v>
      </c>
      <c r="P94" s="68">
        <v>0.81</v>
      </c>
      <c r="Q94" s="68">
        <v>63.1</v>
      </c>
      <c r="R94" s="68">
        <v>77.0</v>
      </c>
      <c r="S94" s="68">
        <v>1.0</v>
      </c>
      <c r="T94" s="68">
        <v>28.0</v>
      </c>
      <c r="U94" s="68">
        <v>1.0</v>
      </c>
      <c r="V94" s="68">
        <v>8.313333333333334</v>
      </c>
      <c r="W94" s="68">
        <v>103.0</v>
      </c>
      <c r="X94" s="68">
        <v>54.0</v>
      </c>
      <c r="Y94" s="68">
        <v>123.0</v>
      </c>
      <c r="Z94" s="68">
        <v>7.0</v>
      </c>
      <c r="AA94" s="68">
        <v>1.0</v>
      </c>
      <c r="AB94" s="68">
        <v>54.0</v>
      </c>
      <c r="AC94" s="68">
        <v>8.646666666666667</v>
      </c>
      <c r="AD94" s="68">
        <v>3.0</v>
      </c>
      <c r="AE94" s="68">
        <v>5.0</v>
      </c>
      <c r="AF94" s="68">
        <v>48.3</v>
      </c>
      <c r="AG94" s="68">
        <v>9.273333333333333</v>
      </c>
      <c r="AH94" s="71">
        <v>51.05200476379513</v>
      </c>
      <c r="AI94" s="71"/>
      <c r="AJ94" s="71">
        <v>-2.933333333333333</v>
      </c>
      <c r="AK94" s="68">
        <v>123.0</v>
      </c>
      <c r="AL94" s="68">
        <v>109.22</v>
      </c>
      <c r="AM94" s="68">
        <v>12.76</v>
      </c>
      <c r="AN94" s="68">
        <v>117.46</v>
      </c>
      <c r="AO94" s="68">
        <v>10.31</v>
      </c>
      <c r="AP94" s="68">
        <v>112.4</v>
      </c>
      <c r="AQ94" s="68">
        <v>6.95</v>
      </c>
      <c r="AR94" s="68">
        <v>54.1</v>
      </c>
      <c r="AS94" s="68">
        <v>10.52</v>
      </c>
      <c r="AT94" s="86"/>
      <c r="AU94" s="73">
        <v>0.73928157589803</v>
      </c>
      <c r="AV94" s="73">
        <v>19.44547134935305</v>
      </c>
      <c r="AW94" s="73">
        <v>393.18000000000006</v>
      </c>
      <c r="AX94" s="73">
        <v>40.54</v>
      </c>
      <c r="AY94" s="75">
        <v>0.2594967932905772</v>
      </c>
      <c r="AZ94" s="75"/>
      <c r="BA94" s="68">
        <v>4.067</v>
      </c>
      <c r="BB94" s="75">
        <v>9.968035406933858</v>
      </c>
      <c r="BC94" s="73">
        <v>2.5866732235062697</v>
      </c>
      <c r="BD94" s="78">
        <v>1.55</v>
      </c>
      <c r="BE94" s="69">
        <v>0.035632183908045977</v>
      </c>
      <c r="BF94" s="67">
        <v>2278.6</v>
      </c>
      <c r="BG94" s="67">
        <v>56.206216082881106</v>
      </c>
      <c r="BH94" s="67">
        <v>178.57366771159874</v>
      </c>
      <c r="BI94" s="67">
        <v>45.0</v>
      </c>
      <c r="BJ94" s="67">
        <v>7.0</v>
      </c>
      <c r="BK94" s="67">
        <v>7.0</v>
      </c>
    </row>
    <row r="95" ht="15.0" customHeight="1">
      <c r="A95" s="25">
        <v>855.0</v>
      </c>
      <c r="B95" s="66" t="s">
        <v>384</v>
      </c>
      <c r="C95" s="8" t="s">
        <v>12</v>
      </c>
      <c r="D95" s="83">
        <v>10.0</v>
      </c>
      <c r="E95" s="69" t="s">
        <v>154</v>
      </c>
      <c r="F95" s="69"/>
      <c r="G95" s="68">
        <v>1.0</v>
      </c>
      <c r="H95" s="68">
        <v>1.0</v>
      </c>
      <c r="I95" s="68">
        <v>1.0</v>
      </c>
      <c r="J95" s="68">
        <v>2.0</v>
      </c>
      <c r="K95" s="68">
        <v>18.0</v>
      </c>
      <c r="L95" s="68">
        <v>24.0</v>
      </c>
      <c r="M95" s="68">
        <v>2.0</v>
      </c>
      <c r="N95" s="68">
        <v>44.0</v>
      </c>
      <c r="O95" s="68">
        <v>3.0</v>
      </c>
      <c r="P95" s="68">
        <v>0.68</v>
      </c>
      <c r="Q95" s="68">
        <v>64.5</v>
      </c>
      <c r="R95" s="68">
        <v>71.0</v>
      </c>
      <c r="S95" s="68">
        <v>2.0</v>
      </c>
      <c r="T95" s="68">
        <v>38.0</v>
      </c>
      <c r="U95" s="68">
        <v>2.0</v>
      </c>
      <c r="V95" s="68">
        <v>5.826666666666667</v>
      </c>
      <c r="W95" s="68">
        <v>93.0</v>
      </c>
      <c r="X95" s="68">
        <v>54.1</v>
      </c>
      <c r="Y95" s="68">
        <v>115.0</v>
      </c>
      <c r="Z95" s="68">
        <v>5.0</v>
      </c>
      <c r="AA95" s="68">
        <v>1.0</v>
      </c>
      <c r="AB95" s="68">
        <v>56.7</v>
      </c>
      <c r="AC95" s="68">
        <v>8.016666666666667</v>
      </c>
      <c r="AD95" s="68">
        <v>5.0</v>
      </c>
      <c r="AE95" s="68">
        <v>5.0</v>
      </c>
      <c r="AF95" s="68">
        <v>58.6</v>
      </c>
      <c r="AG95" s="68">
        <v>7.223333333333334</v>
      </c>
      <c r="AH95" s="71">
        <v>52.99653293709758</v>
      </c>
      <c r="AI95" s="71"/>
      <c r="AJ95" s="71">
        <v>-2.8</v>
      </c>
      <c r="AK95" s="68">
        <v>114.0</v>
      </c>
      <c r="AL95" s="68">
        <v>108.54</v>
      </c>
      <c r="AM95" s="68">
        <v>14.07</v>
      </c>
      <c r="AN95" s="68">
        <v>108.22</v>
      </c>
      <c r="AO95" s="68">
        <v>10.1</v>
      </c>
      <c r="AP95" s="68">
        <v>96.57</v>
      </c>
      <c r="AQ95" s="68">
        <v>8.5</v>
      </c>
      <c r="AR95" s="68">
        <v>69.82</v>
      </c>
      <c r="AS95" s="68">
        <v>14.55</v>
      </c>
      <c r="AT95" s="68">
        <v>13.0</v>
      </c>
      <c r="AU95" s="73">
        <v>0.7564516129032257</v>
      </c>
      <c r="AV95" s="73">
        <v>20.839301059868234</v>
      </c>
      <c r="AW95" s="73">
        <v>383.15</v>
      </c>
      <c r="AX95" s="73">
        <v>47.22</v>
      </c>
      <c r="AY95" s="75">
        <v>0.3081321473951716</v>
      </c>
      <c r="AZ95" s="75"/>
      <c r="BA95" s="68">
        <v>4.619</v>
      </c>
      <c r="BB95" s="75">
        <v>10.22299198960814</v>
      </c>
      <c r="BC95" s="73">
        <v>3.1500324745615935</v>
      </c>
      <c r="BD95" s="78">
        <v>2.07</v>
      </c>
      <c r="BE95" s="69">
        <v>0.008171206225680934</v>
      </c>
      <c r="BF95" s="67">
        <v>2550.51</v>
      </c>
      <c r="BG95" s="67">
        <v>54.01334180432021</v>
      </c>
      <c r="BH95" s="67">
        <v>181.27292110874203</v>
      </c>
      <c r="BI95" s="67">
        <v>40.0</v>
      </c>
      <c r="BJ95" s="67">
        <v>7.0</v>
      </c>
      <c r="BK95" s="67">
        <v>7.0</v>
      </c>
    </row>
    <row r="96" ht="15.0" customHeight="1">
      <c r="A96" s="25">
        <v>856.0</v>
      </c>
      <c r="B96" s="66" t="s">
        <v>385</v>
      </c>
      <c r="C96" s="8" t="s">
        <v>12</v>
      </c>
      <c r="D96" s="83">
        <v>10.0</v>
      </c>
      <c r="E96" s="69" t="s">
        <v>154</v>
      </c>
      <c r="F96" s="69"/>
      <c r="G96" s="68">
        <v>1.0</v>
      </c>
      <c r="H96" s="68">
        <v>1.0</v>
      </c>
      <c r="I96" s="68">
        <v>1.0</v>
      </c>
      <c r="J96" s="68">
        <v>1.0</v>
      </c>
      <c r="K96" s="68">
        <v>17.0</v>
      </c>
      <c r="L96" s="68">
        <v>15.0</v>
      </c>
      <c r="M96" s="68">
        <v>1.0</v>
      </c>
      <c r="N96" s="68">
        <v>42.0</v>
      </c>
      <c r="O96" s="68">
        <v>3.0</v>
      </c>
      <c r="P96" s="68">
        <v>0.75</v>
      </c>
      <c r="Q96" s="68">
        <v>64.2</v>
      </c>
      <c r="R96" s="68">
        <v>71.0</v>
      </c>
      <c r="S96" s="68">
        <v>1.0</v>
      </c>
      <c r="T96" s="68">
        <v>29.0</v>
      </c>
      <c r="U96" s="68">
        <v>1.0</v>
      </c>
      <c r="V96" s="68">
        <v>8.366666666666667</v>
      </c>
      <c r="W96" s="68">
        <v>90.0</v>
      </c>
      <c r="X96" s="68">
        <v>50.9</v>
      </c>
      <c r="Y96" s="68">
        <v>110.0</v>
      </c>
      <c r="Z96" s="68">
        <v>5.0</v>
      </c>
      <c r="AA96" s="68">
        <v>1.0</v>
      </c>
      <c r="AB96" s="68">
        <v>55.1</v>
      </c>
      <c r="AC96" s="68">
        <v>8.33</v>
      </c>
      <c r="AD96" s="68">
        <v>3.0</v>
      </c>
      <c r="AE96" s="68">
        <v>5.0</v>
      </c>
      <c r="AF96" s="68">
        <v>44.5</v>
      </c>
      <c r="AG96" s="68">
        <v>8.293333333333335</v>
      </c>
      <c r="AH96" s="71">
        <v>47.787328876154106</v>
      </c>
      <c r="AI96" s="71"/>
      <c r="AJ96" s="71">
        <v>-2.566666666666667</v>
      </c>
      <c r="AK96" s="68">
        <v>112.0</v>
      </c>
      <c r="AL96" s="68">
        <v>86.66</v>
      </c>
      <c r="AM96" s="68">
        <v>12.12</v>
      </c>
      <c r="AN96" s="68">
        <v>83.84</v>
      </c>
      <c r="AO96" s="68">
        <v>8.44</v>
      </c>
      <c r="AP96" s="68">
        <v>62.2</v>
      </c>
      <c r="AQ96" s="68">
        <v>6.12</v>
      </c>
      <c r="AR96" s="68">
        <v>80.5</v>
      </c>
      <c r="AS96" s="68">
        <v>17.49</v>
      </c>
      <c r="AT96" s="68">
        <v>11.0</v>
      </c>
      <c r="AU96" s="73">
        <v>0.8324175824175825</v>
      </c>
      <c r="AV96" s="73">
        <v>21.72670807453416</v>
      </c>
      <c r="AW96" s="73">
        <v>313.2</v>
      </c>
      <c r="AX96" s="73">
        <v>44.17</v>
      </c>
      <c r="AY96" s="75">
        <v>0.3959701154629839</v>
      </c>
      <c r="AZ96" s="75"/>
      <c r="BA96" s="68">
        <v>4.436</v>
      </c>
      <c r="BB96" s="75">
        <v>9.95716862037872</v>
      </c>
      <c r="BC96" s="73">
        <v>3.942741208295762</v>
      </c>
      <c r="BD96" s="78">
        <v>1.73</v>
      </c>
      <c r="BE96" s="69">
        <v>-0.06872037914691943</v>
      </c>
      <c r="BF96" s="67">
        <v>2021.37</v>
      </c>
      <c r="BG96" s="67">
        <v>45.76341408195607</v>
      </c>
      <c r="BH96" s="67">
        <v>166.77970297029702</v>
      </c>
      <c r="BI96" s="67">
        <v>40.0</v>
      </c>
      <c r="BJ96" s="67">
        <v>7.0</v>
      </c>
      <c r="BK96" s="67">
        <v>7.0</v>
      </c>
    </row>
    <row r="97" ht="15.0" customHeight="1">
      <c r="A97" s="25">
        <v>859.0</v>
      </c>
      <c r="B97" s="66" t="s">
        <v>386</v>
      </c>
      <c r="C97" s="8" t="s">
        <v>12</v>
      </c>
      <c r="D97" s="83">
        <v>10.0</v>
      </c>
      <c r="E97" s="69" t="s">
        <v>154</v>
      </c>
      <c r="F97" s="69"/>
      <c r="G97" s="68">
        <v>1.0</v>
      </c>
      <c r="H97" s="68">
        <v>1.0</v>
      </c>
      <c r="I97" s="68">
        <v>1.0</v>
      </c>
      <c r="J97" s="68">
        <v>2.0</v>
      </c>
      <c r="K97" s="68">
        <v>15.0</v>
      </c>
      <c r="L97" s="68">
        <v>23.0</v>
      </c>
      <c r="M97" s="68">
        <v>3.0</v>
      </c>
      <c r="N97" s="68">
        <v>39.0</v>
      </c>
      <c r="O97" s="68">
        <v>3.0</v>
      </c>
      <c r="P97" s="68">
        <v>0.69</v>
      </c>
      <c r="Q97" s="68">
        <v>64.2</v>
      </c>
      <c r="R97" s="68">
        <v>64.0</v>
      </c>
      <c r="S97" s="68">
        <v>3.0</v>
      </c>
      <c r="T97" s="68">
        <v>38.0</v>
      </c>
      <c r="U97" s="68">
        <v>3.0</v>
      </c>
      <c r="V97" s="68">
        <v>7.266666666666666</v>
      </c>
      <c r="W97" s="68">
        <v>87.0</v>
      </c>
      <c r="X97" s="68">
        <v>52.2</v>
      </c>
      <c r="Y97" s="68">
        <v>104.0</v>
      </c>
      <c r="Z97" s="68">
        <v>5.0</v>
      </c>
      <c r="AA97" s="68">
        <v>1.0</v>
      </c>
      <c r="AB97" s="68">
        <v>53.3</v>
      </c>
      <c r="AC97" s="68">
        <v>6.746666666666667</v>
      </c>
      <c r="AD97" s="68">
        <v>3.0</v>
      </c>
      <c r="AE97" s="68">
        <v>5.0</v>
      </c>
      <c r="AF97" s="68">
        <v>52.8</v>
      </c>
      <c r="AG97" s="68">
        <v>6.883333333333333</v>
      </c>
      <c r="AH97" s="71">
        <v>48.53943524829596</v>
      </c>
      <c r="AI97" s="71"/>
      <c r="AJ97" s="71">
        <v>-2.933333333333333</v>
      </c>
      <c r="AK97" s="68">
        <v>104.0</v>
      </c>
      <c r="AL97" s="68">
        <v>95.52</v>
      </c>
      <c r="AM97" s="68">
        <v>11.25</v>
      </c>
      <c r="AN97" s="68">
        <v>85.57</v>
      </c>
      <c r="AO97" s="68">
        <v>8.17</v>
      </c>
      <c r="AP97" s="68">
        <v>67.65</v>
      </c>
      <c r="AQ97" s="68">
        <v>5.47</v>
      </c>
      <c r="AR97" s="68">
        <v>88.47</v>
      </c>
      <c r="AS97" s="68">
        <v>18.9</v>
      </c>
      <c r="AT97" s="68">
        <v>22.0</v>
      </c>
      <c r="AU97" s="73">
        <v>0.8247800586510263</v>
      </c>
      <c r="AV97" s="73">
        <v>21.363173957273652</v>
      </c>
      <c r="AW97" s="73">
        <v>337.21</v>
      </c>
      <c r="AX97" s="73">
        <v>43.79</v>
      </c>
      <c r="AY97" s="75">
        <v>0.43160538935830095</v>
      </c>
      <c r="AZ97" s="75"/>
      <c r="BA97" s="68">
        <v>3.65</v>
      </c>
      <c r="BB97" s="75">
        <v>11.997260273972604</v>
      </c>
      <c r="BC97" s="73">
        <v>5.178082191780821</v>
      </c>
      <c r="BD97" s="78">
        <v>1.11</v>
      </c>
      <c r="BE97" s="69">
        <v>-0.0027635215159889457</v>
      </c>
      <c r="BF97" s="67">
        <v>2697.93</v>
      </c>
      <c r="BG97" s="67">
        <v>61.61064169901804</v>
      </c>
      <c r="BH97" s="67">
        <v>239.81599999999997</v>
      </c>
      <c r="BI97" s="67">
        <v>40.0</v>
      </c>
      <c r="BJ97" s="67">
        <v>7.0</v>
      </c>
      <c r="BK97" s="67">
        <v>7.0</v>
      </c>
    </row>
    <row r="98" ht="15.0" customHeight="1">
      <c r="A98" s="25">
        <v>861.0</v>
      </c>
      <c r="B98" s="66" t="s">
        <v>382</v>
      </c>
      <c r="C98" s="38" t="s">
        <v>241</v>
      </c>
      <c r="D98" s="83">
        <v>10.0</v>
      </c>
      <c r="E98" s="69" t="s">
        <v>154</v>
      </c>
      <c r="F98" s="69"/>
      <c r="G98" s="68">
        <v>1.0</v>
      </c>
      <c r="H98" s="68">
        <v>1.0</v>
      </c>
      <c r="I98" s="68">
        <v>1.0</v>
      </c>
      <c r="J98" s="68">
        <v>3.0</v>
      </c>
      <c r="K98" s="68">
        <v>17.0</v>
      </c>
      <c r="L98" s="68">
        <v>27.0</v>
      </c>
      <c r="M98" s="68">
        <v>3.0</v>
      </c>
      <c r="N98" s="68">
        <v>42.0</v>
      </c>
      <c r="O98" s="68">
        <v>5.0</v>
      </c>
      <c r="P98" s="68">
        <v>0.7</v>
      </c>
      <c r="Q98" s="68">
        <v>61.3</v>
      </c>
      <c r="R98" s="68">
        <v>71.0</v>
      </c>
      <c r="S98" s="68">
        <v>3.0</v>
      </c>
      <c r="T98" s="68">
        <v>42.0</v>
      </c>
      <c r="U98" s="68">
        <v>3.0</v>
      </c>
      <c r="V98" s="68">
        <v>7.0</v>
      </c>
      <c r="W98" s="68">
        <v>98.0</v>
      </c>
      <c r="X98" s="68">
        <v>48.9</v>
      </c>
      <c r="Y98" s="68">
        <v>130.0</v>
      </c>
      <c r="Z98" s="68">
        <v>5.0</v>
      </c>
      <c r="AA98" s="68">
        <v>1.0</v>
      </c>
      <c r="AB98" s="68">
        <v>44.3</v>
      </c>
      <c r="AC98" s="68">
        <v>7.940000000000001</v>
      </c>
      <c r="AD98" s="68">
        <v>1.0</v>
      </c>
      <c r="AE98" s="68">
        <v>5.0</v>
      </c>
      <c r="AF98" s="68">
        <v>44.0</v>
      </c>
      <c r="AG98" s="68">
        <v>8.306666666666667</v>
      </c>
      <c r="AH98" s="71">
        <v>68.7704381948986</v>
      </c>
      <c r="AI98" s="71">
        <v>25.7646074333402</v>
      </c>
      <c r="AJ98" s="71">
        <v>-2.033333333333333</v>
      </c>
      <c r="AK98" s="68">
        <v>138.0</v>
      </c>
      <c r="AL98" s="68">
        <v>219.56</v>
      </c>
      <c r="AM98" s="68">
        <v>18.63</v>
      </c>
      <c r="AN98" s="68">
        <v>196.25</v>
      </c>
      <c r="AO98" s="68">
        <v>12.48</v>
      </c>
      <c r="AP98" s="68">
        <v>116.86</v>
      </c>
      <c r="AQ98" s="68">
        <v>6.45</v>
      </c>
      <c r="AR98" s="68">
        <v>157.85</v>
      </c>
      <c r="AS98" s="68">
        <v>21.96</v>
      </c>
      <c r="AT98" s="68">
        <v>12.0</v>
      </c>
      <c r="AU98" s="73">
        <v>0.9841521394611727</v>
      </c>
      <c r="AV98" s="73">
        <v>13.911941716819767</v>
      </c>
      <c r="AW98" s="73">
        <v>690.52</v>
      </c>
      <c r="AX98" s="73">
        <v>59.52</v>
      </c>
      <c r="AY98" s="75">
        <v>0.3689516129032258</v>
      </c>
      <c r="AZ98" s="77">
        <v>47.91</v>
      </c>
      <c r="BA98" s="68">
        <v>6.747</v>
      </c>
      <c r="BB98" s="75">
        <v>8.821698532681193</v>
      </c>
      <c r="BC98" s="73">
        <v>3.2547799021787465</v>
      </c>
      <c r="BD98" s="78">
        <v>6.55</v>
      </c>
      <c r="BE98" s="69">
        <v>0.7646826960977533</v>
      </c>
      <c r="BF98" s="67">
        <v>7310.01</v>
      </c>
      <c r="BG98" s="67">
        <v>122.81602822580645</v>
      </c>
      <c r="BH98" s="67">
        <v>392.3784219001611</v>
      </c>
      <c r="BI98" s="67">
        <v>40.0</v>
      </c>
      <c r="BJ98" s="67">
        <v>7.0</v>
      </c>
      <c r="BK98" s="67">
        <v>7.0</v>
      </c>
    </row>
    <row r="99" ht="15.0" customHeight="1">
      <c r="A99" s="25">
        <v>862.0</v>
      </c>
      <c r="B99" s="66" t="s">
        <v>384</v>
      </c>
      <c r="C99" s="38" t="s">
        <v>241</v>
      </c>
      <c r="D99" s="83">
        <v>10.0</v>
      </c>
      <c r="E99" s="69" t="s">
        <v>154</v>
      </c>
      <c r="F99" s="69"/>
      <c r="G99" s="68">
        <v>1.0</v>
      </c>
      <c r="H99" s="68">
        <v>1.0</v>
      </c>
      <c r="I99" s="68">
        <v>1.0</v>
      </c>
      <c r="J99" s="68">
        <v>1.0</v>
      </c>
      <c r="K99" s="68">
        <v>17.0</v>
      </c>
      <c r="L99" s="68">
        <v>15.0</v>
      </c>
      <c r="M99" s="68">
        <v>1.0</v>
      </c>
      <c r="N99" s="68">
        <v>41.0</v>
      </c>
      <c r="O99" s="68">
        <v>5.0</v>
      </c>
      <c r="P99" s="68">
        <v>0.7</v>
      </c>
      <c r="Q99" s="68">
        <v>62.4</v>
      </c>
      <c r="R99" s="68">
        <v>72.0</v>
      </c>
      <c r="S99" s="68">
        <v>3.0</v>
      </c>
      <c r="T99" s="68">
        <v>30.0</v>
      </c>
      <c r="U99" s="68">
        <v>3.0</v>
      </c>
      <c r="V99" s="68">
        <v>7.1866666666666665</v>
      </c>
      <c r="W99" s="68">
        <v>96.0</v>
      </c>
      <c r="X99" s="68">
        <v>44.4</v>
      </c>
      <c r="Y99" s="68">
        <v>130.0</v>
      </c>
      <c r="Z99" s="68">
        <v>5.0</v>
      </c>
      <c r="AA99" s="68">
        <v>1.0</v>
      </c>
      <c r="AB99" s="68">
        <v>44.6</v>
      </c>
      <c r="AC99" s="68">
        <v>8.903333333333334</v>
      </c>
      <c r="AD99" s="68">
        <v>1.0</v>
      </c>
      <c r="AE99" s="68">
        <v>5.0</v>
      </c>
      <c r="AF99" s="68">
        <v>39.4</v>
      </c>
      <c r="AG99" s="68">
        <v>9.406666666666666</v>
      </c>
      <c r="AH99" s="71">
        <v>58.454106280193216</v>
      </c>
      <c r="AI99" s="71">
        <v>9.336509768766923</v>
      </c>
      <c r="AJ99" s="71">
        <v>-2.666666666666667</v>
      </c>
      <c r="AK99" s="68">
        <v>133.0</v>
      </c>
      <c r="AL99" s="68">
        <v>205.16</v>
      </c>
      <c r="AM99" s="68">
        <v>16.92</v>
      </c>
      <c r="AN99" s="68">
        <v>161.43</v>
      </c>
      <c r="AO99" s="68">
        <v>11.61</v>
      </c>
      <c r="AP99" s="68">
        <v>95.3</v>
      </c>
      <c r="AQ99" s="68">
        <v>5.56</v>
      </c>
      <c r="AR99" s="68">
        <v>240.69</v>
      </c>
      <c r="AS99" s="68">
        <v>39.26</v>
      </c>
      <c r="AT99" s="68">
        <v>15.0</v>
      </c>
      <c r="AU99" s="73">
        <v>0.9854397204426327</v>
      </c>
      <c r="AV99" s="73">
        <v>16.311437949229298</v>
      </c>
      <c r="AW99" s="73">
        <v>702.58</v>
      </c>
      <c r="AX99" s="73">
        <v>73.35</v>
      </c>
      <c r="AY99" s="75">
        <v>0.5352419904567144</v>
      </c>
      <c r="AZ99" s="75"/>
      <c r="BA99" s="68">
        <v>8.846</v>
      </c>
      <c r="BB99" s="75">
        <v>8.291883337101513</v>
      </c>
      <c r="BC99" s="73">
        <v>4.4381641419850775</v>
      </c>
      <c r="BD99" s="78">
        <v>8.65</v>
      </c>
      <c r="BE99" s="69">
        <v>0.7793409848204369</v>
      </c>
      <c r="BF99" s="67">
        <v>7012.74</v>
      </c>
      <c r="BG99" s="67">
        <v>95.60654396728017</v>
      </c>
      <c r="BH99" s="67">
        <v>414.4645390070921</v>
      </c>
      <c r="BI99" s="67">
        <v>40.0</v>
      </c>
      <c r="BJ99" s="67">
        <v>7.0</v>
      </c>
      <c r="BK99" s="67">
        <v>7.0</v>
      </c>
    </row>
    <row r="100" ht="15.0" customHeight="1">
      <c r="A100" s="25">
        <v>864.0</v>
      </c>
      <c r="B100" s="66" t="s">
        <v>385</v>
      </c>
      <c r="C100" s="38" t="s">
        <v>241</v>
      </c>
      <c r="D100" s="83">
        <v>10.0</v>
      </c>
      <c r="E100" s="69" t="s">
        <v>154</v>
      </c>
      <c r="F100" s="69"/>
      <c r="G100" s="68">
        <v>1.0</v>
      </c>
      <c r="H100" s="68">
        <v>1.0</v>
      </c>
      <c r="I100" s="68">
        <v>1.0</v>
      </c>
      <c r="J100" s="68">
        <v>2.0</v>
      </c>
      <c r="K100" s="68">
        <v>17.0</v>
      </c>
      <c r="L100" s="68">
        <v>24.0</v>
      </c>
      <c r="M100" s="68">
        <v>2.0</v>
      </c>
      <c r="N100" s="68">
        <v>44.0</v>
      </c>
      <c r="O100" s="68">
        <v>3.0</v>
      </c>
      <c r="P100" s="68">
        <v>0.64</v>
      </c>
      <c r="Q100" s="68">
        <v>60.7</v>
      </c>
      <c r="R100" s="68">
        <v>66.0</v>
      </c>
      <c r="S100" s="68">
        <v>2.0</v>
      </c>
      <c r="T100" s="68">
        <v>40.0</v>
      </c>
      <c r="U100" s="68">
        <v>2.0</v>
      </c>
      <c r="V100" s="68">
        <v>6.326666666666667</v>
      </c>
      <c r="W100" s="68">
        <v>90.0</v>
      </c>
      <c r="X100" s="68">
        <v>48.8</v>
      </c>
      <c r="Y100" s="68">
        <v>124.0</v>
      </c>
      <c r="Z100" s="68">
        <v>5.0</v>
      </c>
      <c r="AA100" s="68">
        <v>1.0</v>
      </c>
      <c r="AB100" s="68">
        <v>47.2</v>
      </c>
      <c r="AC100" s="68">
        <v>7.37</v>
      </c>
      <c r="AD100" s="68">
        <v>1.0</v>
      </c>
      <c r="AE100" s="68">
        <v>5.0</v>
      </c>
      <c r="AF100" s="68">
        <v>48.1</v>
      </c>
      <c r="AG100" s="68">
        <v>34.06666666666667</v>
      </c>
      <c r="AH100" s="71">
        <v>62.46257485029937</v>
      </c>
      <c r="AI100" s="71">
        <v>23.49446209881136</v>
      </c>
      <c r="AJ100" s="71">
        <v>-2.6333333333333333</v>
      </c>
      <c r="AK100" s="68">
        <v>135.0</v>
      </c>
      <c r="AL100" s="68">
        <v>230.82</v>
      </c>
      <c r="AM100" s="68">
        <v>20.29</v>
      </c>
      <c r="AN100" s="68">
        <v>187.13</v>
      </c>
      <c r="AO100" s="68">
        <v>14.28</v>
      </c>
      <c r="AP100" s="68">
        <v>130.53</v>
      </c>
      <c r="AQ100" s="68">
        <v>7.33</v>
      </c>
      <c r="AR100" s="68">
        <v>188.55</v>
      </c>
      <c r="AS100" s="68">
        <v>26.72</v>
      </c>
      <c r="AT100" s="68">
        <v>6.0</v>
      </c>
      <c r="AU100" s="73">
        <v>0.938917167977788</v>
      </c>
      <c r="AV100" s="73">
        <v>14.17130734553169</v>
      </c>
      <c r="AW100" s="73">
        <v>737.03</v>
      </c>
      <c r="AX100" s="73">
        <v>68.62</v>
      </c>
      <c r="AY100" s="75">
        <v>0.3893908481492276</v>
      </c>
      <c r="AZ100" s="77">
        <v>65.46</v>
      </c>
      <c r="BA100" s="68">
        <v>7.114</v>
      </c>
      <c r="BB100" s="75">
        <v>9.645768906381782</v>
      </c>
      <c r="BC100" s="73">
        <v>3.75597413550745</v>
      </c>
      <c r="BD100" s="78">
        <v>6.91</v>
      </c>
      <c r="BE100" s="69">
        <v>0.7438345266507558</v>
      </c>
      <c r="BF100" s="67">
        <v>7643.8</v>
      </c>
      <c r="BG100" s="67">
        <v>111.39317983095307</v>
      </c>
      <c r="BH100" s="67">
        <v>376.72745194677185</v>
      </c>
      <c r="BI100" s="67">
        <v>35.0</v>
      </c>
      <c r="BJ100" s="67">
        <v>7.0</v>
      </c>
      <c r="BK100" s="67">
        <v>7.0</v>
      </c>
    </row>
    <row r="101" ht="15.0" customHeight="1">
      <c r="A101" s="25">
        <v>865.0</v>
      </c>
      <c r="B101" s="66" t="s">
        <v>386</v>
      </c>
      <c r="C101" s="38" t="s">
        <v>241</v>
      </c>
      <c r="D101" s="83">
        <v>10.0</v>
      </c>
      <c r="E101" s="69" t="s">
        <v>154</v>
      </c>
      <c r="F101" s="69"/>
      <c r="G101" s="68">
        <v>1.0</v>
      </c>
      <c r="H101" s="68">
        <v>1.0</v>
      </c>
      <c r="I101" s="68">
        <v>1.0</v>
      </c>
      <c r="J101" s="68">
        <v>2.0</v>
      </c>
      <c r="K101" s="68">
        <v>9.0</v>
      </c>
      <c r="L101" s="68">
        <v>20.0</v>
      </c>
      <c r="M101" s="68">
        <v>2.0</v>
      </c>
      <c r="N101" s="68">
        <v>33.0</v>
      </c>
      <c r="O101" s="68">
        <v>3.0</v>
      </c>
      <c r="P101" s="68">
        <v>0.55</v>
      </c>
      <c r="Q101" s="68">
        <v>62.8</v>
      </c>
      <c r="R101" s="68">
        <v>59.0</v>
      </c>
      <c r="S101" s="68">
        <v>2.0</v>
      </c>
      <c r="T101" s="68">
        <v>33.0</v>
      </c>
      <c r="U101" s="68">
        <v>2.0</v>
      </c>
      <c r="V101" s="68">
        <v>5.553333333333334</v>
      </c>
      <c r="W101" s="68">
        <v>86.0</v>
      </c>
      <c r="X101" s="68">
        <v>49.8</v>
      </c>
      <c r="Y101" s="68">
        <v>114.0</v>
      </c>
      <c r="Z101" s="68">
        <v>5.0</v>
      </c>
      <c r="AA101" s="68">
        <v>1.0</v>
      </c>
      <c r="AB101" s="68">
        <v>46.2</v>
      </c>
      <c r="AC101" s="68">
        <v>6.666666666666667</v>
      </c>
      <c r="AD101" s="68">
        <v>1.0</v>
      </c>
      <c r="AE101" s="68">
        <v>5.0</v>
      </c>
      <c r="AF101" s="68">
        <v>45.3</v>
      </c>
      <c r="AG101" s="68">
        <v>6.863333333333334</v>
      </c>
      <c r="AH101" s="71">
        <v>62.0274339243894</v>
      </c>
      <c r="AI101" s="71">
        <v>21.745214694090244</v>
      </c>
      <c r="AJ101" s="71">
        <v>-2.566666666666667</v>
      </c>
      <c r="AK101" s="68">
        <v>123.0</v>
      </c>
      <c r="AL101" s="68">
        <v>224.8</v>
      </c>
      <c r="AM101" s="68">
        <v>17.83</v>
      </c>
      <c r="AN101" s="68">
        <v>159.54</v>
      </c>
      <c r="AO101" s="68">
        <v>11.18</v>
      </c>
      <c r="AP101" s="68">
        <v>109.73</v>
      </c>
      <c r="AQ101" s="68">
        <v>6.27</v>
      </c>
      <c r="AR101" s="68">
        <v>215.75</v>
      </c>
      <c r="AS101" s="68">
        <v>28.52</v>
      </c>
      <c r="AT101" s="68">
        <v>13.0</v>
      </c>
      <c r="AU101" s="73">
        <v>1.0217765042979943</v>
      </c>
      <c r="AV101" s="73">
        <v>13.219003476245655</v>
      </c>
      <c r="AW101" s="73">
        <v>709.82</v>
      </c>
      <c r="AX101" s="73">
        <v>63.8</v>
      </c>
      <c r="AY101" s="75">
        <v>0.4470219435736677</v>
      </c>
      <c r="AZ101" s="77">
        <v>66.27</v>
      </c>
      <c r="BA101" s="68">
        <v>7.073</v>
      </c>
      <c r="BB101" s="75">
        <v>9.020217729393467</v>
      </c>
      <c r="BC101" s="73">
        <v>4.032235260851124</v>
      </c>
      <c r="BD101" s="78">
        <v>6.87</v>
      </c>
      <c r="BE101" s="69">
        <v>0.7330988667448222</v>
      </c>
      <c r="BF101" s="67">
        <v>7469.58</v>
      </c>
      <c r="BG101" s="67">
        <v>117.0780564263323</v>
      </c>
      <c r="BH101" s="67">
        <v>418.9332585530006</v>
      </c>
      <c r="BI101" s="67">
        <v>40.0</v>
      </c>
      <c r="BJ101" s="67">
        <v>9.0</v>
      </c>
      <c r="BK101" s="67">
        <v>9.0</v>
      </c>
    </row>
    <row r="102" ht="15.0" customHeight="1">
      <c r="A102" s="25">
        <v>866.0</v>
      </c>
      <c r="B102" s="66" t="s">
        <v>379</v>
      </c>
      <c r="C102" s="38" t="s">
        <v>241</v>
      </c>
      <c r="D102" s="83">
        <v>11.0</v>
      </c>
      <c r="E102" s="68" t="s">
        <v>17</v>
      </c>
      <c r="F102" s="68"/>
      <c r="G102" s="68">
        <v>1.0</v>
      </c>
      <c r="H102" s="68">
        <v>1.0</v>
      </c>
      <c r="I102" s="68">
        <v>1.0</v>
      </c>
      <c r="J102" s="68">
        <v>2.0</v>
      </c>
      <c r="K102" s="68">
        <v>29.0</v>
      </c>
      <c r="L102" s="68">
        <v>26.0</v>
      </c>
      <c r="M102" s="68">
        <v>2.0</v>
      </c>
      <c r="N102" s="68">
        <v>59.0</v>
      </c>
      <c r="O102" s="68">
        <v>5.0</v>
      </c>
      <c r="P102" s="68">
        <v>0.79</v>
      </c>
      <c r="Q102" s="68">
        <v>60.5</v>
      </c>
      <c r="R102" s="68">
        <v>107.0</v>
      </c>
      <c r="S102" s="68">
        <v>2.0</v>
      </c>
      <c r="T102" s="68">
        <v>43.0</v>
      </c>
      <c r="U102" s="68">
        <v>2.0</v>
      </c>
      <c r="V102" s="68">
        <v>9.006666666666668</v>
      </c>
      <c r="W102" s="68">
        <v>137.0</v>
      </c>
      <c r="X102" s="68">
        <v>53.5</v>
      </c>
      <c r="Y102" s="68">
        <v>166.0</v>
      </c>
      <c r="Z102" s="68">
        <v>7.0</v>
      </c>
      <c r="AA102" s="68">
        <v>1.0</v>
      </c>
      <c r="AB102" s="68">
        <v>46.4</v>
      </c>
      <c r="AC102" s="68">
        <v>8.79</v>
      </c>
      <c r="AD102" s="68">
        <v>3.0</v>
      </c>
      <c r="AE102" s="68">
        <v>5.0</v>
      </c>
      <c r="AF102" s="68">
        <v>48.8</v>
      </c>
      <c r="AG102" s="68">
        <v>9.126666666666667</v>
      </c>
      <c r="AH102" s="71">
        <v>67.51624187906043</v>
      </c>
      <c r="AI102" s="71">
        <v>15.422649888971133</v>
      </c>
      <c r="AJ102" s="71">
        <v>-2.066666666666667</v>
      </c>
      <c r="AK102" s="68">
        <v>174.0</v>
      </c>
      <c r="AL102" s="68">
        <v>246.33</v>
      </c>
      <c r="AM102" s="68">
        <v>21.92</v>
      </c>
      <c r="AN102" s="68">
        <v>328.4</v>
      </c>
      <c r="AO102" s="68">
        <v>26.46</v>
      </c>
      <c r="AP102" s="68">
        <v>65.11</v>
      </c>
      <c r="AQ102" s="68">
        <v>4.82</v>
      </c>
      <c r="AR102" s="68">
        <v>75.14</v>
      </c>
      <c r="AS102" s="68">
        <v>12.21</v>
      </c>
      <c r="AT102" s="68">
        <v>9.0</v>
      </c>
      <c r="AU102" s="73">
        <v>0.70076726342711</v>
      </c>
      <c r="AV102" s="73">
        <v>16.249667287729572</v>
      </c>
      <c r="AW102" s="73">
        <v>714.98</v>
      </c>
      <c r="AX102" s="73">
        <v>65.41</v>
      </c>
      <c r="AY102" s="75">
        <v>0.1866687050909647</v>
      </c>
      <c r="AZ102" s="77">
        <v>42.34</v>
      </c>
      <c r="BA102" s="68">
        <v>7.415</v>
      </c>
      <c r="BB102" s="75">
        <v>8.821308159136883</v>
      </c>
      <c r="BC102" s="73">
        <v>1.6466621712744438</v>
      </c>
      <c r="BD102" s="78">
        <v>7.22</v>
      </c>
      <c r="BE102" s="69">
        <v>0.8314393939393939</v>
      </c>
      <c r="BF102" s="67">
        <v>6857.13</v>
      </c>
      <c r="BG102" s="67">
        <v>104.83305304999236</v>
      </c>
      <c r="BH102" s="67">
        <v>312.82527372262774</v>
      </c>
      <c r="BI102" s="67">
        <v>30.0</v>
      </c>
      <c r="BJ102" s="67">
        <v>7.0</v>
      </c>
      <c r="BK102" s="67">
        <v>7.0</v>
      </c>
    </row>
    <row r="103" ht="15.0" customHeight="1">
      <c r="A103" s="25">
        <v>867.0</v>
      </c>
      <c r="B103" s="66" t="s">
        <v>382</v>
      </c>
      <c r="C103" s="38" t="s">
        <v>241</v>
      </c>
      <c r="D103" s="83">
        <v>11.0</v>
      </c>
      <c r="E103" s="68" t="s">
        <v>17</v>
      </c>
      <c r="F103" s="68"/>
      <c r="G103" s="68">
        <v>1.0</v>
      </c>
      <c r="H103" s="68">
        <v>1.0</v>
      </c>
      <c r="I103" s="68">
        <v>1.0</v>
      </c>
      <c r="J103" s="68">
        <v>1.0</v>
      </c>
      <c r="K103" s="68">
        <v>25.0</v>
      </c>
      <c r="L103" s="68">
        <v>15.0</v>
      </c>
      <c r="M103" s="68">
        <v>1.0</v>
      </c>
      <c r="N103" s="68">
        <v>54.0</v>
      </c>
      <c r="O103" s="68">
        <v>5.0</v>
      </c>
      <c r="P103" s="68">
        <v>0.69</v>
      </c>
      <c r="Q103" s="68">
        <v>63.9</v>
      </c>
      <c r="R103" s="68">
        <v>93.0</v>
      </c>
      <c r="S103" s="68">
        <v>1.0</v>
      </c>
      <c r="T103" s="68">
        <v>28.0</v>
      </c>
      <c r="U103" s="68">
        <v>1.0</v>
      </c>
      <c r="V103" s="68">
        <v>8.223333333333333</v>
      </c>
      <c r="W103" s="68">
        <v>117.0</v>
      </c>
      <c r="X103" s="68">
        <v>51.4</v>
      </c>
      <c r="Y103" s="68">
        <v>163.0</v>
      </c>
      <c r="Z103" s="68">
        <v>5.0</v>
      </c>
      <c r="AA103" s="68">
        <v>1.0</v>
      </c>
      <c r="AB103" s="68">
        <v>47.7</v>
      </c>
      <c r="AC103" s="68">
        <v>8.61</v>
      </c>
      <c r="AD103" s="68">
        <v>3.0</v>
      </c>
      <c r="AE103" s="68">
        <v>5.0</v>
      </c>
      <c r="AF103" s="68">
        <v>46.3</v>
      </c>
      <c r="AG103" s="68">
        <v>9.066666666666665</v>
      </c>
      <c r="AH103" s="71">
        <v>71.25832457062738</v>
      </c>
      <c r="AI103" s="71">
        <v>16.098957941299492</v>
      </c>
      <c r="AJ103" s="71">
        <v>-2.333333333333333</v>
      </c>
      <c r="AK103" s="68">
        <v>175.0</v>
      </c>
      <c r="AL103" s="68">
        <v>239.46</v>
      </c>
      <c r="AM103" s="68">
        <v>21.9</v>
      </c>
      <c r="AN103" s="68">
        <v>315.56</v>
      </c>
      <c r="AO103" s="68">
        <v>24.35</v>
      </c>
      <c r="AP103" s="68">
        <v>51.51</v>
      </c>
      <c r="AQ103" s="68">
        <v>4.02</v>
      </c>
      <c r="AR103" s="68">
        <v>64.05</v>
      </c>
      <c r="AS103" s="68">
        <v>9.58</v>
      </c>
      <c r="AT103" s="68">
        <v>3.0</v>
      </c>
      <c r="AU103" s="73">
        <v>0.7719421924568205</v>
      </c>
      <c r="AV103" s="73">
        <v>14.957064793130368</v>
      </c>
      <c r="AW103" s="73">
        <v>670.5799999999999</v>
      </c>
      <c r="AX103" s="73">
        <v>59.849999999999994</v>
      </c>
      <c r="AY103" s="75">
        <v>0.1600668337510443</v>
      </c>
      <c r="AZ103" s="77">
        <v>24.74</v>
      </c>
      <c r="BA103" s="68">
        <v>6.327</v>
      </c>
      <c r="BB103" s="75">
        <v>9.459459459459458</v>
      </c>
      <c r="BC103" s="73">
        <v>1.5141457246720404</v>
      </c>
      <c r="BD103" s="78">
        <v>6.13</v>
      </c>
      <c r="BE103" s="69">
        <v>0.8092320261437909</v>
      </c>
      <c r="BF103" s="67">
        <v>6938.9</v>
      </c>
      <c r="BG103" s="67">
        <v>115.93817878028405</v>
      </c>
      <c r="BH103" s="67">
        <v>316.8447488584475</v>
      </c>
      <c r="BI103" s="67">
        <v>40.0</v>
      </c>
      <c r="BJ103" s="67">
        <v>5.0</v>
      </c>
      <c r="BK103" s="67">
        <v>7.0</v>
      </c>
    </row>
    <row r="104" ht="15.0" customHeight="1">
      <c r="A104" s="25">
        <v>868.0</v>
      </c>
      <c r="B104" s="66" t="s">
        <v>384</v>
      </c>
      <c r="C104" s="38" t="s">
        <v>241</v>
      </c>
      <c r="D104" s="83">
        <v>11.0</v>
      </c>
      <c r="E104" s="68" t="s">
        <v>17</v>
      </c>
      <c r="F104" s="68"/>
      <c r="G104" s="68">
        <v>1.0</v>
      </c>
      <c r="H104" s="68">
        <v>1.0</v>
      </c>
      <c r="I104" s="68">
        <v>1.0</v>
      </c>
      <c r="J104" s="68">
        <v>1.0</v>
      </c>
      <c r="K104" s="68">
        <v>27.0</v>
      </c>
      <c r="L104" s="68">
        <v>16.0</v>
      </c>
      <c r="M104" s="68">
        <v>1.0</v>
      </c>
      <c r="N104" s="68">
        <v>54.0</v>
      </c>
      <c r="O104" s="68">
        <v>3.0</v>
      </c>
      <c r="P104" s="68">
        <v>0.8</v>
      </c>
      <c r="Q104" s="68">
        <v>64.3</v>
      </c>
      <c r="R104" s="68">
        <v>93.0</v>
      </c>
      <c r="S104" s="68">
        <v>1.0</v>
      </c>
      <c r="T104" s="68">
        <v>29.0</v>
      </c>
      <c r="U104" s="68">
        <v>1.0</v>
      </c>
      <c r="V104" s="68">
        <v>7.966666666666666</v>
      </c>
      <c r="W104" s="68">
        <v>122.0</v>
      </c>
      <c r="X104" s="68">
        <v>48.0</v>
      </c>
      <c r="Y104" s="68">
        <v>172.0</v>
      </c>
      <c r="Z104" s="68">
        <v>5.0</v>
      </c>
      <c r="AA104" s="68">
        <v>1.0</v>
      </c>
      <c r="AB104" s="68">
        <v>48.1</v>
      </c>
      <c r="AC104" s="68">
        <v>9.193333333333333</v>
      </c>
      <c r="AD104" s="68">
        <v>1.0</v>
      </c>
      <c r="AE104" s="68">
        <v>5.0</v>
      </c>
      <c r="AF104" s="68">
        <v>47.0</v>
      </c>
      <c r="AG104" s="68">
        <v>9.38</v>
      </c>
      <c r="AH104" s="71">
        <v>64.74683544303801</v>
      </c>
      <c r="AI104" s="71">
        <v>10.3665839228953</v>
      </c>
      <c r="AJ104" s="71"/>
      <c r="AK104" s="68">
        <v>178.0</v>
      </c>
      <c r="AL104" s="68">
        <v>246.19</v>
      </c>
      <c r="AM104" s="68">
        <v>23.37</v>
      </c>
      <c r="AN104" s="68">
        <v>317.25</v>
      </c>
      <c r="AO104" s="68">
        <v>29.49</v>
      </c>
      <c r="AP104" s="68">
        <v>88.6</v>
      </c>
      <c r="AQ104" s="68">
        <v>6.63</v>
      </c>
      <c r="AR104" s="68">
        <v>97.32</v>
      </c>
      <c r="AS104" s="68">
        <v>15.66</v>
      </c>
      <c r="AT104" s="68">
        <v>14.0</v>
      </c>
      <c r="AU104" s="73">
        <v>0.6470099667774087</v>
      </c>
      <c r="AV104" s="73">
        <v>16.091245376078916</v>
      </c>
      <c r="AW104" s="73">
        <v>749.3600000000001</v>
      </c>
      <c r="AX104" s="73">
        <v>75.15</v>
      </c>
      <c r="AY104" s="75">
        <v>0.20838323353293411</v>
      </c>
      <c r="AZ104" s="77">
        <v>27.59</v>
      </c>
      <c r="BA104" s="68">
        <v>7.522</v>
      </c>
      <c r="BB104" s="75">
        <v>9.990693964371179</v>
      </c>
      <c r="BC104" s="73">
        <v>2.0818931135336345</v>
      </c>
      <c r="BD104" s="78">
        <v>7.32</v>
      </c>
      <c r="BE104" s="69">
        <v>0.7691392304641016</v>
      </c>
      <c r="BF104" s="67">
        <v>6576.65</v>
      </c>
      <c r="BG104" s="67">
        <v>87.51363938789088</v>
      </c>
      <c r="BH104" s="67">
        <v>281.4142062473256</v>
      </c>
      <c r="BI104" s="67">
        <v>40.0</v>
      </c>
      <c r="BJ104" s="67">
        <v>7.0</v>
      </c>
      <c r="BK104" s="67">
        <v>7.0</v>
      </c>
    </row>
    <row r="105" ht="15.0" customHeight="1">
      <c r="A105" s="25">
        <v>869.0</v>
      </c>
      <c r="B105" s="66" t="s">
        <v>379</v>
      </c>
      <c r="C105" s="8" t="s">
        <v>12</v>
      </c>
      <c r="D105" s="83">
        <v>11.0</v>
      </c>
      <c r="E105" s="68" t="s">
        <v>17</v>
      </c>
      <c r="F105" s="68"/>
      <c r="G105" s="68">
        <v>1.0</v>
      </c>
      <c r="H105" s="68">
        <v>1.0</v>
      </c>
      <c r="I105" s="68">
        <v>1.0</v>
      </c>
      <c r="J105" s="68">
        <v>4.0</v>
      </c>
      <c r="K105" s="68">
        <v>24.0</v>
      </c>
      <c r="L105" s="68">
        <v>34.0</v>
      </c>
      <c r="M105" s="68">
        <v>4.0</v>
      </c>
      <c r="N105" s="68">
        <v>54.0</v>
      </c>
      <c r="O105" s="68">
        <v>3.0</v>
      </c>
      <c r="P105" s="68">
        <v>0.73</v>
      </c>
      <c r="Q105" s="68">
        <v>59.7</v>
      </c>
      <c r="R105" s="68">
        <v>89.0</v>
      </c>
      <c r="S105" s="68">
        <v>4.0</v>
      </c>
      <c r="T105" s="68">
        <v>57.0</v>
      </c>
      <c r="U105" s="68">
        <v>4.0</v>
      </c>
      <c r="V105" s="68">
        <v>7.283333333333334</v>
      </c>
      <c r="W105" s="68">
        <v>114.0</v>
      </c>
      <c r="X105" s="68">
        <v>55.9</v>
      </c>
      <c r="Y105" s="68">
        <v>143.0</v>
      </c>
      <c r="Z105" s="68">
        <v>3.0</v>
      </c>
      <c r="AA105" s="68">
        <v>3.0</v>
      </c>
      <c r="AB105" s="68">
        <v>62.0</v>
      </c>
      <c r="AC105" s="68">
        <v>7.596666666666667</v>
      </c>
      <c r="AD105" s="68">
        <v>5.0</v>
      </c>
      <c r="AE105" s="68">
        <v>5.0</v>
      </c>
      <c r="AF105" s="68">
        <v>52.7</v>
      </c>
      <c r="AG105" s="68">
        <v>7.666666666666667</v>
      </c>
      <c r="AH105" s="71">
        <v>57.103448275862036</v>
      </c>
      <c r="AI105" s="71"/>
      <c r="AJ105" s="71">
        <v>-2.533333333333333</v>
      </c>
      <c r="AK105" s="68">
        <v>141.0</v>
      </c>
      <c r="AL105" s="68">
        <v>141.26</v>
      </c>
      <c r="AM105" s="68">
        <v>17.62</v>
      </c>
      <c r="AN105" s="68">
        <v>176.49</v>
      </c>
      <c r="AO105" s="68">
        <v>16.22</v>
      </c>
      <c r="AP105" s="68">
        <v>54.24</v>
      </c>
      <c r="AQ105" s="68">
        <v>5.57</v>
      </c>
      <c r="AR105" s="68">
        <v>23.91</v>
      </c>
      <c r="AS105" s="68">
        <v>5.17</v>
      </c>
      <c r="AT105" s="68">
        <v>3.0</v>
      </c>
      <c r="AU105" s="73">
        <v>0.8086278109224415</v>
      </c>
      <c r="AV105" s="73">
        <v>21.62275198661648</v>
      </c>
      <c r="AW105" s="73">
        <v>395.90000000000003</v>
      </c>
      <c r="AX105" s="73">
        <v>44.580000000000005</v>
      </c>
      <c r="AY105" s="75">
        <v>0.11597128757290263</v>
      </c>
      <c r="AZ105" s="75"/>
      <c r="BA105" s="68">
        <v>4.099</v>
      </c>
      <c r="BB105" s="75">
        <v>10.875823371554038</v>
      </c>
      <c r="BC105" s="73">
        <v>1.2612832398145888</v>
      </c>
      <c r="BD105" s="78">
        <v>1.57</v>
      </c>
      <c r="BE105" s="69">
        <v>0.001184834123222749</v>
      </c>
      <c r="BF105" s="67">
        <v>3381.68</v>
      </c>
      <c r="BG105" s="67">
        <v>75.85643786451323</v>
      </c>
      <c r="BH105" s="67">
        <v>191.92281498297388</v>
      </c>
      <c r="BI105" s="67">
        <v>40.0</v>
      </c>
      <c r="BJ105" s="67">
        <v>7.0</v>
      </c>
      <c r="BK105" s="67">
        <v>7.0</v>
      </c>
    </row>
    <row r="106" ht="15.0" customHeight="1">
      <c r="A106" s="25">
        <v>870.0</v>
      </c>
      <c r="B106" s="66" t="s">
        <v>382</v>
      </c>
      <c r="C106" s="8" t="s">
        <v>12</v>
      </c>
      <c r="D106" s="83">
        <v>11.0</v>
      </c>
      <c r="E106" s="68" t="s">
        <v>17</v>
      </c>
      <c r="F106" s="68"/>
      <c r="G106" s="68">
        <v>1.0</v>
      </c>
      <c r="H106" s="68">
        <v>1.0</v>
      </c>
      <c r="I106" s="68">
        <v>1.0</v>
      </c>
      <c r="J106" s="68">
        <v>3.0</v>
      </c>
      <c r="K106" s="68">
        <v>25.0</v>
      </c>
      <c r="L106" s="68">
        <v>30.0</v>
      </c>
      <c r="M106" s="68">
        <v>3.0</v>
      </c>
      <c r="N106" s="68">
        <v>57.0</v>
      </c>
      <c r="O106" s="68">
        <v>5.0</v>
      </c>
      <c r="P106" s="68">
        <v>0.79</v>
      </c>
      <c r="Q106" s="68">
        <v>61.0</v>
      </c>
      <c r="R106" s="68">
        <v>100.0</v>
      </c>
      <c r="S106" s="68">
        <v>3.0</v>
      </c>
      <c r="T106" s="68">
        <v>50.0</v>
      </c>
      <c r="U106" s="68">
        <v>3.0</v>
      </c>
      <c r="V106" s="68">
        <v>7.656666666666666</v>
      </c>
      <c r="W106" s="68">
        <v>130.0</v>
      </c>
      <c r="X106" s="68">
        <v>56.6</v>
      </c>
      <c r="Y106" s="68">
        <v>155.0</v>
      </c>
      <c r="Z106" s="68">
        <v>5.0</v>
      </c>
      <c r="AA106" s="68">
        <v>3.0</v>
      </c>
      <c r="AB106" s="68">
        <v>56.8</v>
      </c>
      <c r="AC106" s="68">
        <v>8.166666666666666</v>
      </c>
      <c r="AD106" s="68">
        <v>5.0</v>
      </c>
      <c r="AE106" s="68">
        <v>5.0</v>
      </c>
      <c r="AF106" s="68">
        <v>57.5</v>
      </c>
      <c r="AG106" s="68">
        <v>8.533333333333333</v>
      </c>
      <c r="AH106" s="71">
        <v>59.7864768683274</v>
      </c>
      <c r="AI106" s="71"/>
      <c r="AJ106" s="71">
        <v>-3.2333333333333334</v>
      </c>
      <c r="AK106" s="68">
        <v>150.0</v>
      </c>
      <c r="AL106" s="68">
        <v>149.09</v>
      </c>
      <c r="AM106" s="68">
        <v>19.89</v>
      </c>
      <c r="AN106" s="68">
        <v>220.09</v>
      </c>
      <c r="AO106" s="68">
        <v>21.19</v>
      </c>
      <c r="AP106" s="68">
        <v>57.05</v>
      </c>
      <c r="AQ106" s="68">
        <v>4.04</v>
      </c>
      <c r="AR106" s="68">
        <v>10.55</v>
      </c>
      <c r="AS106" s="68">
        <v>2.37</v>
      </c>
      <c r="AT106" s="68">
        <v>2.0</v>
      </c>
      <c r="AU106" s="73">
        <v>0.7883472057074911</v>
      </c>
      <c r="AV106" s="73">
        <v>22.464454976303315</v>
      </c>
      <c r="AW106" s="73">
        <v>436.78000000000003</v>
      </c>
      <c r="AX106" s="73">
        <v>47.489999999999995</v>
      </c>
      <c r="AY106" s="75">
        <v>0.04990524320909666</v>
      </c>
      <c r="AZ106" s="75"/>
      <c r="BA106" s="68">
        <v>4.364</v>
      </c>
      <c r="BB106" s="75">
        <v>10.882218148487626</v>
      </c>
      <c r="BC106" s="73">
        <v>0.5430797433547205</v>
      </c>
      <c r="BD106" s="78">
        <v>1.86</v>
      </c>
      <c r="BE106" s="69">
        <v>-0.0016</v>
      </c>
      <c r="BF106" s="67">
        <v>3198.96</v>
      </c>
      <c r="BG106" s="67">
        <v>67.36070751737209</v>
      </c>
      <c r="BH106" s="67">
        <v>160.83257918552036</v>
      </c>
      <c r="BI106" s="83"/>
      <c r="BJ106" s="83"/>
      <c r="BK106" s="83"/>
    </row>
    <row r="107" ht="15.0" customHeight="1">
      <c r="A107" s="25">
        <v>873.0</v>
      </c>
      <c r="B107" s="66" t="s">
        <v>384</v>
      </c>
      <c r="C107" s="8" t="s">
        <v>12</v>
      </c>
      <c r="D107" s="83">
        <v>11.0</v>
      </c>
      <c r="E107" s="68" t="s">
        <v>17</v>
      </c>
      <c r="F107" s="68"/>
      <c r="G107" s="68">
        <v>1.0</v>
      </c>
      <c r="H107" s="68">
        <v>1.0</v>
      </c>
      <c r="I107" s="68">
        <v>1.0</v>
      </c>
      <c r="J107" s="68">
        <v>1.0</v>
      </c>
      <c r="K107" s="68">
        <v>20.0</v>
      </c>
      <c r="L107" s="68">
        <v>16.0</v>
      </c>
      <c r="M107" s="68">
        <v>1.0</v>
      </c>
      <c r="N107" s="68">
        <v>51.0</v>
      </c>
      <c r="O107" s="68">
        <v>5.0</v>
      </c>
      <c r="P107" s="68">
        <v>0.74</v>
      </c>
      <c r="Q107" s="68">
        <v>64.2</v>
      </c>
      <c r="R107" s="68">
        <v>91.0</v>
      </c>
      <c r="S107" s="68">
        <v>1.0</v>
      </c>
      <c r="T107" s="68">
        <v>28.0</v>
      </c>
      <c r="U107" s="68">
        <v>1.0</v>
      </c>
      <c r="V107" s="68">
        <v>8.343333333333334</v>
      </c>
      <c r="W107" s="68">
        <v>120.0</v>
      </c>
      <c r="X107" s="68">
        <v>51.0</v>
      </c>
      <c r="Y107" s="68">
        <v>150.0</v>
      </c>
      <c r="Z107" s="68">
        <v>5.0</v>
      </c>
      <c r="AA107" s="68">
        <v>1.0</v>
      </c>
      <c r="AB107" s="68">
        <v>55.4</v>
      </c>
      <c r="AC107" s="68">
        <v>9.113333333333332</v>
      </c>
      <c r="AD107" s="68">
        <v>5.0</v>
      </c>
      <c r="AE107" s="68">
        <v>5.0</v>
      </c>
      <c r="AF107" s="68">
        <v>53.1</v>
      </c>
      <c r="AG107" s="68">
        <v>9.340000000000002</v>
      </c>
      <c r="AH107" s="71">
        <v>58.034800409416555</v>
      </c>
      <c r="AI107" s="71"/>
      <c r="AJ107" s="71">
        <v>-2.933333333333333</v>
      </c>
      <c r="AK107" s="68">
        <v>157.0</v>
      </c>
      <c r="AL107" s="68">
        <v>123.82</v>
      </c>
      <c r="AM107" s="68">
        <v>14.82</v>
      </c>
      <c r="AN107" s="68">
        <v>178.63</v>
      </c>
      <c r="AO107" s="68">
        <v>17.45</v>
      </c>
      <c r="AP107" s="68">
        <v>49.87</v>
      </c>
      <c r="AQ107" s="68">
        <v>5.18</v>
      </c>
      <c r="AR107" s="68">
        <v>20.61</v>
      </c>
      <c r="AS107" s="68">
        <v>4.32</v>
      </c>
      <c r="AT107" s="68">
        <v>3.0</v>
      </c>
      <c r="AU107" s="73">
        <v>0.6548828988068935</v>
      </c>
      <c r="AV107" s="73">
        <v>20.960698689956335</v>
      </c>
      <c r="AW107" s="73">
        <v>372.93</v>
      </c>
      <c r="AX107" s="73">
        <v>41.769999999999996</v>
      </c>
      <c r="AY107" s="75">
        <v>0.10342350969595406</v>
      </c>
      <c r="AZ107" s="75"/>
      <c r="BA107" s="68">
        <v>3.944</v>
      </c>
      <c r="BB107" s="75">
        <v>10.59077079107505</v>
      </c>
      <c r="BC107" s="73">
        <v>1.0953346855983774</v>
      </c>
      <c r="BD107" s="78">
        <v>1.28</v>
      </c>
      <c r="BE107" s="69">
        <v>-0.03335919317300233</v>
      </c>
      <c r="BF107" s="67"/>
      <c r="BG107" s="67"/>
      <c r="BH107" s="67"/>
      <c r="BI107" s="67">
        <v>40.0</v>
      </c>
      <c r="BJ107" s="67">
        <v>5.0</v>
      </c>
      <c r="BK107" s="67">
        <v>7.0</v>
      </c>
    </row>
    <row r="108" ht="15.0" customHeight="1">
      <c r="A108" s="25">
        <v>874.0</v>
      </c>
      <c r="B108" s="66" t="s">
        <v>385</v>
      </c>
      <c r="C108" s="8" t="s">
        <v>12</v>
      </c>
      <c r="D108" s="83">
        <v>11.0</v>
      </c>
      <c r="E108" s="68" t="s">
        <v>17</v>
      </c>
      <c r="F108" s="68"/>
      <c r="G108" s="68">
        <v>1.0</v>
      </c>
      <c r="H108" s="68">
        <v>1.0</v>
      </c>
      <c r="I108" s="68">
        <v>1.0</v>
      </c>
      <c r="J108" s="68">
        <v>3.0</v>
      </c>
      <c r="K108" s="68">
        <v>15.0</v>
      </c>
      <c r="L108" s="68">
        <v>22.0</v>
      </c>
      <c r="M108" s="68">
        <v>3.0</v>
      </c>
      <c r="N108" s="68">
        <v>47.0</v>
      </c>
      <c r="O108" s="68">
        <v>3.0</v>
      </c>
      <c r="P108" s="68">
        <v>0.59</v>
      </c>
      <c r="Q108" s="68">
        <v>53.3</v>
      </c>
      <c r="R108" s="68">
        <v>86.0</v>
      </c>
      <c r="S108" s="68">
        <v>2.0</v>
      </c>
      <c r="T108" s="68">
        <v>36.0</v>
      </c>
      <c r="U108" s="68">
        <v>2.0</v>
      </c>
      <c r="V108" s="68">
        <v>6.066666666666667</v>
      </c>
      <c r="W108" s="68">
        <v>115.0</v>
      </c>
      <c r="X108" s="68">
        <v>51.4</v>
      </c>
      <c r="Y108" s="68">
        <v>155.0</v>
      </c>
      <c r="Z108" s="68">
        <v>3.0</v>
      </c>
      <c r="AA108" s="68">
        <v>1.0</v>
      </c>
      <c r="AB108" s="68">
        <v>54.6</v>
      </c>
      <c r="AC108" s="68">
        <v>6.663333333333334</v>
      </c>
      <c r="AD108" s="68">
        <v>5.0</v>
      </c>
      <c r="AE108" s="68">
        <v>5.0</v>
      </c>
      <c r="AF108" s="68">
        <v>54.2</v>
      </c>
      <c r="AG108" s="68">
        <v>6.706666666666667</v>
      </c>
      <c r="AH108" s="71">
        <v>62.77019340159272</v>
      </c>
      <c r="AI108" s="71"/>
      <c r="AJ108" s="71">
        <v>-2.2666666666666666</v>
      </c>
      <c r="AK108" s="68">
        <v>154.0</v>
      </c>
      <c r="AL108" s="68">
        <v>127.64</v>
      </c>
      <c r="AM108" s="68">
        <v>16.19</v>
      </c>
      <c r="AN108" s="68">
        <v>177.85</v>
      </c>
      <c r="AO108" s="68">
        <v>17.45</v>
      </c>
      <c r="AP108" s="68">
        <v>42.35</v>
      </c>
      <c r="AQ108" s="68">
        <v>4.64</v>
      </c>
      <c r="AR108" s="68">
        <v>24.48</v>
      </c>
      <c r="AS108" s="68">
        <v>5.68</v>
      </c>
      <c r="AT108" s="68">
        <v>5.0</v>
      </c>
      <c r="AU108" s="73">
        <v>0.732910819375283</v>
      </c>
      <c r="AV108" s="73">
        <v>23.202614379084967</v>
      </c>
      <c r="AW108" s="73">
        <v>372.32000000000005</v>
      </c>
      <c r="AX108" s="73">
        <v>43.96</v>
      </c>
      <c r="AY108" s="75">
        <v>0.1292083712465878</v>
      </c>
      <c r="AZ108" s="75"/>
      <c r="BA108" s="68">
        <v>4.574</v>
      </c>
      <c r="BB108" s="75">
        <v>9.610843900306078</v>
      </c>
      <c r="BC108" s="73">
        <v>1.2418014866637517</v>
      </c>
      <c r="BD108" s="78">
        <v>1.93</v>
      </c>
      <c r="BE108" s="69">
        <v>-0.024806201550387597</v>
      </c>
      <c r="BF108" s="67">
        <v>3550.19</v>
      </c>
      <c r="BG108" s="67">
        <v>80.75955414012739</v>
      </c>
      <c r="BH108" s="67">
        <v>219.28289067325508</v>
      </c>
      <c r="BI108" s="67">
        <v>35.0</v>
      </c>
      <c r="BJ108" s="67">
        <v>7.0</v>
      </c>
      <c r="BK108" s="67">
        <v>7.0</v>
      </c>
    </row>
    <row r="109" ht="15.0" customHeight="1">
      <c r="A109" s="25">
        <v>875.0</v>
      </c>
      <c r="B109" s="66" t="s">
        <v>385</v>
      </c>
      <c r="C109" s="38" t="s">
        <v>241</v>
      </c>
      <c r="D109" s="83">
        <v>11.0</v>
      </c>
      <c r="E109" s="68" t="s">
        <v>17</v>
      </c>
      <c r="F109" s="68"/>
      <c r="G109" s="68">
        <v>1.0</v>
      </c>
      <c r="H109" s="68">
        <v>1.0</v>
      </c>
      <c r="I109" s="68">
        <v>1.0</v>
      </c>
      <c r="J109" s="68">
        <v>2.0</v>
      </c>
      <c r="K109" s="68">
        <v>29.0</v>
      </c>
      <c r="L109" s="68">
        <v>24.0</v>
      </c>
      <c r="M109" s="68">
        <v>2.0</v>
      </c>
      <c r="N109" s="68">
        <v>62.0</v>
      </c>
      <c r="O109" s="68">
        <v>5.0</v>
      </c>
      <c r="P109" s="68">
        <v>0.82</v>
      </c>
      <c r="Q109" s="68">
        <v>64.7</v>
      </c>
      <c r="R109" s="68">
        <v>114.0</v>
      </c>
      <c r="S109" s="68">
        <v>2.0</v>
      </c>
      <c r="T109" s="68">
        <v>37.0</v>
      </c>
      <c r="U109" s="68">
        <v>2.0</v>
      </c>
      <c r="V109" s="68">
        <v>8.246666666666666</v>
      </c>
      <c r="W109" s="68">
        <v>140.0</v>
      </c>
      <c r="X109" s="68">
        <v>53.8</v>
      </c>
      <c r="Y109" s="68">
        <v>162.0</v>
      </c>
      <c r="Z109" s="68">
        <v>5.0</v>
      </c>
      <c r="AA109" s="68">
        <v>1.0</v>
      </c>
      <c r="AB109" s="68">
        <v>50.1</v>
      </c>
      <c r="AC109" s="68">
        <v>9.033333333333333</v>
      </c>
      <c r="AD109" s="68">
        <v>3.0</v>
      </c>
      <c r="AE109" s="68">
        <v>5.0</v>
      </c>
      <c r="AF109" s="68">
        <v>48.6</v>
      </c>
      <c r="AG109" s="68">
        <v>9.506666666666666</v>
      </c>
      <c r="AH109" s="71">
        <v>62.095914742451185</v>
      </c>
      <c r="AI109" s="71">
        <v>-1.08586637613468</v>
      </c>
      <c r="AJ109" s="71">
        <v>-1.8666666666666667</v>
      </c>
      <c r="AK109" s="68">
        <v>174.0</v>
      </c>
      <c r="AL109" s="68">
        <v>286.17</v>
      </c>
      <c r="AM109" s="68">
        <v>26.84</v>
      </c>
      <c r="AN109" s="68">
        <v>352.99</v>
      </c>
      <c r="AO109" s="68">
        <v>33.52</v>
      </c>
      <c r="AP109" s="68">
        <v>100.07</v>
      </c>
      <c r="AQ109" s="68">
        <v>8.33</v>
      </c>
      <c r="AR109" s="68">
        <v>179.67</v>
      </c>
      <c r="AS109" s="68">
        <v>34.79</v>
      </c>
      <c r="AT109" s="68">
        <v>6.0</v>
      </c>
      <c r="AU109" s="73">
        <v>0.6413381123058542</v>
      </c>
      <c r="AV109" s="73">
        <v>19.363277119162912</v>
      </c>
      <c r="AW109" s="73">
        <v>918.9</v>
      </c>
      <c r="AX109" s="73">
        <v>103.47999999999999</v>
      </c>
      <c r="AY109" s="75">
        <v>0.33620023192887516</v>
      </c>
      <c r="AZ109" s="75"/>
      <c r="BA109" s="68">
        <v>10.269</v>
      </c>
      <c r="BB109" s="75">
        <v>10.076930567728112</v>
      </c>
      <c r="BC109" s="73">
        <v>3.3878663940013634</v>
      </c>
      <c r="BD109" s="78">
        <v>10.07</v>
      </c>
      <c r="BE109" s="69">
        <v>0.7907934131736527</v>
      </c>
      <c r="BF109" s="67">
        <v>7864.08</v>
      </c>
      <c r="BG109" s="67">
        <v>75.9961345187476</v>
      </c>
      <c r="BH109" s="67">
        <v>292.9985096870343</v>
      </c>
      <c r="BI109" s="67">
        <v>40.0</v>
      </c>
      <c r="BJ109" s="67">
        <v>7.0</v>
      </c>
      <c r="BK109" s="67">
        <v>7.0</v>
      </c>
    </row>
    <row r="110" ht="15.0" customHeight="1">
      <c r="A110" s="25">
        <v>876.0</v>
      </c>
      <c r="B110" s="66" t="s">
        <v>386</v>
      </c>
      <c r="C110" s="8" t="s">
        <v>12</v>
      </c>
      <c r="D110" s="83">
        <v>11.0</v>
      </c>
      <c r="E110" s="68" t="s">
        <v>17</v>
      </c>
      <c r="F110" s="68"/>
      <c r="G110" s="68">
        <v>1.0</v>
      </c>
      <c r="H110" s="68">
        <v>1.0</v>
      </c>
      <c r="I110" s="68">
        <v>1.0</v>
      </c>
      <c r="J110" s="68">
        <v>2.0</v>
      </c>
      <c r="K110" s="68">
        <v>26.0</v>
      </c>
      <c r="L110" s="68">
        <v>20.0</v>
      </c>
      <c r="M110" s="68">
        <v>2.0</v>
      </c>
      <c r="N110" s="68">
        <v>51.0</v>
      </c>
      <c r="O110" s="68">
        <v>3.0</v>
      </c>
      <c r="P110" s="68">
        <v>0.58</v>
      </c>
      <c r="Q110" s="68">
        <v>58.3</v>
      </c>
      <c r="R110" s="68">
        <v>83.0</v>
      </c>
      <c r="S110" s="68">
        <v>2.0</v>
      </c>
      <c r="T110" s="68">
        <v>34.0</v>
      </c>
      <c r="U110" s="68">
        <v>2.0</v>
      </c>
      <c r="V110" s="68">
        <v>6.126666666666666</v>
      </c>
      <c r="W110" s="68">
        <v>98.0</v>
      </c>
      <c r="X110" s="68">
        <v>54.8</v>
      </c>
      <c r="Y110" s="68">
        <v>152.0</v>
      </c>
      <c r="Z110" s="68">
        <v>3.0</v>
      </c>
      <c r="AA110" s="68">
        <v>1.0</v>
      </c>
      <c r="AB110" s="68">
        <v>53.1</v>
      </c>
      <c r="AC110" s="68">
        <v>6.57</v>
      </c>
      <c r="AD110" s="68">
        <v>3.0</v>
      </c>
      <c r="AE110" s="68">
        <v>5.0</v>
      </c>
      <c r="AF110" s="68">
        <v>55.3</v>
      </c>
      <c r="AG110" s="68">
        <v>7.026666666666667</v>
      </c>
      <c r="AH110" s="71">
        <v>60.16927417286482</v>
      </c>
      <c r="AI110" s="71"/>
      <c r="AJ110" s="71">
        <v>-2.2666666666666666</v>
      </c>
      <c r="AK110" s="68">
        <v>133.0</v>
      </c>
      <c r="AL110" s="68">
        <v>117.03</v>
      </c>
      <c r="AM110" s="68">
        <v>14.81</v>
      </c>
      <c r="AN110" s="68">
        <v>115.62</v>
      </c>
      <c r="AO110" s="68">
        <v>13.12</v>
      </c>
      <c r="AP110" s="68">
        <v>42.04</v>
      </c>
      <c r="AQ110" s="68">
        <v>4.46</v>
      </c>
      <c r="AR110" s="68">
        <v>57.0</v>
      </c>
      <c r="AS110" s="68">
        <v>12.78</v>
      </c>
      <c r="AT110" s="68">
        <v>5.0</v>
      </c>
      <c r="AU110" s="73">
        <v>0.842434584755404</v>
      </c>
      <c r="AV110" s="73">
        <v>22.42105263157895</v>
      </c>
      <c r="AW110" s="73">
        <v>331.69</v>
      </c>
      <c r="AX110" s="73">
        <v>45.17</v>
      </c>
      <c r="AY110" s="75">
        <v>0.2829311489926942</v>
      </c>
      <c r="AZ110" s="75"/>
      <c r="BA110" s="68">
        <v>3.713</v>
      </c>
      <c r="BB110" s="75">
        <v>12.16536493401562</v>
      </c>
      <c r="BC110" s="73">
        <v>3.441960678696472</v>
      </c>
      <c r="BD110" s="78">
        <v>1.03</v>
      </c>
      <c r="BE110" s="69">
        <v>-0.055053086905230045</v>
      </c>
      <c r="BF110" s="67">
        <v>3159.54</v>
      </c>
      <c r="BG110" s="67">
        <v>69.94775293336285</v>
      </c>
      <c r="BH110" s="67">
        <v>213.33828494260635</v>
      </c>
      <c r="BI110" s="67">
        <v>40.0</v>
      </c>
      <c r="BJ110" s="67">
        <v>5.0</v>
      </c>
      <c r="BK110" s="67">
        <v>7.0</v>
      </c>
    </row>
    <row r="111" ht="15.0" customHeight="1">
      <c r="A111" s="25">
        <v>879.0</v>
      </c>
      <c r="B111" s="66" t="s">
        <v>386</v>
      </c>
      <c r="C111" s="38" t="s">
        <v>241</v>
      </c>
      <c r="D111" s="83">
        <v>11.0</v>
      </c>
      <c r="E111" s="68" t="s">
        <v>17</v>
      </c>
      <c r="F111" s="68"/>
      <c r="G111" s="68">
        <v>1.0</v>
      </c>
      <c r="H111" s="68">
        <v>1.0</v>
      </c>
      <c r="I111" s="68">
        <v>1.0</v>
      </c>
      <c r="J111" s="68">
        <v>3.0</v>
      </c>
      <c r="K111" s="68">
        <v>19.0</v>
      </c>
      <c r="L111" s="68">
        <v>27.0</v>
      </c>
      <c r="M111" s="68">
        <v>3.0</v>
      </c>
      <c r="N111" s="68">
        <v>49.0</v>
      </c>
      <c r="O111" s="68">
        <v>3.0</v>
      </c>
      <c r="P111" s="68">
        <v>0.53</v>
      </c>
      <c r="Q111" s="68">
        <v>54.9</v>
      </c>
      <c r="R111" s="68">
        <v>85.0</v>
      </c>
      <c r="S111" s="68">
        <v>3.0</v>
      </c>
      <c r="T111" s="68">
        <v>41.0</v>
      </c>
      <c r="U111" s="68">
        <v>3.0</v>
      </c>
      <c r="V111" s="68">
        <v>5.6066666666666665</v>
      </c>
      <c r="W111" s="68">
        <v>110.0</v>
      </c>
      <c r="X111" s="68">
        <v>53.3</v>
      </c>
      <c r="Y111" s="68">
        <v>152.0</v>
      </c>
      <c r="Z111" s="68">
        <v>5.0</v>
      </c>
      <c r="AA111" s="68">
        <v>1.0</v>
      </c>
      <c r="AB111" s="68">
        <v>46.8</v>
      </c>
      <c r="AC111" s="68">
        <v>6.473333333333334</v>
      </c>
      <c r="AD111" s="68">
        <v>3.0</v>
      </c>
      <c r="AE111" s="68">
        <v>5.0</v>
      </c>
      <c r="AF111" s="68">
        <v>42.4</v>
      </c>
      <c r="AG111" s="68">
        <v>5.996666666666666</v>
      </c>
      <c r="AH111" s="71">
        <v>70.46190055898792</v>
      </c>
      <c r="AI111" s="71">
        <v>14.607364127946736</v>
      </c>
      <c r="AJ111" s="71">
        <v>-2.0</v>
      </c>
      <c r="AK111" s="68">
        <v>177.0</v>
      </c>
      <c r="AL111" s="68">
        <v>285.32</v>
      </c>
      <c r="AM111" s="68">
        <v>22.91</v>
      </c>
      <c r="AN111" s="68">
        <v>314.97</v>
      </c>
      <c r="AO111" s="68">
        <v>23.77</v>
      </c>
      <c r="AP111" s="68">
        <v>54.01</v>
      </c>
      <c r="AQ111" s="68">
        <v>3.97</v>
      </c>
      <c r="AR111" s="68">
        <v>89.91</v>
      </c>
      <c r="AS111" s="68">
        <v>13.72</v>
      </c>
      <c r="AT111" s="68">
        <v>10.0</v>
      </c>
      <c r="AU111" s="73">
        <v>0.825883201153569</v>
      </c>
      <c r="AV111" s="73">
        <v>15.25970414859304</v>
      </c>
      <c r="AW111" s="73">
        <v>744.2099999999999</v>
      </c>
      <c r="AX111" s="73">
        <v>64.37</v>
      </c>
      <c r="AY111" s="75">
        <v>0.21314276837035886</v>
      </c>
      <c r="AZ111" s="75"/>
      <c r="BA111" s="68">
        <v>7.227</v>
      </c>
      <c r="BB111" s="75">
        <v>8.90687698906877</v>
      </c>
      <c r="BC111" s="73">
        <v>1.898436418984364</v>
      </c>
      <c r="BD111" s="78">
        <v>7.03</v>
      </c>
      <c r="BE111" s="69">
        <v>0.7843592721641502</v>
      </c>
      <c r="BF111" s="67">
        <v>9040.06</v>
      </c>
      <c r="BG111" s="67">
        <v>140.43902439024387</v>
      </c>
      <c r="BH111" s="67">
        <v>394.59013531209075</v>
      </c>
      <c r="BI111" s="67">
        <v>30.0</v>
      </c>
      <c r="BJ111" s="67">
        <v>7.0</v>
      </c>
      <c r="BK111" s="67">
        <v>7.0</v>
      </c>
    </row>
    <row r="112" ht="15.0" customHeight="1">
      <c r="A112" s="25">
        <v>881.0</v>
      </c>
      <c r="B112" s="66" t="s">
        <v>379</v>
      </c>
      <c r="C112" s="38" t="s">
        <v>241</v>
      </c>
      <c r="D112" s="83">
        <v>12.0</v>
      </c>
      <c r="E112" s="68" t="s">
        <v>194</v>
      </c>
      <c r="F112" s="69" t="s">
        <v>380</v>
      </c>
      <c r="G112" s="68">
        <v>1.0</v>
      </c>
      <c r="H112" s="68">
        <v>1.0</v>
      </c>
      <c r="I112" s="68">
        <v>1.0</v>
      </c>
      <c r="J112" s="68">
        <v>2.0</v>
      </c>
      <c r="K112" s="68">
        <v>19.0</v>
      </c>
      <c r="L112" s="68">
        <v>22.0</v>
      </c>
      <c r="M112" s="68">
        <v>2.0</v>
      </c>
      <c r="N112" s="68">
        <v>54.0</v>
      </c>
      <c r="O112" s="68">
        <v>5.0</v>
      </c>
      <c r="P112" s="68">
        <v>0.73</v>
      </c>
      <c r="Q112" s="68">
        <v>52.7</v>
      </c>
      <c r="R112" s="68">
        <v>86.0</v>
      </c>
      <c r="S112" s="68">
        <v>2.0</v>
      </c>
      <c r="T112" s="68">
        <v>33.0</v>
      </c>
      <c r="U112" s="68">
        <v>2.0</v>
      </c>
      <c r="V112" s="68">
        <v>7.6066666666666665</v>
      </c>
      <c r="W112" s="68">
        <v>108.0</v>
      </c>
      <c r="X112" s="68">
        <v>45.7</v>
      </c>
      <c r="Y112" s="68">
        <v>146.0</v>
      </c>
      <c r="Z112" s="68">
        <v>5.0</v>
      </c>
      <c r="AA112" s="68">
        <v>1.0</v>
      </c>
      <c r="AB112" s="68">
        <v>39.3</v>
      </c>
      <c r="AC112" s="68">
        <v>7.830000000000001</v>
      </c>
      <c r="AD112" s="68">
        <v>1.0</v>
      </c>
      <c r="AE112" s="68">
        <v>5.0</v>
      </c>
      <c r="AF112" s="68">
        <v>39.8</v>
      </c>
      <c r="AG112" s="68">
        <v>7.6499999999999995</v>
      </c>
      <c r="AH112" s="71">
        <v>73.4442836468886</v>
      </c>
      <c r="AI112" s="71">
        <v>11.572648981427028</v>
      </c>
      <c r="AJ112" s="71">
        <v>-2.066666666666667</v>
      </c>
      <c r="AK112" s="68">
        <v>151.0</v>
      </c>
      <c r="AL112" s="68">
        <v>130.31</v>
      </c>
      <c r="AM112" s="68">
        <v>11.16</v>
      </c>
      <c r="AN112" s="68">
        <v>135.66</v>
      </c>
      <c r="AO112" s="68">
        <v>8.54</v>
      </c>
      <c r="AP112" s="68">
        <v>25.71</v>
      </c>
      <c r="AQ112" s="68">
        <v>1.75</v>
      </c>
      <c r="AR112" s="68">
        <v>86.04</v>
      </c>
      <c r="AS112" s="68">
        <v>13.17</v>
      </c>
      <c r="AT112" s="68">
        <v>8.0</v>
      </c>
      <c r="AU112" s="73">
        <v>1.0845481049562684</v>
      </c>
      <c r="AV112" s="73">
        <v>15.306834030683403</v>
      </c>
      <c r="AW112" s="73">
        <v>377.72</v>
      </c>
      <c r="AX112" s="73">
        <v>34.62</v>
      </c>
      <c r="AY112" s="75">
        <v>0.3804159445407279</v>
      </c>
      <c r="AZ112" s="75"/>
      <c r="BA112" s="68">
        <v>4.137</v>
      </c>
      <c r="BB112" s="75">
        <v>8.368382886149384</v>
      </c>
      <c r="BC112" s="73">
        <v>3.183466279912981</v>
      </c>
      <c r="BD112" s="78">
        <v>3.94</v>
      </c>
      <c r="BE112" s="69">
        <v>0.845774914740432</v>
      </c>
      <c r="BF112" s="95">
        <v>4631.0</v>
      </c>
      <c r="BG112" s="67">
        <v>133.76660889659158</v>
      </c>
      <c r="BH112" s="67">
        <v>414.9641577060932</v>
      </c>
      <c r="BI112" s="95">
        <v>30.0</v>
      </c>
      <c r="BJ112" s="95">
        <v>5.0</v>
      </c>
      <c r="BK112" s="95">
        <v>3.0</v>
      </c>
    </row>
    <row r="113" ht="15.0" customHeight="1">
      <c r="A113" s="25">
        <v>883.0</v>
      </c>
      <c r="B113" s="66" t="s">
        <v>382</v>
      </c>
      <c r="C113" s="38" t="s">
        <v>241</v>
      </c>
      <c r="D113" s="83">
        <v>12.0</v>
      </c>
      <c r="E113" s="68" t="s">
        <v>194</v>
      </c>
      <c r="F113" s="69" t="s">
        <v>380</v>
      </c>
      <c r="G113" s="68">
        <v>1.0</v>
      </c>
      <c r="H113" s="68">
        <v>1.0</v>
      </c>
      <c r="I113" s="68">
        <v>1.0</v>
      </c>
      <c r="J113" s="68">
        <v>3.0</v>
      </c>
      <c r="K113" s="68">
        <v>19.0</v>
      </c>
      <c r="L113" s="68">
        <v>28.0</v>
      </c>
      <c r="M113" s="68">
        <v>3.0</v>
      </c>
      <c r="N113" s="68">
        <v>49.0</v>
      </c>
      <c r="O113" s="68">
        <v>3.0</v>
      </c>
      <c r="P113" s="68">
        <v>0.62</v>
      </c>
      <c r="Q113" s="68">
        <v>51.0</v>
      </c>
      <c r="R113" s="68">
        <v>83.0</v>
      </c>
      <c r="S113" s="68">
        <v>2.0</v>
      </c>
      <c r="T113" s="68">
        <v>44.0</v>
      </c>
      <c r="U113" s="68">
        <v>2.0</v>
      </c>
      <c r="V113" s="68">
        <v>6.489999999999999</v>
      </c>
      <c r="W113" s="68">
        <v>110.0</v>
      </c>
      <c r="X113" s="68">
        <v>49.2</v>
      </c>
      <c r="Y113" s="68">
        <v>154.0</v>
      </c>
      <c r="Z113" s="68">
        <v>3.0</v>
      </c>
      <c r="AA113" s="68">
        <v>1.0</v>
      </c>
      <c r="AB113" s="68">
        <v>43.6</v>
      </c>
      <c r="AC113" s="68">
        <v>6.163333333333333</v>
      </c>
      <c r="AD113" s="68">
        <v>1.0</v>
      </c>
      <c r="AE113" s="68">
        <v>5.0</v>
      </c>
      <c r="AF113" s="68">
        <v>39.9</v>
      </c>
      <c r="AG113" s="68">
        <v>6.22</v>
      </c>
      <c r="AH113" s="71">
        <v>67.32884001418941</v>
      </c>
      <c r="AI113" s="71">
        <v>6.202836170098739</v>
      </c>
      <c r="AJ113" s="71">
        <v>-2.5</v>
      </c>
      <c r="AK113" s="68">
        <v>152.0</v>
      </c>
      <c r="AL113" s="68">
        <v>193.24</v>
      </c>
      <c r="AM113" s="68">
        <v>15.66</v>
      </c>
      <c r="AN113" s="68">
        <v>179.72</v>
      </c>
      <c r="AO113" s="68">
        <v>12.58</v>
      </c>
      <c r="AP113" s="68">
        <v>31.16</v>
      </c>
      <c r="AQ113" s="68">
        <v>2.5</v>
      </c>
      <c r="AR113" s="68">
        <v>187.78</v>
      </c>
      <c r="AS113" s="68">
        <v>29.09</v>
      </c>
      <c r="AT113" s="68">
        <v>13.0</v>
      </c>
      <c r="AU113" s="73">
        <v>1.0384615384615385</v>
      </c>
      <c r="AV113" s="73">
        <v>15.491532644584089</v>
      </c>
      <c r="AW113" s="73">
        <v>591.9000000000001</v>
      </c>
      <c r="AX113" s="73">
        <v>59.83</v>
      </c>
      <c r="AY113" s="75">
        <v>0.48621093097108475</v>
      </c>
      <c r="AZ113" s="77">
        <v>35.06</v>
      </c>
      <c r="BA113" s="68">
        <v>6.937</v>
      </c>
      <c r="BB113" s="75">
        <v>8.624765748882801</v>
      </c>
      <c r="BC113" s="73">
        <v>4.193455384171832</v>
      </c>
      <c r="BD113" s="78">
        <v>6.74</v>
      </c>
      <c r="BE113" s="69">
        <v>0.74836867862969</v>
      </c>
      <c r="BF113" s="95">
        <v>6478.14</v>
      </c>
      <c r="BG113" s="67">
        <v>108.27578138057831</v>
      </c>
      <c r="BH113" s="67">
        <v>413.67432950191574</v>
      </c>
      <c r="BI113" s="95">
        <v>35.0</v>
      </c>
      <c r="BJ113" s="95">
        <v>7.0</v>
      </c>
      <c r="BK113" s="95">
        <v>5.0</v>
      </c>
    </row>
    <row r="114" ht="15.0" customHeight="1">
      <c r="A114" s="25">
        <v>884.0</v>
      </c>
      <c r="B114" s="66" t="s">
        <v>379</v>
      </c>
      <c r="C114" s="8" t="s">
        <v>12</v>
      </c>
      <c r="D114" s="83">
        <v>12.0</v>
      </c>
      <c r="E114" s="68" t="s">
        <v>194</v>
      </c>
      <c r="F114" s="69" t="s">
        <v>380</v>
      </c>
      <c r="G114" s="68">
        <v>1.0</v>
      </c>
      <c r="H114" s="68">
        <v>1.0</v>
      </c>
      <c r="I114" s="68">
        <v>1.0</v>
      </c>
      <c r="J114" s="68">
        <v>2.0</v>
      </c>
      <c r="K114" s="68">
        <v>21.0</v>
      </c>
      <c r="L114" s="68">
        <v>17.0</v>
      </c>
      <c r="M114" s="68">
        <v>2.0</v>
      </c>
      <c r="N114" s="68">
        <v>50.0</v>
      </c>
      <c r="O114" s="68">
        <v>5.0</v>
      </c>
      <c r="P114" s="68">
        <v>0.7</v>
      </c>
      <c r="Q114" s="68">
        <v>55.5</v>
      </c>
      <c r="R114" s="68">
        <v>84.0</v>
      </c>
      <c r="S114" s="68">
        <v>2.0</v>
      </c>
      <c r="T114" s="68">
        <v>36.0</v>
      </c>
      <c r="U114" s="68">
        <v>2.0</v>
      </c>
      <c r="V114" s="68">
        <v>7.34</v>
      </c>
      <c r="W114" s="68">
        <v>104.0</v>
      </c>
      <c r="X114" s="68">
        <v>49.7</v>
      </c>
      <c r="Y114" s="68">
        <v>120.0</v>
      </c>
      <c r="Z114" s="68">
        <v>3.0</v>
      </c>
      <c r="AA114" s="68">
        <v>1.0</v>
      </c>
      <c r="AB114" s="68">
        <v>47.1</v>
      </c>
      <c r="AC114" s="68">
        <v>8.043333333333333</v>
      </c>
      <c r="AD114" s="68">
        <v>3.0</v>
      </c>
      <c r="AE114" s="68">
        <v>5.0</v>
      </c>
      <c r="AF114" s="68">
        <v>44.2</v>
      </c>
      <c r="AG114" s="68">
        <v>7.87</v>
      </c>
      <c r="AH114" s="71">
        <v>64.94483450351056</v>
      </c>
      <c r="AI114" s="71"/>
      <c r="AJ114" s="71">
        <v>-2.4</v>
      </c>
      <c r="AK114" s="68">
        <v>123.0</v>
      </c>
      <c r="AL114" s="68">
        <v>92.95</v>
      </c>
      <c r="AM114" s="68">
        <v>8.84</v>
      </c>
      <c r="AN114" s="68">
        <v>87.93</v>
      </c>
      <c r="AO114" s="68">
        <v>6.58</v>
      </c>
      <c r="AP114" s="68">
        <v>24.82</v>
      </c>
      <c r="AQ114" s="68">
        <v>2.0</v>
      </c>
      <c r="AR114" s="68">
        <v>70.77</v>
      </c>
      <c r="AS114" s="68">
        <v>13.51</v>
      </c>
      <c r="AT114" s="68">
        <v>7.0</v>
      </c>
      <c r="AU114" s="73">
        <v>1.0303030303030303</v>
      </c>
      <c r="AV114" s="73">
        <v>19.090009891196836</v>
      </c>
      <c r="AW114" s="73">
        <v>276.46999999999997</v>
      </c>
      <c r="AX114" s="73">
        <v>30.93</v>
      </c>
      <c r="AY114" s="75">
        <v>0.4367927578402845</v>
      </c>
      <c r="AZ114" s="75"/>
      <c r="BA114" s="68">
        <v>2.904</v>
      </c>
      <c r="BB114" s="75">
        <v>10.650826446280991</v>
      </c>
      <c r="BC114" s="73">
        <v>4.652203856749312</v>
      </c>
      <c r="BD114" s="78">
        <v>0.55</v>
      </c>
      <c r="BE114" s="69">
        <v>0.09669992325402917</v>
      </c>
      <c r="BF114" s="95">
        <v>2449.59</v>
      </c>
      <c r="BG114" s="67">
        <v>79.19786614936955</v>
      </c>
      <c r="BH114" s="67">
        <v>277.1029411764706</v>
      </c>
      <c r="BI114" s="95">
        <v>40.0</v>
      </c>
      <c r="BJ114" s="95">
        <v>5.0</v>
      </c>
      <c r="BK114" s="95">
        <v>1.0</v>
      </c>
    </row>
    <row r="115" ht="15.0" customHeight="1">
      <c r="A115" s="25">
        <v>885.0</v>
      </c>
      <c r="B115" s="66" t="s">
        <v>384</v>
      </c>
      <c r="C115" s="38" t="s">
        <v>241</v>
      </c>
      <c r="D115" s="83">
        <v>12.0</v>
      </c>
      <c r="E115" s="68" t="s">
        <v>194</v>
      </c>
      <c r="F115" s="69" t="s">
        <v>380</v>
      </c>
      <c r="G115" s="68">
        <v>1.0</v>
      </c>
      <c r="H115" s="68">
        <v>1.0</v>
      </c>
      <c r="I115" s="68">
        <v>1.0</v>
      </c>
      <c r="J115" s="68">
        <v>1.0</v>
      </c>
      <c r="K115" s="68">
        <v>27.0</v>
      </c>
      <c r="L115" s="68">
        <v>14.0</v>
      </c>
      <c r="M115" s="68">
        <v>1.0</v>
      </c>
      <c r="N115" s="68">
        <v>59.0</v>
      </c>
      <c r="O115" s="68">
        <v>3.0</v>
      </c>
      <c r="P115" s="68">
        <v>0.71</v>
      </c>
      <c r="Q115" s="68">
        <v>51.6</v>
      </c>
      <c r="R115" s="68">
        <v>91.0</v>
      </c>
      <c r="S115" s="68">
        <v>1.0</v>
      </c>
      <c r="T115" s="68">
        <v>43.0</v>
      </c>
      <c r="U115" s="68">
        <v>1.0</v>
      </c>
      <c r="V115" s="68">
        <v>7.13</v>
      </c>
      <c r="W115" s="68">
        <v>115.0</v>
      </c>
      <c r="X115" s="68">
        <v>47.5</v>
      </c>
      <c r="Y115" s="68">
        <v>155.0</v>
      </c>
      <c r="Z115" s="68">
        <v>5.0</v>
      </c>
      <c r="AA115" s="68">
        <v>1.0</v>
      </c>
      <c r="AB115" s="68">
        <v>42.2</v>
      </c>
      <c r="AC115" s="68">
        <v>7.170000000000001</v>
      </c>
      <c r="AD115" s="68">
        <v>1.0</v>
      </c>
      <c r="AE115" s="68">
        <v>5.0</v>
      </c>
      <c r="AF115" s="68">
        <v>41.4</v>
      </c>
      <c r="AG115" s="68">
        <v>7.503333333333334</v>
      </c>
      <c r="AH115" s="71">
        <v>64.26340447683496</v>
      </c>
      <c r="AI115" s="71">
        <v>6.988288699208364</v>
      </c>
      <c r="AJ115" s="71">
        <v>-2.0</v>
      </c>
      <c r="AK115" s="68">
        <v>155.0</v>
      </c>
      <c r="AL115" s="68">
        <v>172.6</v>
      </c>
      <c r="AM115" s="68">
        <v>15.03</v>
      </c>
      <c r="AN115" s="68">
        <v>170.35</v>
      </c>
      <c r="AO115" s="68">
        <v>12.12</v>
      </c>
      <c r="AP115" s="68">
        <v>24.49</v>
      </c>
      <c r="AQ115" s="68">
        <v>1.81</v>
      </c>
      <c r="AR115" s="68">
        <v>170.08</v>
      </c>
      <c r="AS115" s="68">
        <v>27.18</v>
      </c>
      <c r="AT115" s="68">
        <v>11.0</v>
      </c>
      <c r="AU115" s="73">
        <v>1.0789662598707825</v>
      </c>
      <c r="AV115" s="73">
        <v>15.980714957666978</v>
      </c>
      <c r="AW115" s="73">
        <v>537.52</v>
      </c>
      <c r="AX115" s="73">
        <v>56.14</v>
      </c>
      <c r="AY115" s="75">
        <v>0.48414677591734945</v>
      </c>
      <c r="AZ115" s="77">
        <v>61.81</v>
      </c>
      <c r="BA115" s="68">
        <v>6.355</v>
      </c>
      <c r="BB115" s="75">
        <v>8.83398898505114</v>
      </c>
      <c r="BC115" s="73">
        <v>4.276947285601888</v>
      </c>
      <c r="BD115" s="78">
        <v>6.14</v>
      </c>
      <c r="BE115" s="69">
        <v>0.8176077265973254</v>
      </c>
      <c r="BF115" s="95">
        <v>5162.74</v>
      </c>
      <c r="BG115" s="67">
        <v>91.96188101175632</v>
      </c>
      <c r="BH115" s="67">
        <v>343.4956753160346</v>
      </c>
      <c r="BI115" s="95">
        <v>35.0</v>
      </c>
      <c r="BJ115" s="95">
        <v>5.0</v>
      </c>
      <c r="BK115" s="95">
        <v>3.0</v>
      </c>
    </row>
    <row r="116" ht="15.0" customHeight="1">
      <c r="A116" s="25">
        <v>887.0</v>
      </c>
      <c r="B116" s="66" t="s">
        <v>385</v>
      </c>
      <c r="C116" s="38" t="s">
        <v>241</v>
      </c>
      <c r="D116" s="83">
        <v>12.0</v>
      </c>
      <c r="E116" s="68" t="s">
        <v>194</v>
      </c>
      <c r="F116" s="69" t="s">
        <v>380</v>
      </c>
      <c r="G116" s="68">
        <v>1.0</v>
      </c>
      <c r="H116" s="68">
        <v>1.0</v>
      </c>
      <c r="I116" s="68">
        <v>1.0</v>
      </c>
      <c r="J116" s="68">
        <v>3.0</v>
      </c>
      <c r="K116" s="68">
        <v>25.0</v>
      </c>
      <c r="L116" s="68">
        <v>30.0</v>
      </c>
      <c r="M116" s="68">
        <v>3.0</v>
      </c>
      <c r="N116" s="68">
        <v>55.0</v>
      </c>
      <c r="O116" s="68">
        <v>3.0</v>
      </c>
      <c r="P116" s="68">
        <v>0.7</v>
      </c>
      <c r="Q116" s="68">
        <v>52.6</v>
      </c>
      <c r="R116" s="68">
        <v>89.0</v>
      </c>
      <c r="S116" s="68">
        <v>3.0</v>
      </c>
      <c r="T116" s="68">
        <v>51.0</v>
      </c>
      <c r="U116" s="68">
        <v>2.0</v>
      </c>
      <c r="V116" s="68">
        <v>6.733333333333333</v>
      </c>
      <c r="W116" s="68">
        <v>118.0</v>
      </c>
      <c r="X116" s="68">
        <v>45.6</v>
      </c>
      <c r="Y116" s="68">
        <v>155.0</v>
      </c>
      <c r="Z116" s="68">
        <v>5.0</v>
      </c>
      <c r="AA116" s="68">
        <v>1.0</v>
      </c>
      <c r="AB116" s="68">
        <v>40.9</v>
      </c>
      <c r="AC116" s="68">
        <v>7.19</v>
      </c>
      <c r="AD116" s="68">
        <v>1.0</v>
      </c>
      <c r="AE116" s="68">
        <v>5.0</v>
      </c>
      <c r="AF116" s="68">
        <v>37.6</v>
      </c>
      <c r="AG116" s="68">
        <v>7.22</v>
      </c>
      <c r="AH116" s="71">
        <v>71.54585972319965</v>
      </c>
      <c r="AI116" s="71">
        <v>11.723899913718764</v>
      </c>
      <c r="AJ116" s="71">
        <v>-2.0</v>
      </c>
      <c r="AK116" s="68">
        <v>162.0</v>
      </c>
      <c r="AL116" s="68">
        <v>212.67</v>
      </c>
      <c r="AM116" s="68">
        <v>17.71</v>
      </c>
      <c r="AN116" s="68">
        <v>216.8</v>
      </c>
      <c r="AO116" s="68">
        <v>14.01</v>
      </c>
      <c r="AP116" s="68">
        <v>33.76</v>
      </c>
      <c r="AQ116" s="68">
        <v>2.48</v>
      </c>
      <c r="AR116" s="68">
        <v>156.96</v>
      </c>
      <c r="AS116" s="68">
        <v>25.48</v>
      </c>
      <c r="AT116" s="68">
        <v>14.0</v>
      </c>
      <c r="AU116" s="73">
        <v>1.0739842328684053</v>
      </c>
      <c r="AV116" s="73">
        <v>16.233435270132517</v>
      </c>
      <c r="AW116" s="73">
        <v>620.19</v>
      </c>
      <c r="AX116" s="73">
        <v>59.67999999999999</v>
      </c>
      <c r="AY116" s="75">
        <v>0.42694369973190355</v>
      </c>
      <c r="AZ116" s="77">
        <v>69.35</v>
      </c>
      <c r="BA116" s="68">
        <v>7.04</v>
      </c>
      <c r="BB116" s="75">
        <v>8.477272727272727</v>
      </c>
      <c r="BC116" s="73">
        <v>3.6193181818181817</v>
      </c>
      <c r="BD116" s="78">
        <v>6.84</v>
      </c>
      <c r="BE116" s="69">
        <v>0.8118279569892473</v>
      </c>
      <c r="BF116" s="95">
        <v>7392.38</v>
      </c>
      <c r="BG116" s="67">
        <v>123.86695710455766</v>
      </c>
      <c r="BH116" s="67">
        <v>417.4127611518916</v>
      </c>
      <c r="BI116" s="95">
        <v>35.0</v>
      </c>
      <c r="BJ116" s="95">
        <v>5.0</v>
      </c>
      <c r="BK116" s="95">
        <v>3.0</v>
      </c>
    </row>
    <row r="117" ht="15.0" customHeight="1">
      <c r="A117" s="25">
        <v>888.0</v>
      </c>
      <c r="B117" s="66" t="s">
        <v>382</v>
      </c>
      <c r="C117" s="8" t="s">
        <v>12</v>
      </c>
      <c r="D117" s="83">
        <v>12.0</v>
      </c>
      <c r="E117" s="68" t="s">
        <v>194</v>
      </c>
      <c r="F117" s="69" t="s">
        <v>380</v>
      </c>
      <c r="G117" s="68">
        <v>1.0</v>
      </c>
      <c r="H117" s="68">
        <v>1.0</v>
      </c>
      <c r="I117" s="68">
        <v>1.0</v>
      </c>
      <c r="J117" s="68">
        <v>1.0</v>
      </c>
      <c r="K117" s="68">
        <v>20.0</v>
      </c>
      <c r="L117" s="68">
        <v>13.0</v>
      </c>
      <c r="M117" s="68">
        <v>1.0</v>
      </c>
      <c r="N117" s="68">
        <v>53.0</v>
      </c>
      <c r="O117" s="68">
        <v>5.0</v>
      </c>
      <c r="P117" s="68">
        <v>0.77</v>
      </c>
      <c r="Q117" s="68">
        <v>53.1</v>
      </c>
      <c r="R117" s="68">
        <v>85.0</v>
      </c>
      <c r="S117" s="68">
        <v>3.0</v>
      </c>
      <c r="T117" s="68">
        <v>30.0</v>
      </c>
      <c r="U117" s="68">
        <v>1.0</v>
      </c>
      <c r="V117" s="68">
        <v>7.289999999999999</v>
      </c>
      <c r="W117" s="68">
        <v>100.0</v>
      </c>
      <c r="X117" s="68">
        <v>48.5</v>
      </c>
      <c r="Y117" s="68">
        <v>123.0</v>
      </c>
      <c r="Z117" s="68">
        <v>5.0</v>
      </c>
      <c r="AA117" s="68">
        <v>1.0</v>
      </c>
      <c r="AB117" s="68">
        <v>43.6</v>
      </c>
      <c r="AC117" s="68">
        <v>7.853333333333333</v>
      </c>
      <c r="AD117" s="68">
        <v>1.0</v>
      </c>
      <c r="AE117" s="68">
        <v>5.0</v>
      </c>
      <c r="AF117" s="68">
        <v>42.9</v>
      </c>
      <c r="AG117" s="68">
        <v>7.536666666666666</v>
      </c>
      <c r="AH117" s="71">
        <v>63.152542372881356</v>
      </c>
      <c r="AI117" s="71"/>
      <c r="AJ117" s="71">
        <v>-2.833333333333333</v>
      </c>
      <c r="AK117" s="68">
        <v>133.0</v>
      </c>
      <c r="AL117" s="68">
        <v>87.53</v>
      </c>
      <c r="AM117" s="68">
        <v>9.51</v>
      </c>
      <c r="AN117" s="68">
        <v>106.35</v>
      </c>
      <c r="AO117" s="68">
        <v>8.46</v>
      </c>
      <c r="AP117" s="68">
        <v>30.99</v>
      </c>
      <c r="AQ117" s="68">
        <v>2.13</v>
      </c>
      <c r="AR117" s="68">
        <v>59.12</v>
      </c>
      <c r="AS117" s="68">
        <v>10.2</v>
      </c>
      <c r="AT117" s="68">
        <v>9.0</v>
      </c>
      <c r="AU117" s="73">
        <v>0.8980169971671388</v>
      </c>
      <c r="AV117" s="73">
        <v>17.253044654939107</v>
      </c>
      <c r="AW117" s="73">
        <v>283.99</v>
      </c>
      <c r="AX117" s="73">
        <v>30.299999999999997</v>
      </c>
      <c r="AY117" s="75">
        <v>0.33663366336633666</v>
      </c>
      <c r="AZ117" s="75"/>
      <c r="BA117" s="68">
        <v>2.863</v>
      </c>
      <c r="BB117" s="75">
        <v>10.58330422633601</v>
      </c>
      <c r="BC117" s="73">
        <v>3.5626964722319245</v>
      </c>
      <c r="BD117" s="78">
        <v>0.4</v>
      </c>
      <c r="BE117" s="69">
        <v>0.04571871367686943</v>
      </c>
      <c r="BF117" s="95">
        <v>2966.18</v>
      </c>
      <c r="BG117" s="67">
        <v>97.8937293729373</v>
      </c>
      <c r="BH117" s="67">
        <v>311.9011566771819</v>
      </c>
      <c r="BI117" s="95">
        <v>30.0</v>
      </c>
      <c r="BJ117" s="95">
        <v>5.0</v>
      </c>
      <c r="BK117" s="95">
        <v>3.0</v>
      </c>
    </row>
    <row r="118" ht="15.0" customHeight="1">
      <c r="A118" s="25">
        <v>889.0</v>
      </c>
      <c r="B118" s="66" t="s">
        <v>384</v>
      </c>
      <c r="C118" s="8" t="s">
        <v>12</v>
      </c>
      <c r="D118" s="83">
        <v>12.0</v>
      </c>
      <c r="E118" s="68" t="s">
        <v>194</v>
      </c>
      <c r="F118" s="69" t="s">
        <v>380</v>
      </c>
      <c r="G118" s="68">
        <v>0.0</v>
      </c>
      <c r="H118" s="68">
        <v>1.0</v>
      </c>
      <c r="I118" s="68">
        <v>1.0</v>
      </c>
      <c r="J118" s="68">
        <v>3.0</v>
      </c>
      <c r="K118" s="68">
        <v>14.0</v>
      </c>
      <c r="L118" s="68">
        <v>30.0</v>
      </c>
      <c r="M118" s="68">
        <v>4.0</v>
      </c>
      <c r="N118" s="68">
        <v>49.0</v>
      </c>
      <c r="O118" s="68">
        <v>3.0</v>
      </c>
      <c r="P118" s="68">
        <v>0.6</v>
      </c>
      <c r="Q118" s="68">
        <v>51.9</v>
      </c>
      <c r="R118" s="68">
        <v>79.0</v>
      </c>
      <c r="S118" s="68">
        <v>3.0</v>
      </c>
      <c r="T118" s="68">
        <v>55.0</v>
      </c>
      <c r="U118" s="68">
        <v>4.0</v>
      </c>
      <c r="V118" s="68">
        <v>5.78</v>
      </c>
      <c r="W118" s="68">
        <v>118.0</v>
      </c>
      <c r="X118" s="68">
        <v>47.6</v>
      </c>
      <c r="Y118" s="68">
        <v>127.0</v>
      </c>
      <c r="Z118" s="68">
        <v>3.0</v>
      </c>
      <c r="AA118" s="68">
        <v>1.0</v>
      </c>
      <c r="AB118" s="68">
        <v>43.9</v>
      </c>
      <c r="AC118" s="68">
        <v>6.43</v>
      </c>
      <c r="AD118" s="68">
        <v>3.0</v>
      </c>
      <c r="AE118" s="68">
        <v>5.0</v>
      </c>
      <c r="AF118" s="68">
        <v>44.9</v>
      </c>
      <c r="AG118" s="68">
        <v>6.329999999999999</v>
      </c>
      <c r="AH118" s="71">
        <v>59.772492244053744</v>
      </c>
      <c r="AI118" s="71"/>
      <c r="AJ118" s="71">
        <v>-2.8</v>
      </c>
      <c r="AK118" s="68">
        <v>127.0</v>
      </c>
      <c r="AL118" s="68">
        <v>95.24</v>
      </c>
      <c r="AM118" s="68">
        <v>10.35</v>
      </c>
      <c r="AN118" s="68">
        <v>120.58</v>
      </c>
      <c r="AO118" s="68">
        <v>9.76</v>
      </c>
      <c r="AP118" s="68">
        <v>30.5</v>
      </c>
      <c r="AQ118" s="68">
        <v>4.15</v>
      </c>
      <c r="AR118" s="68">
        <v>78.46</v>
      </c>
      <c r="AS118" s="68">
        <v>16.8</v>
      </c>
      <c r="AT118" s="68">
        <v>11.0</v>
      </c>
      <c r="AU118" s="73">
        <v>0.7440690150970525</v>
      </c>
      <c r="AV118" s="73">
        <v>21.412184552638287</v>
      </c>
      <c r="AW118" s="73">
        <v>324.78</v>
      </c>
      <c r="AX118" s="73">
        <v>41.06</v>
      </c>
      <c r="AY118" s="75">
        <v>0.40915733073550903</v>
      </c>
      <c r="AZ118" s="75"/>
      <c r="BA118" s="68">
        <v>3.831</v>
      </c>
      <c r="BB118" s="75">
        <v>10.717828243278518</v>
      </c>
      <c r="BC118" s="73">
        <v>4.385277995301488</v>
      </c>
      <c r="BD118" s="78">
        <v>1.34</v>
      </c>
      <c r="BE118" s="69">
        <v>0.03374709076803724</v>
      </c>
      <c r="BF118" s="95">
        <v>2487.28</v>
      </c>
      <c r="BG118" s="67">
        <v>60.57671699951291</v>
      </c>
      <c r="BH118" s="67">
        <v>240.3169082125604</v>
      </c>
      <c r="BI118" s="95">
        <v>35.0</v>
      </c>
      <c r="BJ118" s="95">
        <v>5.0</v>
      </c>
      <c r="BK118" s="95">
        <v>3.0</v>
      </c>
    </row>
    <row r="119" ht="15.0" customHeight="1">
      <c r="A119" s="25">
        <v>890.0</v>
      </c>
      <c r="B119" s="66" t="s">
        <v>386</v>
      </c>
      <c r="C119" s="38" t="s">
        <v>241</v>
      </c>
      <c r="D119" s="83">
        <v>12.0</v>
      </c>
      <c r="E119" s="68" t="s">
        <v>194</v>
      </c>
      <c r="F119" s="69" t="s">
        <v>380</v>
      </c>
      <c r="G119" s="68">
        <v>1.0</v>
      </c>
      <c r="H119" s="68">
        <v>1.0</v>
      </c>
      <c r="I119" s="68">
        <v>1.0</v>
      </c>
      <c r="J119" s="68">
        <v>2.0</v>
      </c>
      <c r="K119" s="68">
        <v>25.0</v>
      </c>
      <c r="L119" s="68">
        <v>22.0</v>
      </c>
      <c r="M119" s="68">
        <v>2.0</v>
      </c>
      <c r="N119" s="68">
        <v>55.0</v>
      </c>
      <c r="O119" s="68">
        <v>3.0</v>
      </c>
      <c r="P119" s="68">
        <v>0.77</v>
      </c>
      <c r="Q119" s="68">
        <v>51.4</v>
      </c>
      <c r="R119" s="68">
        <v>88.0</v>
      </c>
      <c r="S119" s="68">
        <v>3.0</v>
      </c>
      <c r="T119" s="68">
        <v>40.0</v>
      </c>
      <c r="U119" s="68">
        <v>2.0</v>
      </c>
      <c r="V119" s="68">
        <v>7.726666666666667</v>
      </c>
      <c r="W119" s="68">
        <v>112.0</v>
      </c>
      <c r="X119" s="68">
        <v>47.3</v>
      </c>
      <c r="Y119" s="68">
        <v>147.0</v>
      </c>
      <c r="Z119" s="68">
        <v>7.0</v>
      </c>
      <c r="AA119" s="68">
        <v>1.0</v>
      </c>
      <c r="AB119" s="68">
        <v>41.7</v>
      </c>
      <c r="AC119" s="68">
        <v>8.073333333333332</v>
      </c>
      <c r="AD119" s="68">
        <v>1.0</v>
      </c>
      <c r="AE119" s="68">
        <v>5.0</v>
      </c>
      <c r="AF119" s="68">
        <v>41.1</v>
      </c>
      <c r="AG119" s="68">
        <v>7.91</v>
      </c>
      <c r="AH119" s="71">
        <v>69.75468043899293</v>
      </c>
      <c r="AI119" s="71">
        <v>6.821242437160384</v>
      </c>
      <c r="AJ119" s="71">
        <v>-2.3666666666666667</v>
      </c>
      <c r="AK119" s="68">
        <v>150.0</v>
      </c>
      <c r="AL119" s="68">
        <v>178.81</v>
      </c>
      <c r="AM119" s="68">
        <v>16.0</v>
      </c>
      <c r="AN119" s="68">
        <v>171.23</v>
      </c>
      <c r="AO119" s="68">
        <v>12.14</v>
      </c>
      <c r="AP119" s="68">
        <v>28.49</v>
      </c>
      <c r="AQ119" s="68">
        <v>2.37</v>
      </c>
      <c r="AR119" s="68">
        <v>183.78</v>
      </c>
      <c r="AS119" s="68">
        <v>30.23</v>
      </c>
      <c r="AT119" s="68">
        <v>10.0</v>
      </c>
      <c r="AU119" s="73">
        <v>1.1026878015161956</v>
      </c>
      <c r="AV119" s="73">
        <v>16.449015126782022</v>
      </c>
      <c r="AW119" s="73">
        <v>562.31</v>
      </c>
      <c r="AX119" s="73">
        <v>60.74</v>
      </c>
      <c r="AY119" s="75">
        <v>0.49769509384260785</v>
      </c>
      <c r="AZ119" s="77">
        <v>44.39</v>
      </c>
      <c r="BA119" s="68">
        <v>6.329</v>
      </c>
      <c r="BB119" s="75">
        <v>9.597092747669459</v>
      </c>
      <c r="BC119" s="73">
        <v>4.776425975667562</v>
      </c>
      <c r="BD119" s="78">
        <v>6.13</v>
      </c>
      <c r="BE119" s="69">
        <v>0.7739164388910582</v>
      </c>
      <c r="BF119" s="95">
        <v>5233.55</v>
      </c>
      <c r="BG119" s="67">
        <v>86.16315442871255</v>
      </c>
      <c r="BH119" s="67">
        <v>327.096875</v>
      </c>
      <c r="BI119" s="95">
        <v>30.0</v>
      </c>
      <c r="BJ119" s="95">
        <v>5.0</v>
      </c>
      <c r="BK119" s="95">
        <v>3.0</v>
      </c>
    </row>
    <row r="120" ht="15.0" customHeight="1">
      <c r="A120" s="25">
        <v>892.0</v>
      </c>
      <c r="B120" s="66" t="s">
        <v>385</v>
      </c>
      <c r="C120" s="8" t="s">
        <v>12</v>
      </c>
      <c r="D120" s="83">
        <v>12.0</v>
      </c>
      <c r="E120" s="68" t="s">
        <v>194</v>
      </c>
      <c r="F120" s="69" t="s">
        <v>380</v>
      </c>
      <c r="G120" s="68">
        <v>1.0</v>
      </c>
      <c r="H120" s="68">
        <v>1.0</v>
      </c>
      <c r="I120" s="68">
        <v>1.0</v>
      </c>
      <c r="J120" s="68">
        <v>1.0</v>
      </c>
      <c r="K120" s="68">
        <v>16.0</v>
      </c>
      <c r="L120" s="68">
        <v>16.0</v>
      </c>
      <c r="M120" s="68">
        <v>1.0</v>
      </c>
      <c r="N120" s="68">
        <v>47.0</v>
      </c>
      <c r="O120" s="68">
        <v>3.0</v>
      </c>
      <c r="P120" s="68">
        <v>0.78</v>
      </c>
      <c r="Q120" s="68">
        <v>52.7</v>
      </c>
      <c r="R120" s="68">
        <v>83.0</v>
      </c>
      <c r="S120" s="68">
        <v>5.0</v>
      </c>
      <c r="T120" s="68">
        <v>36.0</v>
      </c>
      <c r="U120" s="68">
        <v>1.0</v>
      </c>
      <c r="V120" s="68">
        <v>7.28</v>
      </c>
      <c r="W120" s="68">
        <v>108.0</v>
      </c>
      <c r="X120" s="68">
        <v>49.8</v>
      </c>
      <c r="Y120" s="68">
        <v>135.0</v>
      </c>
      <c r="Z120" s="68">
        <v>5.0</v>
      </c>
      <c r="AA120" s="68">
        <v>1.0</v>
      </c>
      <c r="AB120" s="68">
        <v>45.9</v>
      </c>
      <c r="AC120" s="68">
        <v>7.646666666666666</v>
      </c>
      <c r="AD120" s="68">
        <v>3.0</v>
      </c>
      <c r="AE120" s="68">
        <v>5.0</v>
      </c>
      <c r="AF120" s="68">
        <v>47.9</v>
      </c>
      <c r="AG120" s="68">
        <v>7.739999999999999</v>
      </c>
      <c r="AH120" s="71">
        <v>63.1578947368421</v>
      </c>
      <c r="AI120" s="71"/>
      <c r="AJ120" s="71">
        <v>-3.033333333333333</v>
      </c>
      <c r="AK120" s="68">
        <v>137.0</v>
      </c>
      <c r="AL120" s="68">
        <v>83.59</v>
      </c>
      <c r="AM120" s="68">
        <v>9.42</v>
      </c>
      <c r="AN120" s="68">
        <v>102.71</v>
      </c>
      <c r="AO120" s="68">
        <v>8.63</v>
      </c>
      <c r="AP120" s="68">
        <v>24.16</v>
      </c>
      <c r="AQ120" s="68">
        <v>2.1</v>
      </c>
      <c r="AR120" s="68">
        <v>80.07</v>
      </c>
      <c r="AS120" s="68">
        <v>17.67</v>
      </c>
      <c r="AT120" s="68">
        <v>13.0</v>
      </c>
      <c r="AU120" s="73">
        <v>0.8779123951537744</v>
      </c>
      <c r="AV120" s="73">
        <v>22.06819033345823</v>
      </c>
      <c r="AW120" s="73">
        <v>290.53</v>
      </c>
      <c r="AX120" s="73">
        <v>37.82000000000001</v>
      </c>
      <c r="AY120" s="75">
        <v>0.4672131147540983</v>
      </c>
      <c r="AZ120" s="75"/>
      <c r="BA120" s="68">
        <v>3.538</v>
      </c>
      <c r="BB120" s="75">
        <v>10.689655172413795</v>
      </c>
      <c r="BC120" s="73">
        <v>4.9943470887507075</v>
      </c>
      <c r="BD120" s="78">
        <v>1.03</v>
      </c>
      <c r="BE120" s="69">
        <v>-3.9888312724371757E-4</v>
      </c>
      <c r="BF120" s="95">
        <v>2618.85</v>
      </c>
      <c r="BG120" s="67">
        <v>69.24510840824959</v>
      </c>
      <c r="BH120" s="67">
        <v>278.00955414012736</v>
      </c>
      <c r="BI120" s="95">
        <v>35.0</v>
      </c>
      <c r="BJ120" s="95">
        <v>5.0</v>
      </c>
      <c r="BK120" s="95">
        <v>3.0</v>
      </c>
    </row>
    <row r="121" ht="15.0" customHeight="1">
      <c r="A121" s="25">
        <v>895.0</v>
      </c>
      <c r="B121" s="66" t="s">
        <v>386</v>
      </c>
      <c r="C121" s="8" t="s">
        <v>12</v>
      </c>
      <c r="D121" s="83">
        <v>12.0</v>
      </c>
      <c r="E121" s="68" t="s">
        <v>194</v>
      </c>
      <c r="F121" s="69" t="s">
        <v>380</v>
      </c>
      <c r="G121" s="68">
        <v>1.0</v>
      </c>
      <c r="H121" s="68">
        <v>1.0</v>
      </c>
      <c r="I121" s="68">
        <v>1.0</v>
      </c>
      <c r="J121" s="68">
        <v>2.0</v>
      </c>
      <c r="K121" s="68">
        <v>23.0</v>
      </c>
      <c r="L121" s="68">
        <v>26.0</v>
      </c>
      <c r="M121" s="68">
        <v>2.0</v>
      </c>
      <c r="N121" s="68">
        <v>50.0</v>
      </c>
      <c r="O121" s="68">
        <v>3.0</v>
      </c>
      <c r="P121" s="68">
        <v>0.63</v>
      </c>
      <c r="Q121" s="68">
        <v>57.8</v>
      </c>
      <c r="R121" s="68">
        <v>84.0</v>
      </c>
      <c r="S121" s="68">
        <v>3.0</v>
      </c>
      <c r="T121" s="68">
        <v>41.0</v>
      </c>
      <c r="U121" s="68">
        <v>2.0</v>
      </c>
      <c r="V121" s="68">
        <v>6.640000000000001</v>
      </c>
      <c r="W121" s="68">
        <v>105.0</v>
      </c>
      <c r="X121" s="68">
        <v>47.6</v>
      </c>
      <c r="Y121" s="68">
        <v>133.0</v>
      </c>
      <c r="Z121" s="68">
        <v>3.0</v>
      </c>
      <c r="AA121" s="68">
        <v>1.0</v>
      </c>
      <c r="AB121" s="68">
        <v>43.2</v>
      </c>
      <c r="AC121" s="68">
        <v>7.153333333333332</v>
      </c>
      <c r="AD121" s="68">
        <v>3.0</v>
      </c>
      <c r="AE121" s="68">
        <v>5.0</v>
      </c>
      <c r="AF121" s="68">
        <v>44.2</v>
      </c>
      <c r="AG121" s="68">
        <v>6.683333333333334</v>
      </c>
      <c r="AH121" s="71">
        <v>64.99654457498274</v>
      </c>
      <c r="AI121" s="71"/>
      <c r="AJ121" s="71">
        <v>-2.3666666666666667</v>
      </c>
      <c r="AK121" s="68">
        <v>134.0</v>
      </c>
      <c r="AL121" s="68">
        <v>100.03</v>
      </c>
      <c r="AM121" s="68">
        <v>9.81</v>
      </c>
      <c r="AN121" s="68">
        <v>91.5</v>
      </c>
      <c r="AO121" s="68">
        <v>8.39</v>
      </c>
      <c r="AP121" s="68">
        <v>24.48</v>
      </c>
      <c r="AQ121" s="68">
        <v>2.04</v>
      </c>
      <c r="AR121" s="68">
        <v>62.9</v>
      </c>
      <c r="AS121" s="68">
        <v>13.42</v>
      </c>
      <c r="AT121" s="86"/>
      <c r="AU121" s="73">
        <v>0.940556088207095</v>
      </c>
      <c r="AV121" s="73">
        <v>21.335453100158983</v>
      </c>
      <c r="AW121" s="73">
        <v>278.90999999999997</v>
      </c>
      <c r="AX121" s="73">
        <v>33.660000000000004</v>
      </c>
      <c r="AY121" s="75">
        <v>0.3986928104575163</v>
      </c>
      <c r="AZ121" s="75"/>
      <c r="BA121" s="68">
        <v>3.547</v>
      </c>
      <c r="BB121" s="75">
        <v>9.489709613758107</v>
      </c>
      <c r="BC121" s="73">
        <v>3.7834789963349307</v>
      </c>
      <c r="BD121" s="78">
        <v>1.0</v>
      </c>
      <c r="BE121" s="69">
        <v>0.018875192604006163</v>
      </c>
      <c r="BF121" s="95">
        <v>3063.35</v>
      </c>
      <c r="BG121" s="67">
        <v>91.00861556743908</v>
      </c>
      <c r="BH121" s="67">
        <v>312.2680937818552</v>
      </c>
      <c r="BI121" s="95">
        <v>35.0</v>
      </c>
      <c r="BJ121" s="95">
        <v>3.0</v>
      </c>
      <c r="BK121" s="95">
        <v>1.0</v>
      </c>
    </row>
    <row r="122" ht="15.0" customHeight="1">
      <c r="A122" s="25">
        <v>898.0</v>
      </c>
      <c r="B122" s="66" t="s">
        <v>379</v>
      </c>
      <c r="C122" s="38" t="s">
        <v>241</v>
      </c>
      <c r="D122" s="83">
        <v>13.0</v>
      </c>
      <c r="E122" s="68" t="s">
        <v>93</v>
      </c>
      <c r="F122" s="69" t="s">
        <v>380</v>
      </c>
      <c r="G122" s="68">
        <v>1.0</v>
      </c>
      <c r="H122" s="68">
        <v>1.0</v>
      </c>
      <c r="I122" s="68">
        <v>1.0</v>
      </c>
      <c r="J122" s="68">
        <v>3.0</v>
      </c>
      <c r="K122" s="68">
        <v>20.0</v>
      </c>
      <c r="L122" s="68">
        <v>21.0</v>
      </c>
      <c r="M122" s="68">
        <v>3.0</v>
      </c>
      <c r="N122" s="68">
        <v>49.0</v>
      </c>
      <c r="O122" s="68">
        <v>1.0</v>
      </c>
      <c r="P122" s="68">
        <v>0.44</v>
      </c>
      <c r="Q122" s="68">
        <v>43.8</v>
      </c>
      <c r="R122" s="68">
        <v>83.0</v>
      </c>
      <c r="S122" s="68">
        <v>3.0</v>
      </c>
      <c r="T122" s="68">
        <v>35.0</v>
      </c>
      <c r="U122" s="68">
        <v>3.0</v>
      </c>
      <c r="V122" s="68">
        <v>5.05</v>
      </c>
      <c r="W122" s="68">
        <v>120.0</v>
      </c>
      <c r="X122" s="68">
        <v>39.5</v>
      </c>
      <c r="Y122" s="68">
        <v>155.0</v>
      </c>
      <c r="Z122" s="68">
        <v>3.0</v>
      </c>
      <c r="AA122" s="68">
        <v>1.0</v>
      </c>
      <c r="AB122" s="68">
        <v>39.7</v>
      </c>
      <c r="AC122" s="68">
        <v>6.090000000000001</v>
      </c>
      <c r="AD122" s="68">
        <v>1.0</v>
      </c>
      <c r="AE122" s="68">
        <v>5.0</v>
      </c>
      <c r="AF122" s="68">
        <v>34.5</v>
      </c>
      <c r="AG122" s="68">
        <v>5.57</v>
      </c>
      <c r="AH122" s="71">
        <v>78.22510822510826</v>
      </c>
      <c r="AI122" s="71">
        <v>29.034927963013374</v>
      </c>
      <c r="AJ122" s="71">
        <v>-2.0</v>
      </c>
      <c r="AK122" s="68">
        <v>157.0</v>
      </c>
      <c r="AL122" s="68">
        <v>183.88</v>
      </c>
      <c r="AM122" s="68">
        <v>14.7</v>
      </c>
      <c r="AN122" s="68">
        <v>186.28</v>
      </c>
      <c r="AO122" s="68">
        <v>12.8</v>
      </c>
      <c r="AP122" s="68">
        <v>23.19</v>
      </c>
      <c r="AQ122" s="68">
        <v>1.59</v>
      </c>
      <c r="AR122" s="68">
        <v>124.68</v>
      </c>
      <c r="AS122" s="68">
        <v>18.95</v>
      </c>
      <c r="AT122" s="68">
        <v>10.0</v>
      </c>
      <c r="AU122" s="73">
        <v>1.0215427380125086</v>
      </c>
      <c r="AV122" s="73">
        <v>15.198909207571381</v>
      </c>
      <c r="AW122" s="73">
        <v>518.03</v>
      </c>
      <c r="AX122" s="73">
        <v>48.04</v>
      </c>
      <c r="AY122" s="75">
        <v>0.3944629475437136</v>
      </c>
      <c r="AZ122" s="75"/>
      <c r="BA122" s="68">
        <v>5.682</v>
      </c>
      <c r="BB122" s="75">
        <v>8.454769447377684</v>
      </c>
      <c r="BC122" s="73">
        <v>3.3350932770151354</v>
      </c>
      <c r="BD122" s="78">
        <v>5.48</v>
      </c>
      <c r="BE122" s="69">
        <v>0.8289108910891089</v>
      </c>
      <c r="BF122" s="67">
        <v>8569.08</v>
      </c>
      <c r="BG122" s="67">
        <v>178.3738551207327</v>
      </c>
      <c r="BH122" s="67">
        <v>582.9306122448979</v>
      </c>
      <c r="BI122" s="83"/>
      <c r="BJ122" s="83"/>
      <c r="BK122" s="83"/>
    </row>
    <row r="123" ht="15.0" customHeight="1">
      <c r="A123" s="25">
        <v>899.0</v>
      </c>
      <c r="B123" s="66" t="s">
        <v>382</v>
      </c>
      <c r="C123" s="38" t="s">
        <v>241</v>
      </c>
      <c r="D123" s="83">
        <v>13.0</v>
      </c>
      <c r="E123" s="68" t="s">
        <v>93</v>
      </c>
      <c r="F123" s="69" t="s">
        <v>380</v>
      </c>
      <c r="G123" s="68">
        <v>1.0</v>
      </c>
      <c r="H123" s="68">
        <v>1.0</v>
      </c>
      <c r="I123" s="68">
        <v>1.0</v>
      </c>
      <c r="J123" s="68">
        <v>3.0</v>
      </c>
      <c r="K123" s="68">
        <v>13.0</v>
      </c>
      <c r="L123" s="68">
        <v>28.0</v>
      </c>
      <c r="M123" s="68">
        <v>3.0</v>
      </c>
      <c r="N123" s="68">
        <v>67.0</v>
      </c>
      <c r="O123" s="68">
        <v>5.0</v>
      </c>
      <c r="P123" s="68">
        <v>0.83</v>
      </c>
      <c r="Q123" s="68">
        <v>48.8</v>
      </c>
      <c r="R123" s="68">
        <v>114.0</v>
      </c>
      <c r="S123" s="68">
        <v>5.0</v>
      </c>
      <c r="T123" s="68">
        <v>67.0</v>
      </c>
      <c r="U123" s="68">
        <v>3.0</v>
      </c>
      <c r="V123" s="68">
        <v>7.6000000000000005</v>
      </c>
      <c r="W123" s="68">
        <v>140.0</v>
      </c>
      <c r="X123" s="68">
        <v>36.5</v>
      </c>
      <c r="Y123" s="68">
        <v>155.0</v>
      </c>
      <c r="Z123" s="68">
        <v>7.0</v>
      </c>
      <c r="AA123" s="68">
        <v>1.0</v>
      </c>
      <c r="AB123" s="68">
        <v>36.4</v>
      </c>
      <c r="AC123" s="68">
        <v>8.133333333333333</v>
      </c>
      <c r="AD123" s="68">
        <v>1.0</v>
      </c>
      <c r="AE123" s="68">
        <v>5.0</v>
      </c>
      <c r="AF123" s="68">
        <v>33.3</v>
      </c>
      <c r="AG123" s="68">
        <v>8.32</v>
      </c>
      <c r="AH123" s="71">
        <v>72.21383267894895</v>
      </c>
      <c r="AI123" s="71">
        <v>16.241657931499613</v>
      </c>
      <c r="AJ123" s="71">
        <v>-2.2666666666666666</v>
      </c>
      <c r="AK123" s="68">
        <v>161.0</v>
      </c>
      <c r="AL123" s="68">
        <v>266.27</v>
      </c>
      <c r="AM123" s="68">
        <v>20.38</v>
      </c>
      <c r="AN123" s="68">
        <v>283.32</v>
      </c>
      <c r="AO123" s="68">
        <v>20.75</v>
      </c>
      <c r="AP123" s="68">
        <v>57.83</v>
      </c>
      <c r="AQ123" s="68">
        <v>3.44</v>
      </c>
      <c r="AR123" s="68">
        <v>245.01</v>
      </c>
      <c r="AS123" s="68">
        <v>46.89</v>
      </c>
      <c r="AT123" s="68">
        <v>15.0</v>
      </c>
      <c r="AU123" s="73">
        <v>0.8424968995452665</v>
      </c>
      <c r="AV123" s="73">
        <v>19.137994367576834</v>
      </c>
      <c r="AW123" s="73">
        <v>852.43</v>
      </c>
      <c r="AX123" s="73">
        <v>91.46</v>
      </c>
      <c r="AY123" s="75">
        <v>0.5126831401705664</v>
      </c>
      <c r="AZ123" s="77">
        <v>58.69</v>
      </c>
      <c r="BA123" s="68">
        <v>9.341</v>
      </c>
      <c r="BB123" s="75">
        <v>9.791242907611604</v>
      </c>
      <c r="BC123" s="73">
        <v>5.019805160047104</v>
      </c>
      <c r="BD123" s="78">
        <v>9.14</v>
      </c>
      <c r="BE123" s="69">
        <v>0.7662388175807079</v>
      </c>
      <c r="BF123" s="67">
        <v>10811.84</v>
      </c>
      <c r="BG123" s="67">
        <v>118.21386398425543</v>
      </c>
      <c r="BH123" s="67">
        <v>530.5122669283612</v>
      </c>
      <c r="BI123" s="67">
        <v>30.0</v>
      </c>
      <c r="BJ123" s="67">
        <v>5.0</v>
      </c>
      <c r="BK123" s="67">
        <v>7.0</v>
      </c>
    </row>
    <row r="124" ht="15.0" customHeight="1">
      <c r="A124" s="25">
        <v>901.0</v>
      </c>
      <c r="B124" s="66" t="s">
        <v>384</v>
      </c>
      <c r="C124" s="38" t="s">
        <v>241</v>
      </c>
      <c r="D124" s="83">
        <v>13.0</v>
      </c>
      <c r="E124" s="68" t="s">
        <v>93</v>
      </c>
      <c r="F124" s="69" t="s">
        <v>380</v>
      </c>
      <c r="G124" s="68">
        <v>1.0</v>
      </c>
      <c r="H124" s="68">
        <v>1.0</v>
      </c>
      <c r="I124" s="68">
        <v>1.0</v>
      </c>
      <c r="J124" s="68">
        <v>5.0</v>
      </c>
      <c r="K124" s="68">
        <v>28.0</v>
      </c>
      <c r="L124" s="68">
        <v>42.0</v>
      </c>
      <c r="M124" s="68">
        <v>5.0</v>
      </c>
      <c r="N124" s="68">
        <v>81.0</v>
      </c>
      <c r="O124" s="68">
        <v>3.0</v>
      </c>
      <c r="P124" s="68">
        <v>0.7</v>
      </c>
      <c r="Q124" s="68">
        <v>48.1</v>
      </c>
      <c r="R124" s="68">
        <v>125.0</v>
      </c>
      <c r="S124" s="68">
        <v>3.0</v>
      </c>
      <c r="T124" s="68">
        <v>93.0</v>
      </c>
      <c r="U124" s="68">
        <v>5.0</v>
      </c>
      <c r="V124" s="68">
        <v>7.016666666666667</v>
      </c>
      <c r="W124" s="68">
        <v>154.0</v>
      </c>
      <c r="X124" s="68">
        <v>40.5</v>
      </c>
      <c r="Y124" s="68">
        <v>160.0</v>
      </c>
      <c r="Z124" s="68">
        <v>5.0</v>
      </c>
      <c r="AA124" s="68">
        <v>1.0</v>
      </c>
      <c r="AB124" s="68">
        <v>36.2</v>
      </c>
      <c r="AC124" s="68">
        <v>6.986666666666667</v>
      </c>
      <c r="AD124" s="68">
        <v>3.0</v>
      </c>
      <c r="AE124" s="68">
        <v>7.0</v>
      </c>
      <c r="AF124" s="68">
        <v>33.9</v>
      </c>
      <c r="AG124" s="68">
        <v>6.8999999999999995</v>
      </c>
      <c r="AH124" s="71">
        <v>75.62500000000003</v>
      </c>
      <c r="AI124" s="71">
        <v>34.539472512916646</v>
      </c>
      <c r="AJ124" s="71">
        <v>-2.333333333333333</v>
      </c>
      <c r="AK124" s="68">
        <v>156.0</v>
      </c>
      <c r="AL124" s="68">
        <v>214.35</v>
      </c>
      <c r="AM124" s="68">
        <v>19.78</v>
      </c>
      <c r="AN124" s="68">
        <v>245.79</v>
      </c>
      <c r="AO124" s="68">
        <v>19.29</v>
      </c>
      <c r="AP124" s="68">
        <v>30.38</v>
      </c>
      <c r="AQ124" s="68">
        <v>2.58</v>
      </c>
      <c r="AR124" s="68">
        <v>353.95</v>
      </c>
      <c r="AS124" s="68">
        <v>76.86</v>
      </c>
      <c r="AT124" s="68">
        <v>12.0</v>
      </c>
      <c r="AU124" s="73">
        <v>0.9044352994970281</v>
      </c>
      <c r="AV124" s="73">
        <v>21.714931487498234</v>
      </c>
      <c r="AW124" s="73">
        <v>844.47</v>
      </c>
      <c r="AX124" s="73">
        <v>118.50999999999999</v>
      </c>
      <c r="AY124" s="75">
        <v>0.648552864737153</v>
      </c>
      <c r="AZ124" s="77">
        <v>35.05</v>
      </c>
      <c r="BA124" s="68">
        <v>10.396</v>
      </c>
      <c r="BB124" s="75">
        <v>11.399576760292419</v>
      </c>
      <c r="BC124" s="73">
        <v>7.393228164678722</v>
      </c>
      <c r="BD124" s="78">
        <v>10.2</v>
      </c>
      <c r="BE124" s="69">
        <v>0.8052373158756138</v>
      </c>
      <c r="BF124" s="67">
        <v>8867.03</v>
      </c>
      <c r="BG124" s="67">
        <v>74.82094338030547</v>
      </c>
      <c r="BH124" s="67">
        <v>448.2826086956522</v>
      </c>
      <c r="BI124" s="67">
        <v>28.0</v>
      </c>
      <c r="BJ124" s="67">
        <v>5.0</v>
      </c>
      <c r="BK124" s="67">
        <v>3.0</v>
      </c>
    </row>
    <row r="125" ht="15.0" customHeight="1">
      <c r="A125" s="25">
        <v>902.0</v>
      </c>
      <c r="B125" s="66" t="s">
        <v>379</v>
      </c>
      <c r="C125" s="8" t="s">
        <v>12</v>
      </c>
      <c r="D125" s="83">
        <v>13.0</v>
      </c>
      <c r="E125" s="68" t="s">
        <v>93</v>
      </c>
      <c r="F125" s="69" t="s">
        <v>380</v>
      </c>
      <c r="G125" s="68">
        <v>0.0</v>
      </c>
      <c r="H125" s="68">
        <v>1.0</v>
      </c>
      <c r="I125" s="68">
        <v>1.0</v>
      </c>
      <c r="J125" s="68">
        <v>1.0</v>
      </c>
      <c r="K125" s="68">
        <v>20.0</v>
      </c>
      <c r="L125" s="68">
        <v>30.0</v>
      </c>
      <c r="M125" s="68">
        <v>2.0</v>
      </c>
      <c r="N125" s="68">
        <v>66.0</v>
      </c>
      <c r="O125" s="68">
        <v>7.0</v>
      </c>
      <c r="P125" s="68">
        <v>0.92</v>
      </c>
      <c r="Q125" s="68">
        <v>47.9</v>
      </c>
      <c r="R125" s="68">
        <v>103.0</v>
      </c>
      <c r="S125" s="68">
        <v>5.0</v>
      </c>
      <c r="T125" s="68">
        <v>73.0</v>
      </c>
      <c r="U125" s="68">
        <v>2.0</v>
      </c>
      <c r="V125" s="68">
        <v>9.286666666666667</v>
      </c>
      <c r="W125" s="68">
        <v>127.0</v>
      </c>
      <c r="X125" s="68">
        <v>42.5</v>
      </c>
      <c r="Y125" s="68">
        <v>136.0</v>
      </c>
      <c r="Z125" s="68">
        <v>7.0</v>
      </c>
      <c r="AA125" s="68">
        <v>3.0</v>
      </c>
      <c r="AB125" s="68">
        <v>40.4</v>
      </c>
      <c r="AC125" s="68">
        <v>8.463333333333333</v>
      </c>
      <c r="AD125" s="68">
        <v>5.0</v>
      </c>
      <c r="AE125" s="68">
        <v>7.0</v>
      </c>
      <c r="AF125" s="68">
        <v>39.9</v>
      </c>
      <c r="AG125" s="68">
        <v>6.4319999999999995</v>
      </c>
      <c r="AH125" s="71">
        <v>55.512504402958825</v>
      </c>
      <c r="AI125" s="71"/>
      <c r="AJ125" s="71">
        <v>-3.1</v>
      </c>
      <c r="AK125" s="68">
        <v>138.0</v>
      </c>
      <c r="AL125" s="68">
        <v>105.37</v>
      </c>
      <c r="AM125" s="68">
        <v>13.55</v>
      </c>
      <c r="AN125" s="68">
        <v>140.4</v>
      </c>
      <c r="AO125" s="68">
        <v>13.73</v>
      </c>
      <c r="AP125" s="68">
        <v>27.68</v>
      </c>
      <c r="AQ125" s="68">
        <v>2.85</v>
      </c>
      <c r="AR125" s="68">
        <v>112.56</v>
      </c>
      <c r="AS125" s="68">
        <v>25.92</v>
      </c>
      <c r="AT125" s="68">
        <v>7.0</v>
      </c>
      <c r="AU125" s="73">
        <v>0.8172496984318456</v>
      </c>
      <c r="AV125" s="73">
        <v>23.02771855010661</v>
      </c>
      <c r="AW125" s="73">
        <v>386.01</v>
      </c>
      <c r="AX125" s="73">
        <v>56.050000000000004</v>
      </c>
      <c r="AY125" s="75">
        <v>0.4624442462087422</v>
      </c>
      <c r="AZ125" s="75"/>
      <c r="BA125" s="68">
        <v>5.4</v>
      </c>
      <c r="BB125" s="75">
        <v>10.37962962962963</v>
      </c>
      <c r="BC125" s="73">
        <v>4.8</v>
      </c>
      <c r="BD125" s="78">
        <v>2.86</v>
      </c>
      <c r="BE125" s="69">
        <v>-0.007936507936507936</v>
      </c>
      <c r="BF125" s="67">
        <v>3010.27</v>
      </c>
      <c r="BG125" s="67">
        <v>53.70686886708296</v>
      </c>
      <c r="BH125" s="67">
        <v>222.160147601476</v>
      </c>
      <c r="BI125" s="67">
        <v>30.0</v>
      </c>
      <c r="BJ125" s="67">
        <v>3.0</v>
      </c>
      <c r="BK125" s="67">
        <v>1.0</v>
      </c>
    </row>
    <row r="126" ht="15.0" customHeight="1">
      <c r="A126" s="25">
        <v>903.0</v>
      </c>
      <c r="B126" s="66" t="s">
        <v>382</v>
      </c>
      <c r="C126" s="8" t="s">
        <v>12</v>
      </c>
      <c r="D126" s="83">
        <v>13.0</v>
      </c>
      <c r="E126" s="68" t="s">
        <v>93</v>
      </c>
      <c r="F126" s="69" t="s">
        <v>380</v>
      </c>
      <c r="G126" s="68">
        <v>1.0</v>
      </c>
      <c r="H126" s="68">
        <v>1.0</v>
      </c>
      <c r="I126" s="68">
        <v>1.0</v>
      </c>
      <c r="J126" s="68">
        <v>3.0</v>
      </c>
      <c r="K126" s="68">
        <v>28.0</v>
      </c>
      <c r="L126" s="68">
        <v>27.0</v>
      </c>
      <c r="M126" s="68">
        <v>3.0</v>
      </c>
      <c r="N126" s="68">
        <v>72.0</v>
      </c>
      <c r="O126" s="68">
        <v>5.0</v>
      </c>
      <c r="P126" s="68">
        <v>0.7</v>
      </c>
      <c r="Q126" s="68">
        <v>45.2</v>
      </c>
      <c r="R126" s="68">
        <v>120.0</v>
      </c>
      <c r="S126" s="68">
        <v>3.0</v>
      </c>
      <c r="T126" s="68">
        <v>51.0</v>
      </c>
      <c r="U126" s="68">
        <v>3.0</v>
      </c>
      <c r="V126" s="68">
        <v>7.78</v>
      </c>
      <c r="W126" s="68">
        <v>148.0</v>
      </c>
      <c r="X126" s="68">
        <v>41.5</v>
      </c>
      <c r="Y126" s="68">
        <v>150.0</v>
      </c>
      <c r="Z126" s="68">
        <v>3.0</v>
      </c>
      <c r="AA126" s="68">
        <v>3.0</v>
      </c>
      <c r="AB126" s="68">
        <v>43.8</v>
      </c>
      <c r="AC126" s="68">
        <v>7.526666666666667</v>
      </c>
      <c r="AD126" s="68">
        <v>7.0</v>
      </c>
      <c r="AE126" s="68">
        <v>7.0</v>
      </c>
      <c r="AF126" s="68">
        <v>42.4</v>
      </c>
      <c r="AG126" s="68">
        <v>7.1933333333333325</v>
      </c>
      <c r="AH126" s="71">
        <v>60.48510899600858</v>
      </c>
      <c r="AI126" s="71"/>
      <c r="AJ126" s="71">
        <v>-3.066666666666667</v>
      </c>
      <c r="AK126" s="68">
        <v>163.0</v>
      </c>
      <c r="AL126" s="68">
        <v>95.11</v>
      </c>
      <c r="AM126" s="68">
        <v>14.1</v>
      </c>
      <c r="AN126" s="68">
        <v>126.0</v>
      </c>
      <c r="AO126" s="68">
        <v>15.02</v>
      </c>
      <c r="AP126" s="68">
        <v>20.63</v>
      </c>
      <c r="AQ126" s="68">
        <v>0.52</v>
      </c>
      <c r="AR126" s="68">
        <v>123.54</v>
      </c>
      <c r="AS126" s="68">
        <v>27.52</v>
      </c>
      <c r="AT126" s="68">
        <v>8.0</v>
      </c>
      <c r="AU126" s="73">
        <v>0.9073359073359074</v>
      </c>
      <c r="AV126" s="73">
        <v>22.276185850736603</v>
      </c>
      <c r="AW126" s="73">
        <v>365.28000000000003</v>
      </c>
      <c r="AX126" s="73">
        <v>57.16</v>
      </c>
      <c r="AY126" s="75">
        <v>0.4814555633310007</v>
      </c>
      <c r="AZ126" s="75"/>
      <c r="BA126" s="68">
        <v>5.492</v>
      </c>
      <c r="BB126" s="75">
        <v>10.407865986890021</v>
      </c>
      <c r="BC126" s="73">
        <v>5.010924981791697</v>
      </c>
      <c r="BD126" s="78">
        <v>3.02</v>
      </c>
      <c r="BE126" s="69">
        <v>0.026771653543307086</v>
      </c>
      <c r="BF126" s="67">
        <v>2511.13</v>
      </c>
      <c r="BG126" s="67">
        <v>43.9315955213436</v>
      </c>
      <c r="BH126" s="67">
        <v>178.09432624113475</v>
      </c>
      <c r="BI126" s="67">
        <v>28.0</v>
      </c>
      <c r="BJ126" s="67">
        <v>7.0</v>
      </c>
      <c r="BK126" s="67">
        <v>5.0</v>
      </c>
    </row>
    <row r="127" ht="15.0" customHeight="1">
      <c r="A127" s="25">
        <v>905.0</v>
      </c>
      <c r="B127" s="66" t="s">
        <v>384</v>
      </c>
      <c r="C127" s="8" t="s">
        <v>12</v>
      </c>
      <c r="D127" s="83">
        <v>13.0</v>
      </c>
      <c r="E127" s="68" t="s">
        <v>93</v>
      </c>
      <c r="F127" s="69" t="s">
        <v>380</v>
      </c>
      <c r="G127" s="68">
        <v>1.0</v>
      </c>
      <c r="H127" s="68">
        <v>1.0</v>
      </c>
      <c r="I127" s="68">
        <v>1.0</v>
      </c>
      <c r="J127" s="68">
        <v>2.0</v>
      </c>
      <c r="K127" s="68">
        <v>20.0</v>
      </c>
      <c r="L127" s="68">
        <v>19.0</v>
      </c>
      <c r="M127" s="68">
        <v>2.0</v>
      </c>
      <c r="N127" s="68">
        <v>63.0</v>
      </c>
      <c r="O127" s="68">
        <v>3.0</v>
      </c>
      <c r="P127" s="68">
        <v>0.58</v>
      </c>
      <c r="Q127" s="68">
        <v>45.8</v>
      </c>
      <c r="R127" s="68">
        <v>110.0</v>
      </c>
      <c r="S127" s="68">
        <v>3.0</v>
      </c>
      <c r="T127" s="68">
        <v>43.0</v>
      </c>
      <c r="U127" s="68">
        <v>2.0</v>
      </c>
      <c r="V127" s="68">
        <v>6.4799999999999995</v>
      </c>
      <c r="W127" s="68">
        <v>135.0</v>
      </c>
      <c r="X127" s="68">
        <v>40.4</v>
      </c>
      <c r="Y127" s="68">
        <v>142.0</v>
      </c>
      <c r="Z127" s="68">
        <v>5.0</v>
      </c>
      <c r="AA127" s="68">
        <v>3.0</v>
      </c>
      <c r="AB127" s="68">
        <v>37.7</v>
      </c>
      <c r="AC127" s="68">
        <v>6.8566666666666665</v>
      </c>
      <c r="AD127" s="68">
        <v>7.0</v>
      </c>
      <c r="AE127" s="68">
        <v>7.0</v>
      </c>
      <c r="AF127" s="68">
        <v>38.5</v>
      </c>
      <c r="AG127" s="68">
        <v>6.923333333333333</v>
      </c>
      <c r="AH127" s="71">
        <v>49.504523912106805</v>
      </c>
      <c r="AI127" s="71"/>
      <c r="AJ127" s="71">
        <v>-3.3333333333333335</v>
      </c>
      <c r="AK127" s="68">
        <v>146.0</v>
      </c>
      <c r="AL127" s="68">
        <v>98.29</v>
      </c>
      <c r="AM127" s="68">
        <v>13.52</v>
      </c>
      <c r="AN127" s="68">
        <v>108.94</v>
      </c>
      <c r="AO127" s="68">
        <v>12.53</v>
      </c>
      <c r="AP127" s="68">
        <v>36.85</v>
      </c>
      <c r="AQ127" s="68">
        <v>3.68</v>
      </c>
      <c r="AR127" s="68">
        <v>110.1</v>
      </c>
      <c r="AS127" s="68">
        <v>26.94</v>
      </c>
      <c r="AT127" s="68">
        <v>8.0</v>
      </c>
      <c r="AU127" s="73">
        <v>0.8340530536705737</v>
      </c>
      <c r="AV127" s="73">
        <v>24.468664850136243</v>
      </c>
      <c r="AW127" s="73">
        <v>354.18</v>
      </c>
      <c r="AX127" s="73">
        <v>56.67</v>
      </c>
      <c r="AY127" s="75">
        <v>0.4753838009528851</v>
      </c>
      <c r="AZ127" s="75"/>
      <c r="BA127" s="68">
        <v>4.881</v>
      </c>
      <c r="BB127" s="75">
        <v>11.610325752919483</v>
      </c>
      <c r="BC127" s="73">
        <v>5.519360786724032</v>
      </c>
      <c r="BD127" s="78">
        <v>2.32</v>
      </c>
      <c r="BE127" s="69">
        <v>-0.03558431055398301</v>
      </c>
      <c r="BF127" s="67">
        <v>3263.7</v>
      </c>
      <c r="BG127" s="67">
        <v>57.591318157755424</v>
      </c>
      <c r="BH127" s="67">
        <v>241.39792899408283</v>
      </c>
      <c r="BI127" s="67">
        <v>30.0</v>
      </c>
      <c r="BJ127" s="67">
        <v>5.0</v>
      </c>
      <c r="BK127" s="67">
        <v>7.0</v>
      </c>
    </row>
    <row r="128" ht="15.0" customHeight="1">
      <c r="A128" s="25">
        <v>906.0</v>
      </c>
      <c r="B128" s="66" t="s">
        <v>385</v>
      </c>
      <c r="C128" s="8" t="s">
        <v>12</v>
      </c>
      <c r="D128" s="83">
        <v>13.0</v>
      </c>
      <c r="E128" s="68" t="s">
        <v>93</v>
      </c>
      <c r="F128" s="69" t="s">
        <v>380</v>
      </c>
      <c r="G128" s="68">
        <v>1.0</v>
      </c>
      <c r="H128" s="68">
        <v>1.0</v>
      </c>
      <c r="I128" s="68">
        <v>1.0</v>
      </c>
      <c r="J128" s="68">
        <v>2.0</v>
      </c>
      <c r="K128" s="68">
        <v>19.0</v>
      </c>
      <c r="L128" s="68">
        <v>20.0</v>
      </c>
      <c r="M128" s="68">
        <v>2.0</v>
      </c>
      <c r="N128" s="68">
        <v>66.0</v>
      </c>
      <c r="O128" s="68">
        <v>3.0</v>
      </c>
      <c r="P128" s="68">
        <v>0.7</v>
      </c>
      <c r="Q128" s="68">
        <v>48.2</v>
      </c>
      <c r="R128" s="68">
        <v>101.0</v>
      </c>
      <c r="S128" s="68">
        <v>5.0</v>
      </c>
      <c r="T128" s="68">
        <v>50.0</v>
      </c>
      <c r="U128" s="68">
        <v>2.0</v>
      </c>
      <c r="V128" s="68">
        <v>7.09</v>
      </c>
      <c r="W128" s="68">
        <v>135.0</v>
      </c>
      <c r="X128" s="68">
        <v>43.3</v>
      </c>
      <c r="Y128" s="68">
        <v>140.0</v>
      </c>
      <c r="Z128" s="68">
        <v>5.0</v>
      </c>
      <c r="AA128" s="68">
        <v>3.0</v>
      </c>
      <c r="AB128" s="68">
        <v>44.1</v>
      </c>
      <c r="AC128" s="68">
        <v>6.84</v>
      </c>
      <c r="AD128" s="68">
        <v>7.0</v>
      </c>
      <c r="AE128" s="68">
        <v>7.0</v>
      </c>
      <c r="AF128" s="68">
        <v>39.9</v>
      </c>
      <c r="AG128" s="68">
        <v>7.253333333333333</v>
      </c>
      <c r="AH128" s="71">
        <v>56.19212962962962</v>
      </c>
      <c r="AI128" s="71"/>
      <c r="AJ128" s="71">
        <v>-3.2666666666666666</v>
      </c>
      <c r="AK128" s="68">
        <v>142.0</v>
      </c>
      <c r="AL128" s="68">
        <v>75.55</v>
      </c>
      <c r="AM128" s="68">
        <v>11.68</v>
      </c>
      <c r="AN128" s="68">
        <v>113.81</v>
      </c>
      <c r="AO128" s="68">
        <v>12.56</v>
      </c>
      <c r="AP128" s="68">
        <v>16.62</v>
      </c>
      <c r="AQ128" s="68">
        <v>1.96</v>
      </c>
      <c r="AR128" s="68">
        <v>106.45</v>
      </c>
      <c r="AS128" s="68">
        <v>26.66</v>
      </c>
      <c r="AT128" s="68">
        <v>6.0</v>
      </c>
      <c r="AU128" s="73">
        <v>0.8044077134986226</v>
      </c>
      <c r="AV128" s="73">
        <v>25.04462188821043</v>
      </c>
      <c r="AW128" s="73">
        <v>312.43</v>
      </c>
      <c r="AX128" s="73">
        <v>52.86</v>
      </c>
      <c r="AY128" s="75">
        <v>0.5043511161558835</v>
      </c>
      <c r="AZ128" s="75"/>
      <c r="BA128" s="68">
        <v>4.924</v>
      </c>
      <c r="BB128" s="75">
        <v>10.735174654752234</v>
      </c>
      <c r="BC128" s="73">
        <v>5.41429731925264</v>
      </c>
      <c r="BD128" s="78">
        <v>2.48</v>
      </c>
      <c r="BE128" s="69">
        <v>-0.005761316872427984</v>
      </c>
      <c r="BF128" s="67">
        <v>2889.83</v>
      </c>
      <c r="BG128" s="67">
        <v>54.66950435111615</v>
      </c>
      <c r="BH128" s="67">
        <v>247.4169520547945</v>
      </c>
      <c r="BI128" s="67">
        <v>28.0</v>
      </c>
      <c r="BJ128" s="67">
        <v>5.0</v>
      </c>
      <c r="BK128" s="67">
        <v>5.0</v>
      </c>
    </row>
    <row r="129" ht="15.0" customHeight="1">
      <c r="A129" s="25">
        <v>907.0</v>
      </c>
      <c r="B129" s="66" t="s">
        <v>385</v>
      </c>
      <c r="C129" s="38" t="s">
        <v>241</v>
      </c>
      <c r="D129" s="83">
        <v>13.0</v>
      </c>
      <c r="E129" s="68" t="s">
        <v>93</v>
      </c>
      <c r="F129" s="69" t="s">
        <v>380</v>
      </c>
      <c r="G129" s="68">
        <v>1.0</v>
      </c>
      <c r="H129" s="68">
        <v>1.0</v>
      </c>
      <c r="I129" s="68">
        <v>1.0</v>
      </c>
      <c r="J129" s="68">
        <v>3.0</v>
      </c>
      <c r="K129" s="68">
        <v>21.0</v>
      </c>
      <c r="L129" s="68">
        <v>21.0</v>
      </c>
      <c r="M129" s="68">
        <v>3.0</v>
      </c>
      <c r="N129" s="68">
        <v>69.0</v>
      </c>
      <c r="O129" s="68">
        <v>3.0</v>
      </c>
      <c r="P129" s="68">
        <v>0.67</v>
      </c>
      <c r="Q129" s="68">
        <v>51.1</v>
      </c>
      <c r="R129" s="68">
        <v>112.0</v>
      </c>
      <c r="S129" s="68">
        <v>3.0</v>
      </c>
      <c r="T129" s="68">
        <v>61.0</v>
      </c>
      <c r="U129" s="68">
        <v>3.0</v>
      </c>
      <c r="V129" s="68">
        <v>7.263333333333333</v>
      </c>
      <c r="W129" s="68">
        <v>136.0</v>
      </c>
      <c r="X129" s="68">
        <v>43.4</v>
      </c>
      <c r="Y129" s="68">
        <v>152.0</v>
      </c>
      <c r="Z129" s="68">
        <v>3.0</v>
      </c>
      <c r="AA129" s="68">
        <v>1.0</v>
      </c>
      <c r="AB129" s="68">
        <v>37.2</v>
      </c>
      <c r="AC129" s="68">
        <v>7.413333333333333</v>
      </c>
      <c r="AD129" s="68">
        <v>1.0</v>
      </c>
      <c r="AE129" s="68">
        <v>5.0</v>
      </c>
      <c r="AF129" s="68">
        <v>35.5</v>
      </c>
      <c r="AG129" s="68">
        <v>7.3500000000000005</v>
      </c>
      <c r="AH129" s="71">
        <v>71.43558282208589</v>
      </c>
      <c r="AI129" s="71">
        <v>21.33873986920622</v>
      </c>
      <c r="AJ129" s="71">
        <v>-2.066666666666667</v>
      </c>
      <c r="AK129" s="68">
        <v>148.0</v>
      </c>
      <c r="AL129" s="68">
        <v>266.99</v>
      </c>
      <c r="AM129" s="68">
        <v>22.19</v>
      </c>
      <c r="AN129" s="68">
        <v>246.93</v>
      </c>
      <c r="AO129" s="68">
        <v>18.84</v>
      </c>
      <c r="AP129" s="68">
        <v>49.82</v>
      </c>
      <c r="AQ129" s="68">
        <v>3.24</v>
      </c>
      <c r="AR129" s="68">
        <v>294.58</v>
      </c>
      <c r="AS129" s="68">
        <v>57.32</v>
      </c>
      <c r="AT129" s="68">
        <v>16.0</v>
      </c>
      <c r="AU129" s="73">
        <v>1.0049818840579712</v>
      </c>
      <c r="AV129" s="73">
        <v>19.4582116912214</v>
      </c>
      <c r="AW129" s="73">
        <v>858.3200000000002</v>
      </c>
      <c r="AX129" s="73">
        <v>101.59</v>
      </c>
      <c r="AY129" s="75">
        <v>0.5642287626734914</v>
      </c>
      <c r="AZ129" s="77">
        <v>46.51</v>
      </c>
      <c r="BA129" s="68">
        <v>10.188</v>
      </c>
      <c r="BB129" s="75">
        <v>9.971535139379663</v>
      </c>
      <c r="BC129" s="73">
        <v>5.626226933647428</v>
      </c>
      <c r="BD129" s="78">
        <v>9.99</v>
      </c>
      <c r="BE129" s="69">
        <v>0.808608762490392</v>
      </c>
      <c r="BF129" s="67">
        <v>10305.61</v>
      </c>
      <c r="BG129" s="67">
        <v>101.44315385372576</v>
      </c>
      <c r="BH129" s="67">
        <v>464.42586750788644</v>
      </c>
      <c r="BI129" s="67">
        <v>28.0</v>
      </c>
      <c r="BJ129" s="67">
        <v>5.0</v>
      </c>
      <c r="BK129" s="67">
        <v>7.0</v>
      </c>
    </row>
    <row r="130" ht="15.0" customHeight="1">
      <c r="A130" s="25">
        <v>908.0</v>
      </c>
      <c r="B130" s="66" t="s">
        <v>386</v>
      </c>
      <c r="C130" s="38" t="s">
        <v>241</v>
      </c>
      <c r="D130" s="83">
        <v>13.0</v>
      </c>
      <c r="E130" s="68" t="s">
        <v>93</v>
      </c>
      <c r="F130" s="69" t="s">
        <v>380</v>
      </c>
      <c r="G130" s="68">
        <v>1.0</v>
      </c>
      <c r="H130" s="68">
        <v>1.0</v>
      </c>
      <c r="I130" s="68">
        <v>1.0</v>
      </c>
      <c r="J130" s="68">
        <v>3.0</v>
      </c>
      <c r="K130" s="68">
        <v>25.0</v>
      </c>
      <c r="L130" s="68">
        <v>23.0</v>
      </c>
      <c r="M130" s="68">
        <v>3.0</v>
      </c>
      <c r="N130" s="68">
        <v>64.0</v>
      </c>
      <c r="O130" s="68">
        <v>3.0</v>
      </c>
      <c r="P130" s="68">
        <v>0.55</v>
      </c>
      <c r="Q130" s="68">
        <v>43.5</v>
      </c>
      <c r="R130" s="68">
        <v>114.0</v>
      </c>
      <c r="S130" s="68">
        <v>3.0</v>
      </c>
      <c r="T130" s="68">
        <v>48.0</v>
      </c>
      <c r="U130" s="68">
        <v>3.0</v>
      </c>
      <c r="V130" s="68">
        <v>6.133333333333334</v>
      </c>
      <c r="W130" s="68">
        <v>138.0</v>
      </c>
      <c r="X130" s="68">
        <v>39.8</v>
      </c>
      <c r="Y130" s="68">
        <v>150.0</v>
      </c>
      <c r="Z130" s="68">
        <v>3.0</v>
      </c>
      <c r="AA130" s="68">
        <v>3.0</v>
      </c>
      <c r="AB130" s="68">
        <v>35.0</v>
      </c>
      <c r="AC130" s="68">
        <v>6.963333333333334</v>
      </c>
      <c r="AD130" s="68">
        <v>3.0</v>
      </c>
      <c r="AE130" s="68">
        <v>5.0</v>
      </c>
      <c r="AF130" s="68">
        <v>37.8</v>
      </c>
      <c r="AG130" s="68">
        <v>7.023333333333333</v>
      </c>
      <c r="AH130" s="71">
        <v>74.04013961605588</v>
      </c>
      <c r="AI130" s="71">
        <v>27.001410784841827</v>
      </c>
      <c r="AJ130" s="71">
        <v>-2.3666666666666667</v>
      </c>
      <c r="AK130" s="68">
        <v>163.0</v>
      </c>
      <c r="AL130" s="68">
        <v>248.14</v>
      </c>
      <c r="AM130" s="68">
        <v>19.77</v>
      </c>
      <c r="AN130" s="68">
        <v>220.51</v>
      </c>
      <c r="AO130" s="68">
        <v>17.46</v>
      </c>
      <c r="AP130" s="68">
        <v>38.29</v>
      </c>
      <c r="AQ130" s="68">
        <v>2.83</v>
      </c>
      <c r="AR130" s="68">
        <v>298.57</v>
      </c>
      <c r="AS130" s="68">
        <v>62.54</v>
      </c>
      <c r="AT130" s="68">
        <v>8.0</v>
      </c>
      <c r="AU130" s="73">
        <v>0.9743716116313456</v>
      </c>
      <c r="AV130" s="73">
        <v>20.946511705797636</v>
      </c>
      <c r="AW130" s="73">
        <v>805.51</v>
      </c>
      <c r="AX130" s="73">
        <v>102.6</v>
      </c>
      <c r="AY130" s="75">
        <v>0.609551656920078</v>
      </c>
      <c r="AZ130" s="75"/>
      <c r="BA130" s="68">
        <v>10.045</v>
      </c>
      <c r="BB130" s="75">
        <v>10.214036834245894</v>
      </c>
      <c r="BC130" s="73">
        <v>6.225983076157292</v>
      </c>
      <c r="BD130" s="78">
        <v>9.85</v>
      </c>
      <c r="BE130" s="69">
        <v>0.7725591715976331</v>
      </c>
      <c r="BF130" s="67">
        <v>9791.1</v>
      </c>
      <c r="BG130" s="67">
        <v>95.42982456140352</v>
      </c>
      <c r="BH130" s="67">
        <v>495.25037936267074</v>
      </c>
      <c r="BI130" s="67">
        <v>25.0</v>
      </c>
      <c r="BJ130" s="67">
        <v>5.0</v>
      </c>
      <c r="BK130" s="67">
        <v>7.0</v>
      </c>
    </row>
    <row r="131" ht="15.0" customHeight="1">
      <c r="A131" s="25">
        <v>910.0</v>
      </c>
      <c r="B131" s="66" t="s">
        <v>386</v>
      </c>
      <c r="C131" s="8" t="s">
        <v>12</v>
      </c>
      <c r="D131" s="83">
        <v>13.0</v>
      </c>
      <c r="E131" s="68" t="s">
        <v>93</v>
      </c>
      <c r="F131" s="69" t="s">
        <v>380</v>
      </c>
      <c r="G131" s="68">
        <v>0.0</v>
      </c>
      <c r="H131" s="68">
        <v>0.0</v>
      </c>
      <c r="I131" s="68">
        <v>1.0</v>
      </c>
      <c r="J131" s="68">
        <v>1.0</v>
      </c>
      <c r="K131" s="68">
        <v>9.0</v>
      </c>
      <c r="L131" s="68">
        <v>10.0</v>
      </c>
      <c r="M131" s="68">
        <v>1.0</v>
      </c>
      <c r="N131" s="68">
        <v>52.0</v>
      </c>
      <c r="O131" s="68">
        <v>3.0</v>
      </c>
      <c r="P131" s="68">
        <v>0.63</v>
      </c>
      <c r="Q131" s="68">
        <v>46.9</v>
      </c>
      <c r="R131" s="68">
        <v>95.0</v>
      </c>
      <c r="S131" s="68">
        <v>3.0</v>
      </c>
      <c r="T131" s="68">
        <v>24.0</v>
      </c>
      <c r="U131" s="68">
        <v>1.0</v>
      </c>
      <c r="V131" s="68">
        <v>6.176666666666667</v>
      </c>
      <c r="W131" s="68">
        <v>120.0</v>
      </c>
      <c r="X131" s="68">
        <v>41.4</v>
      </c>
      <c r="Y131" s="68">
        <v>140.0</v>
      </c>
      <c r="Z131" s="68">
        <v>3.0</v>
      </c>
      <c r="AA131" s="68">
        <v>1.0</v>
      </c>
      <c r="AB131" s="68">
        <v>39.8</v>
      </c>
      <c r="AC131" s="68">
        <v>7.003333333333333</v>
      </c>
      <c r="AD131" s="68">
        <v>5.0</v>
      </c>
      <c r="AE131" s="68">
        <v>5.0</v>
      </c>
      <c r="AF131" s="68">
        <v>41.4</v>
      </c>
      <c r="AG131" s="68">
        <v>6.973333333333334</v>
      </c>
      <c r="AH131" s="71">
        <v>54.04825737265422</v>
      </c>
      <c r="AI131" s="71"/>
      <c r="AJ131" s="71">
        <v>-2.8</v>
      </c>
      <c r="AK131" s="68">
        <v>140.0</v>
      </c>
      <c r="AL131" s="68">
        <v>97.38</v>
      </c>
      <c r="AM131" s="68">
        <v>11.25</v>
      </c>
      <c r="AN131" s="68">
        <v>81.71</v>
      </c>
      <c r="AO131" s="68">
        <v>8.79</v>
      </c>
      <c r="AP131" s="68">
        <v>22.5</v>
      </c>
      <c r="AQ131" s="68">
        <v>1.85</v>
      </c>
      <c r="AR131" s="68">
        <v>87.68</v>
      </c>
      <c r="AS131" s="68">
        <v>22.34</v>
      </c>
      <c r="AT131" s="68">
        <v>7.0</v>
      </c>
      <c r="AU131" s="73">
        <v>1.0573308270676693</v>
      </c>
      <c r="AV131" s="73">
        <v>25.479014598540147</v>
      </c>
      <c r="AW131" s="73">
        <v>289.27</v>
      </c>
      <c r="AX131" s="73">
        <v>44.230000000000004</v>
      </c>
      <c r="AY131" s="75">
        <v>0.5050870449920868</v>
      </c>
      <c r="AZ131" s="75"/>
      <c r="BA131" s="68">
        <v>3.517</v>
      </c>
      <c r="BB131" s="75">
        <v>12.576059141313621</v>
      </c>
      <c r="BC131" s="73">
        <v>6.352004549331817</v>
      </c>
      <c r="BD131" s="78">
        <v>0.99</v>
      </c>
      <c r="BE131" s="69">
        <v>0.025828835774865073</v>
      </c>
      <c r="BF131" s="67">
        <v>3218.63</v>
      </c>
      <c r="BG131" s="67">
        <v>72.7702916572462</v>
      </c>
      <c r="BH131" s="67">
        <v>286.10044444444446</v>
      </c>
      <c r="BI131" s="67">
        <v>35.0</v>
      </c>
      <c r="BJ131" s="67">
        <v>3.0</v>
      </c>
      <c r="BK131" s="67">
        <v>5.0</v>
      </c>
    </row>
    <row r="132" ht="15.0" customHeight="1">
      <c r="A132" s="25">
        <v>911.0</v>
      </c>
      <c r="B132" s="66" t="s">
        <v>379</v>
      </c>
      <c r="C132" s="38" t="s">
        <v>241</v>
      </c>
      <c r="D132" s="83">
        <v>14.0</v>
      </c>
      <c r="E132" s="68" t="s">
        <v>191</v>
      </c>
      <c r="F132" s="69" t="s">
        <v>380</v>
      </c>
      <c r="G132" s="68">
        <v>1.0</v>
      </c>
      <c r="H132" s="68">
        <v>1.0</v>
      </c>
      <c r="I132" s="68">
        <v>1.0</v>
      </c>
      <c r="J132" s="68">
        <v>3.0</v>
      </c>
      <c r="K132" s="68">
        <v>19.0</v>
      </c>
      <c r="L132" s="68">
        <v>32.0</v>
      </c>
      <c r="M132" s="68">
        <v>3.0</v>
      </c>
      <c r="N132" s="68">
        <v>55.0</v>
      </c>
      <c r="O132" s="68">
        <v>5.0</v>
      </c>
      <c r="P132" s="68">
        <v>0.87</v>
      </c>
      <c r="Q132" s="68">
        <v>57.0</v>
      </c>
      <c r="R132" s="68">
        <v>90.0</v>
      </c>
      <c r="S132" s="68">
        <v>3.0</v>
      </c>
      <c r="T132" s="68">
        <v>61.0</v>
      </c>
      <c r="U132" s="68">
        <v>3.0</v>
      </c>
      <c r="V132" s="68">
        <v>7.71</v>
      </c>
      <c r="W132" s="68">
        <v>125.0</v>
      </c>
      <c r="X132" s="68">
        <v>44.3</v>
      </c>
      <c r="Y132" s="68">
        <v>148.0</v>
      </c>
      <c r="Z132" s="68">
        <v>7.0</v>
      </c>
      <c r="AA132" s="68">
        <v>1.0</v>
      </c>
      <c r="AB132" s="68">
        <v>41.3</v>
      </c>
      <c r="AC132" s="68">
        <v>8.083333333333334</v>
      </c>
      <c r="AD132" s="68">
        <v>3.0</v>
      </c>
      <c r="AE132" s="68">
        <v>7.0</v>
      </c>
      <c r="AF132" s="68">
        <v>34.7</v>
      </c>
      <c r="AG132" s="68">
        <v>8.556666666666667</v>
      </c>
      <c r="AH132" s="71">
        <v>60.537363560033576</v>
      </c>
      <c r="AI132" s="71">
        <v>-8.336382102722581</v>
      </c>
      <c r="AJ132" s="71">
        <v>-2.033333333333333</v>
      </c>
      <c r="AK132" s="68">
        <v>156.0</v>
      </c>
      <c r="AL132" s="68">
        <v>172.67</v>
      </c>
      <c r="AM132" s="68">
        <v>23.46</v>
      </c>
      <c r="AN132" s="68">
        <v>284.5</v>
      </c>
      <c r="AO132" s="68">
        <v>19.93</v>
      </c>
      <c r="AP132" s="68">
        <v>86.43</v>
      </c>
      <c r="AQ132" s="68">
        <v>5.68</v>
      </c>
      <c r="AR132" s="68">
        <v>184.81</v>
      </c>
      <c r="AS132" s="68">
        <v>29.72</v>
      </c>
      <c r="AT132" s="68">
        <v>16.0</v>
      </c>
      <c r="AU132" s="73">
        <v>0.9160484185864897</v>
      </c>
      <c r="AV132" s="73">
        <v>16.081380877658134</v>
      </c>
      <c r="AW132" s="73">
        <v>728.4099999999999</v>
      </c>
      <c r="AX132" s="73">
        <v>78.78999999999999</v>
      </c>
      <c r="AY132" s="75">
        <v>0.37720522908998605</v>
      </c>
      <c r="AZ132" s="77">
        <v>66.05</v>
      </c>
      <c r="BA132" s="68">
        <v>8.561</v>
      </c>
      <c r="BB132" s="75">
        <v>9.203364092979792</v>
      </c>
      <c r="BC132" s="73">
        <v>3.471557061090994</v>
      </c>
      <c r="BD132" s="78">
        <v>8.36</v>
      </c>
      <c r="BE132" s="69">
        <v>0.7954714179658501</v>
      </c>
      <c r="BF132" s="67">
        <v>6049.52</v>
      </c>
      <c r="BG132" s="67">
        <v>76.78030206879046</v>
      </c>
      <c r="BH132" s="67">
        <v>257.8653026427963</v>
      </c>
      <c r="BI132" s="67">
        <v>28.0</v>
      </c>
      <c r="BJ132" s="67">
        <v>7.0</v>
      </c>
      <c r="BK132" s="67">
        <v>7.0</v>
      </c>
    </row>
    <row r="133" ht="15.0" customHeight="1">
      <c r="A133" s="25">
        <v>913.0</v>
      </c>
      <c r="B133" s="66" t="s">
        <v>379</v>
      </c>
      <c r="C133" s="8" t="s">
        <v>12</v>
      </c>
      <c r="D133" s="83">
        <v>14.0</v>
      </c>
      <c r="E133" s="68" t="s">
        <v>191</v>
      </c>
      <c r="F133" s="69" t="s">
        <v>380</v>
      </c>
      <c r="G133" s="68">
        <v>1.0</v>
      </c>
      <c r="H133" s="68">
        <v>1.0</v>
      </c>
      <c r="I133" s="68">
        <v>1.0</v>
      </c>
      <c r="J133" s="68">
        <v>2.0</v>
      </c>
      <c r="K133" s="68">
        <v>24.0</v>
      </c>
      <c r="L133" s="68">
        <v>19.0</v>
      </c>
      <c r="M133" s="68">
        <v>2.0</v>
      </c>
      <c r="N133" s="68">
        <v>47.0</v>
      </c>
      <c r="O133" s="68">
        <v>3.0</v>
      </c>
      <c r="P133" s="68">
        <v>0.68</v>
      </c>
      <c r="Q133" s="68">
        <v>58.3</v>
      </c>
      <c r="R133" s="68">
        <v>76.0</v>
      </c>
      <c r="S133" s="68">
        <v>3.0</v>
      </c>
      <c r="T133" s="68">
        <v>38.0</v>
      </c>
      <c r="U133" s="68">
        <v>2.0</v>
      </c>
      <c r="V133" s="68">
        <v>6.863333333333333</v>
      </c>
      <c r="W133" s="68">
        <v>110.0</v>
      </c>
      <c r="X133" s="68">
        <v>49.8</v>
      </c>
      <c r="Y133" s="68">
        <v>127.0</v>
      </c>
      <c r="Z133" s="68">
        <v>3.0</v>
      </c>
      <c r="AA133" s="68">
        <v>1.0</v>
      </c>
      <c r="AB133" s="68">
        <v>47.4</v>
      </c>
      <c r="AC133" s="68">
        <v>7.16</v>
      </c>
      <c r="AD133" s="68">
        <v>3.0</v>
      </c>
      <c r="AE133" s="68">
        <v>5.0</v>
      </c>
      <c r="AF133" s="68">
        <v>45.6</v>
      </c>
      <c r="AG133" s="68">
        <v>7.076666666666665</v>
      </c>
      <c r="AH133" s="71">
        <v>65.58398950131232</v>
      </c>
      <c r="AI133" s="71"/>
      <c r="AJ133" s="71">
        <v>-3.0</v>
      </c>
      <c r="AK133" s="68">
        <v>128.0</v>
      </c>
      <c r="AL133" s="68">
        <v>136.87</v>
      </c>
      <c r="AM133" s="68">
        <v>14.33</v>
      </c>
      <c r="AN133" s="68">
        <v>116.55</v>
      </c>
      <c r="AO133" s="68">
        <v>10.62</v>
      </c>
      <c r="AP133" s="68">
        <v>71.66</v>
      </c>
      <c r="AQ133" s="68">
        <v>7.67</v>
      </c>
      <c r="AR133" s="68">
        <v>92.7</v>
      </c>
      <c r="AS133" s="68">
        <v>19.63</v>
      </c>
      <c r="AT133" s="68">
        <v>12.0</v>
      </c>
      <c r="AU133" s="73">
        <v>0.7834882449425916</v>
      </c>
      <c r="AV133" s="73">
        <v>21.175836030204962</v>
      </c>
      <c r="AW133" s="73">
        <v>417.78000000000003</v>
      </c>
      <c r="AX133" s="73">
        <v>52.25</v>
      </c>
      <c r="AY133" s="75">
        <v>0.3756937799043062</v>
      </c>
      <c r="AZ133" s="75"/>
      <c r="BA133" s="68">
        <v>4.416</v>
      </c>
      <c r="BB133" s="75">
        <v>11.831974637681158</v>
      </c>
      <c r="BC133" s="73">
        <v>4.445199275362318</v>
      </c>
      <c r="BD133" s="78">
        <v>1.94</v>
      </c>
      <c r="BE133" s="69">
        <v>0.07783985102420857</v>
      </c>
      <c r="BF133" s="67">
        <v>3326.93</v>
      </c>
      <c r="BG133" s="67">
        <v>63.67330143540669</v>
      </c>
      <c r="BH133" s="67">
        <v>232.16538729937193</v>
      </c>
      <c r="BI133" s="67">
        <v>30.0</v>
      </c>
      <c r="BJ133" s="67">
        <v>7.0</v>
      </c>
      <c r="BK133" s="67">
        <v>7.0</v>
      </c>
    </row>
    <row r="134" ht="15.0" customHeight="1">
      <c r="A134" s="25">
        <v>914.0</v>
      </c>
      <c r="B134" s="66" t="s">
        <v>382</v>
      </c>
      <c r="C134" s="8" t="s">
        <v>12</v>
      </c>
      <c r="D134" s="83">
        <v>14.0</v>
      </c>
      <c r="E134" s="68" t="s">
        <v>191</v>
      </c>
      <c r="F134" s="69" t="s">
        <v>380</v>
      </c>
      <c r="G134" s="68">
        <v>1.0</v>
      </c>
      <c r="H134" s="68">
        <v>1.0</v>
      </c>
      <c r="I134" s="68">
        <v>1.0</v>
      </c>
      <c r="J134" s="68">
        <v>2.0</v>
      </c>
      <c r="K134" s="68">
        <v>22.0</v>
      </c>
      <c r="L134" s="68">
        <v>28.0</v>
      </c>
      <c r="M134" s="68">
        <v>3.0</v>
      </c>
      <c r="N134" s="68">
        <v>56.0</v>
      </c>
      <c r="O134" s="68">
        <v>5.0</v>
      </c>
      <c r="P134" s="68">
        <v>0.88</v>
      </c>
      <c r="Q134" s="68">
        <v>62.5</v>
      </c>
      <c r="R134" s="68">
        <v>89.0</v>
      </c>
      <c r="S134" s="68">
        <v>5.0</v>
      </c>
      <c r="T134" s="68">
        <v>51.0</v>
      </c>
      <c r="U134" s="68">
        <v>3.0</v>
      </c>
      <c r="V134" s="68">
        <v>9.226666666666667</v>
      </c>
      <c r="W134" s="68">
        <v>120.0</v>
      </c>
      <c r="X134" s="68">
        <v>49.5</v>
      </c>
      <c r="Y134" s="68">
        <v>137.0</v>
      </c>
      <c r="Z134" s="68">
        <v>5.0</v>
      </c>
      <c r="AA134" s="68">
        <v>3.0</v>
      </c>
      <c r="AB134" s="68">
        <v>48.8</v>
      </c>
      <c r="AC134" s="68">
        <v>8.736666666666666</v>
      </c>
      <c r="AD134" s="68">
        <v>5.0</v>
      </c>
      <c r="AE134" s="68">
        <v>5.0</v>
      </c>
      <c r="AF134" s="68">
        <v>46.4</v>
      </c>
      <c r="AG134" s="68">
        <v>8.356666666666667</v>
      </c>
      <c r="AH134" s="71">
        <v>59.94650618522234</v>
      </c>
      <c r="AI134" s="71"/>
      <c r="AJ134" s="71">
        <v>-2.7</v>
      </c>
      <c r="AK134" s="68">
        <v>137.0</v>
      </c>
      <c r="AL134" s="68">
        <v>156.21</v>
      </c>
      <c r="AM134" s="68">
        <v>20.96</v>
      </c>
      <c r="AN134" s="68">
        <v>164.45</v>
      </c>
      <c r="AO134" s="68">
        <v>17.86</v>
      </c>
      <c r="AP134" s="68">
        <v>68.01</v>
      </c>
      <c r="AQ134" s="68">
        <v>5.33</v>
      </c>
      <c r="AR134" s="68">
        <v>107.32</v>
      </c>
      <c r="AS134" s="68">
        <v>27.86</v>
      </c>
      <c r="AT134" s="68">
        <v>3.0</v>
      </c>
      <c r="AU134" s="73">
        <v>0.9038378611470462</v>
      </c>
      <c r="AV134" s="73">
        <v>25.959746552366752</v>
      </c>
      <c r="AW134" s="73">
        <v>495.98999999999995</v>
      </c>
      <c r="AX134" s="73">
        <v>72.00999999999999</v>
      </c>
      <c r="AY134" s="75">
        <v>0.3868907096236634</v>
      </c>
      <c r="AZ134" s="75"/>
      <c r="BA134" s="68">
        <v>6.066</v>
      </c>
      <c r="BB134" s="75">
        <v>11.871084734586217</v>
      </c>
      <c r="BC134" s="73">
        <v>4.5928123969667</v>
      </c>
      <c r="BD134" s="78">
        <v>3.52</v>
      </c>
      <c r="BE134" s="69">
        <v>0.07686729514140682</v>
      </c>
      <c r="BF134" s="67">
        <v>3811.99</v>
      </c>
      <c r="BG134" s="67">
        <v>52.936953200944316</v>
      </c>
      <c r="BH134" s="67">
        <v>181.86975190839692</v>
      </c>
      <c r="BI134" s="67">
        <v>40.0</v>
      </c>
      <c r="BJ134" s="67">
        <v>7.0</v>
      </c>
      <c r="BK134" s="67">
        <v>5.0</v>
      </c>
    </row>
    <row r="135" ht="15.0" customHeight="1">
      <c r="A135" s="25">
        <v>917.0</v>
      </c>
      <c r="B135" s="66" t="s">
        <v>382</v>
      </c>
      <c r="C135" s="38" t="s">
        <v>241</v>
      </c>
      <c r="D135" s="83">
        <v>14.0</v>
      </c>
      <c r="E135" s="68" t="s">
        <v>191</v>
      </c>
      <c r="F135" s="69" t="s">
        <v>380</v>
      </c>
      <c r="G135" s="68">
        <v>1.0</v>
      </c>
      <c r="H135" s="68">
        <v>1.0</v>
      </c>
      <c r="I135" s="68">
        <v>1.0</v>
      </c>
      <c r="J135" s="68">
        <v>2.0</v>
      </c>
      <c r="K135" s="68">
        <v>21.0</v>
      </c>
      <c r="L135" s="68">
        <v>25.0</v>
      </c>
      <c r="M135" s="68">
        <v>2.0</v>
      </c>
      <c r="N135" s="68">
        <v>57.0</v>
      </c>
      <c r="O135" s="68">
        <v>5.0</v>
      </c>
      <c r="P135" s="68">
        <v>0.79</v>
      </c>
      <c r="Q135" s="68">
        <v>62.3</v>
      </c>
      <c r="R135" s="68">
        <v>88.0</v>
      </c>
      <c r="S135" s="68">
        <v>3.0</v>
      </c>
      <c r="T135" s="68">
        <v>56.0</v>
      </c>
      <c r="U135" s="68">
        <v>2.0</v>
      </c>
      <c r="V135" s="68">
        <v>8.806666666666667</v>
      </c>
      <c r="W135" s="68">
        <v>120.0</v>
      </c>
      <c r="X135" s="68">
        <v>43.7</v>
      </c>
      <c r="Y135" s="68">
        <v>157.0</v>
      </c>
      <c r="Z135" s="68">
        <v>5.0</v>
      </c>
      <c r="AA135" s="68">
        <v>1.0</v>
      </c>
      <c r="AB135" s="68">
        <v>39.1</v>
      </c>
      <c r="AC135" s="68">
        <v>8.909999999999998</v>
      </c>
      <c r="AD135" s="68">
        <v>1.0</v>
      </c>
      <c r="AE135" s="68">
        <v>5.0</v>
      </c>
      <c r="AF135" s="68">
        <v>39.1</v>
      </c>
      <c r="AG135" s="68">
        <v>8.766666666666667</v>
      </c>
      <c r="AH135" s="71">
        <v>71.70467723231539</v>
      </c>
      <c r="AI135" s="71">
        <v>16.398053099099588</v>
      </c>
      <c r="AJ135" s="71">
        <v>-2.2</v>
      </c>
      <c r="AK135" s="68">
        <v>157.0</v>
      </c>
      <c r="AL135" s="68">
        <v>270.23</v>
      </c>
      <c r="AM135" s="68">
        <v>22.04</v>
      </c>
      <c r="AN135" s="68">
        <v>244.97</v>
      </c>
      <c r="AO135" s="68">
        <v>17.86</v>
      </c>
      <c r="AP135" s="68">
        <v>112.96</v>
      </c>
      <c r="AQ135" s="68">
        <v>6.61</v>
      </c>
      <c r="AR135" s="68">
        <v>209.87</v>
      </c>
      <c r="AS135" s="68">
        <v>37.46</v>
      </c>
      <c r="AT135" s="68">
        <v>14.0</v>
      </c>
      <c r="AU135" s="73">
        <v>0.9006947282386596</v>
      </c>
      <c r="AV135" s="73">
        <v>17.849144708629154</v>
      </c>
      <c r="AW135" s="73">
        <v>838.0300000000001</v>
      </c>
      <c r="AX135" s="73">
        <v>83.97</v>
      </c>
      <c r="AY135" s="75">
        <v>0.4461117065618673</v>
      </c>
      <c r="AZ135" s="77">
        <v>74.37</v>
      </c>
      <c r="BA135" s="68">
        <v>9.059</v>
      </c>
      <c r="BB135" s="75">
        <v>9.269235014902307</v>
      </c>
      <c r="BC135" s="73">
        <v>4.1351142510210845</v>
      </c>
      <c r="BD135" s="78">
        <v>8.86</v>
      </c>
      <c r="BE135" s="69">
        <v>0.7766776677667767</v>
      </c>
      <c r="BF135" s="67">
        <v>9221.24</v>
      </c>
      <c r="BG135" s="67">
        <v>109.81588662617601</v>
      </c>
      <c r="BH135" s="67">
        <v>418.38656987295826</v>
      </c>
      <c r="BI135" s="67">
        <v>40.0</v>
      </c>
      <c r="BJ135" s="67">
        <v>7.0</v>
      </c>
      <c r="BK135" s="67">
        <v>7.0</v>
      </c>
    </row>
    <row r="136" ht="15.0" customHeight="1">
      <c r="A136" s="25">
        <v>919.0</v>
      </c>
      <c r="B136" s="66" t="s">
        <v>384</v>
      </c>
      <c r="C136" s="38" t="s">
        <v>241</v>
      </c>
      <c r="D136" s="83">
        <v>14.0</v>
      </c>
      <c r="E136" s="68" t="s">
        <v>191</v>
      </c>
      <c r="F136" s="69" t="s">
        <v>380</v>
      </c>
      <c r="G136" s="68">
        <v>1.0</v>
      </c>
      <c r="H136" s="68">
        <v>1.0</v>
      </c>
      <c r="I136" s="68">
        <v>1.0</v>
      </c>
      <c r="J136" s="68">
        <v>2.0</v>
      </c>
      <c r="K136" s="68">
        <v>18.0</v>
      </c>
      <c r="L136" s="68">
        <v>22.0</v>
      </c>
      <c r="M136" s="68">
        <v>2.0</v>
      </c>
      <c r="N136" s="68">
        <v>57.0</v>
      </c>
      <c r="O136" s="68">
        <v>5.0</v>
      </c>
      <c r="P136" s="68">
        <v>0.89</v>
      </c>
      <c r="Q136" s="68">
        <v>64.9</v>
      </c>
      <c r="R136" s="68">
        <v>88.0</v>
      </c>
      <c r="S136" s="68">
        <v>5.0</v>
      </c>
      <c r="T136" s="68">
        <v>43.0</v>
      </c>
      <c r="U136" s="68">
        <v>2.0</v>
      </c>
      <c r="V136" s="68">
        <v>8.423333333333332</v>
      </c>
      <c r="W136" s="68">
        <v>118.0</v>
      </c>
      <c r="X136" s="68">
        <v>47.1</v>
      </c>
      <c r="Y136" s="68">
        <v>147.0</v>
      </c>
      <c r="Z136" s="68">
        <v>7.0</v>
      </c>
      <c r="AA136" s="68">
        <v>1.0</v>
      </c>
      <c r="AB136" s="68">
        <v>35.3</v>
      </c>
      <c r="AC136" s="68">
        <v>7.443333333333334</v>
      </c>
      <c r="AD136" s="68">
        <v>7.0</v>
      </c>
      <c r="AE136" s="68">
        <v>9.0</v>
      </c>
      <c r="AF136" s="68">
        <v>27.8</v>
      </c>
      <c r="AG136" s="68">
        <v>8.69</v>
      </c>
      <c r="AH136" s="71">
        <v>59.65559655596555</v>
      </c>
      <c r="AI136" s="71">
        <v>-0.37137400381980196</v>
      </c>
      <c r="AJ136" s="71">
        <v>-2.2</v>
      </c>
      <c r="AK136" s="68">
        <v>148.0</v>
      </c>
      <c r="AL136" s="68">
        <v>14.62</v>
      </c>
      <c r="AM136" s="68">
        <v>10.07</v>
      </c>
      <c r="AN136" s="68">
        <v>136.42</v>
      </c>
      <c r="AO136" s="68">
        <v>14.57</v>
      </c>
      <c r="AP136" s="68">
        <v>75.2</v>
      </c>
      <c r="AQ136" s="68">
        <v>4.56</v>
      </c>
      <c r="AR136" s="68">
        <v>129.35</v>
      </c>
      <c r="AS136" s="68">
        <v>18.21</v>
      </c>
      <c r="AT136" s="68">
        <v>20.0</v>
      </c>
      <c r="AU136" s="73">
        <v>0.5263983272347099</v>
      </c>
      <c r="AV136" s="73">
        <v>14.078082721298804</v>
      </c>
      <c r="AW136" s="73">
        <v>355.59000000000003</v>
      </c>
      <c r="AX136" s="73">
        <v>47.41</v>
      </c>
      <c r="AY136" s="75">
        <v>0.3840961822400338</v>
      </c>
      <c r="AZ136" s="77">
        <v>104.61</v>
      </c>
      <c r="BA136" s="68">
        <v>7.929</v>
      </c>
      <c r="BB136" s="75">
        <v>5.979316433345945</v>
      </c>
      <c r="BC136" s="73">
        <v>2.296632614453273</v>
      </c>
      <c r="BD136" s="78">
        <v>7.73</v>
      </c>
      <c r="BE136" s="69">
        <v>0.8905419766206164</v>
      </c>
      <c r="BF136" s="67"/>
      <c r="BG136" s="67"/>
      <c r="BH136" s="67"/>
      <c r="BI136" s="67">
        <v>40.0</v>
      </c>
      <c r="BJ136" s="67">
        <v>5.0</v>
      </c>
      <c r="BK136" s="67">
        <v>7.0</v>
      </c>
    </row>
    <row r="137" ht="15.0" customHeight="1">
      <c r="A137" s="25">
        <v>921.0</v>
      </c>
      <c r="B137" s="66" t="s">
        <v>385</v>
      </c>
      <c r="C137" s="38" t="s">
        <v>241</v>
      </c>
      <c r="D137" s="83">
        <v>14.0</v>
      </c>
      <c r="E137" s="68" t="s">
        <v>191</v>
      </c>
      <c r="F137" s="69" t="s">
        <v>380</v>
      </c>
      <c r="G137" s="68">
        <v>1.0</v>
      </c>
      <c r="H137" s="68">
        <v>1.0</v>
      </c>
      <c r="I137" s="68">
        <v>1.0</v>
      </c>
      <c r="J137" s="68">
        <v>2.0</v>
      </c>
      <c r="K137" s="68">
        <v>24.0</v>
      </c>
      <c r="L137" s="68">
        <v>25.0</v>
      </c>
      <c r="M137" s="68">
        <v>2.0</v>
      </c>
      <c r="N137" s="68">
        <v>55.0</v>
      </c>
      <c r="O137" s="68">
        <v>3.0</v>
      </c>
      <c r="P137" s="68">
        <v>0.7</v>
      </c>
      <c r="Q137" s="68">
        <v>58.9</v>
      </c>
      <c r="R137" s="68">
        <v>86.0</v>
      </c>
      <c r="S137" s="68">
        <v>3.0</v>
      </c>
      <c r="T137" s="68">
        <v>46.0</v>
      </c>
      <c r="U137" s="68">
        <v>2.0</v>
      </c>
      <c r="V137" s="68">
        <v>7.296666666666667</v>
      </c>
      <c r="W137" s="68">
        <v>120.0</v>
      </c>
      <c r="X137" s="68">
        <v>46.4</v>
      </c>
      <c r="Y137" s="68">
        <v>150.0</v>
      </c>
      <c r="Z137" s="68">
        <v>5.0</v>
      </c>
      <c r="AA137" s="68">
        <v>1.0</v>
      </c>
      <c r="AB137" s="68">
        <v>39.7</v>
      </c>
      <c r="AC137" s="68">
        <v>7.136666666666667</v>
      </c>
      <c r="AD137" s="68">
        <v>1.0</v>
      </c>
      <c r="AE137" s="68">
        <v>5.0</v>
      </c>
      <c r="AF137" s="68">
        <v>38.0</v>
      </c>
      <c r="AG137" s="68">
        <v>7.6433333333333335</v>
      </c>
      <c r="AH137" s="71">
        <v>66.90579317812669</v>
      </c>
      <c r="AI137" s="71">
        <v>16.95268648596366</v>
      </c>
      <c r="AJ137" s="71">
        <v>-2.066666666666667</v>
      </c>
      <c r="AK137" s="68">
        <v>151.0</v>
      </c>
      <c r="AL137" s="68">
        <v>284.03</v>
      </c>
      <c r="AM137" s="68">
        <v>24.48</v>
      </c>
      <c r="AN137" s="68">
        <v>236.38</v>
      </c>
      <c r="AO137" s="68">
        <v>17.89</v>
      </c>
      <c r="AP137" s="68">
        <v>107.61</v>
      </c>
      <c r="AQ137" s="68">
        <v>6.87</v>
      </c>
      <c r="AR137" s="68">
        <v>301.7</v>
      </c>
      <c r="AS137" s="68">
        <v>53.68</v>
      </c>
      <c r="AT137" s="68">
        <v>11.0</v>
      </c>
      <c r="AU137" s="73">
        <v>0.9886914378029079</v>
      </c>
      <c r="AV137" s="73">
        <v>17.792509115014916</v>
      </c>
      <c r="AW137" s="73">
        <v>929.72</v>
      </c>
      <c r="AX137" s="73">
        <v>102.92</v>
      </c>
      <c r="AY137" s="75">
        <v>0.5215701515740381</v>
      </c>
      <c r="AZ137" s="77">
        <v>42.79</v>
      </c>
      <c r="BA137" s="68">
        <v>9.489</v>
      </c>
      <c r="BB137" s="75">
        <v>10.846243018231636</v>
      </c>
      <c r="BC137" s="73">
        <v>5.657076615027926</v>
      </c>
      <c r="BD137" s="78">
        <v>9.29</v>
      </c>
      <c r="BE137" s="69">
        <v>0.7827392120075047</v>
      </c>
      <c r="BF137" s="67">
        <v>9776.01</v>
      </c>
      <c r="BG137" s="67">
        <v>94.986494364555</v>
      </c>
      <c r="BH137" s="67">
        <v>399.3468137254902</v>
      </c>
      <c r="BI137" s="67">
        <v>40.0</v>
      </c>
      <c r="BJ137" s="67">
        <v>5.0</v>
      </c>
      <c r="BK137" s="67">
        <v>7.0</v>
      </c>
    </row>
    <row r="138" ht="15.0" customHeight="1">
      <c r="A138" s="25">
        <v>922.0</v>
      </c>
      <c r="B138" s="66" t="s">
        <v>384</v>
      </c>
      <c r="C138" s="8" t="s">
        <v>12</v>
      </c>
      <c r="D138" s="83">
        <v>14.0</v>
      </c>
      <c r="E138" s="68" t="s">
        <v>191</v>
      </c>
      <c r="F138" s="69" t="s">
        <v>380</v>
      </c>
      <c r="G138" s="68">
        <v>1.0</v>
      </c>
      <c r="H138" s="68">
        <v>1.0</v>
      </c>
      <c r="I138" s="68">
        <v>1.0</v>
      </c>
      <c r="J138" s="68">
        <v>2.0</v>
      </c>
      <c r="K138" s="68">
        <v>20.0</v>
      </c>
      <c r="L138" s="68">
        <v>24.0</v>
      </c>
      <c r="M138" s="68">
        <v>2.0</v>
      </c>
      <c r="N138" s="68">
        <v>51.0</v>
      </c>
      <c r="O138" s="68">
        <v>3.0</v>
      </c>
      <c r="P138" s="68">
        <v>0.73</v>
      </c>
      <c r="Q138" s="68">
        <v>57.1</v>
      </c>
      <c r="R138" s="68">
        <v>85.0</v>
      </c>
      <c r="S138" s="68">
        <v>5.0</v>
      </c>
      <c r="T138" s="68">
        <v>40.0</v>
      </c>
      <c r="U138" s="68">
        <v>2.0</v>
      </c>
      <c r="V138" s="68">
        <v>9.08</v>
      </c>
      <c r="W138" s="68">
        <v>116.0</v>
      </c>
      <c r="X138" s="68">
        <v>47.7</v>
      </c>
      <c r="Y138" s="68">
        <v>134.0</v>
      </c>
      <c r="Z138" s="68">
        <v>5.0</v>
      </c>
      <c r="AA138" s="68">
        <v>1.0</v>
      </c>
      <c r="AB138" s="68">
        <v>48.8</v>
      </c>
      <c r="AC138" s="68">
        <v>7.8066666666666675</v>
      </c>
      <c r="AD138" s="68">
        <v>5.0</v>
      </c>
      <c r="AE138" s="68">
        <v>5.0</v>
      </c>
      <c r="AF138" s="68">
        <v>43.8</v>
      </c>
      <c r="AG138" s="68">
        <v>7.57</v>
      </c>
      <c r="AH138" s="71">
        <v>59.87714193339803</v>
      </c>
      <c r="AI138" s="71"/>
      <c r="AJ138" s="71">
        <v>-3.066666666666667</v>
      </c>
      <c r="AK138" s="68">
        <v>134.0</v>
      </c>
      <c r="AL138" s="68">
        <v>137.84</v>
      </c>
      <c r="AM138" s="68">
        <v>15.91</v>
      </c>
      <c r="AN138" s="68">
        <v>141.9</v>
      </c>
      <c r="AO138" s="68">
        <v>13.37</v>
      </c>
      <c r="AP138" s="68">
        <v>81.88</v>
      </c>
      <c r="AQ138" s="68">
        <v>7.24</v>
      </c>
      <c r="AR138" s="68">
        <v>81.45</v>
      </c>
      <c r="AS138" s="68">
        <v>19.05</v>
      </c>
      <c r="AT138" s="68">
        <v>15.0</v>
      </c>
      <c r="AU138" s="73">
        <v>0.7719553614750122</v>
      </c>
      <c r="AV138" s="73">
        <v>23.388581952117864</v>
      </c>
      <c r="AW138" s="73">
        <v>443.07</v>
      </c>
      <c r="AX138" s="73">
        <v>55.57000000000001</v>
      </c>
      <c r="AY138" s="75">
        <v>0.3428108691740147</v>
      </c>
      <c r="AZ138" s="75"/>
      <c r="BA138" s="68">
        <v>4.701</v>
      </c>
      <c r="BB138" s="75">
        <v>11.820889172516488</v>
      </c>
      <c r="BC138" s="73">
        <v>4.052329291640077</v>
      </c>
      <c r="BD138" s="78">
        <v>2.29</v>
      </c>
      <c r="BE138" s="69">
        <v>0.052652259332023575</v>
      </c>
      <c r="BF138" s="67">
        <v>3449.76</v>
      </c>
      <c r="BG138" s="67">
        <v>62.079539319776856</v>
      </c>
      <c r="BH138" s="67">
        <v>216.82966687617852</v>
      </c>
      <c r="BI138" s="67">
        <v>40.0</v>
      </c>
      <c r="BJ138" s="67">
        <v>7.0</v>
      </c>
      <c r="BK138" s="67">
        <v>7.0</v>
      </c>
    </row>
    <row r="139" ht="15.0" customHeight="1">
      <c r="A139" s="25">
        <v>923.0</v>
      </c>
      <c r="B139" s="66" t="s">
        <v>385</v>
      </c>
      <c r="C139" s="8" t="s">
        <v>12</v>
      </c>
      <c r="D139" s="83">
        <v>14.0</v>
      </c>
      <c r="E139" s="68" t="s">
        <v>191</v>
      </c>
      <c r="F139" s="69" t="s">
        <v>380</v>
      </c>
      <c r="G139" s="68">
        <v>1.0</v>
      </c>
      <c r="H139" s="68">
        <v>1.0</v>
      </c>
      <c r="I139" s="68">
        <v>1.0</v>
      </c>
      <c r="J139" s="68">
        <v>3.0</v>
      </c>
      <c r="K139" s="68">
        <v>16.0</v>
      </c>
      <c r="L139" s="68">
        <v>28.0</v>
      </c>
      <c r="M139" s="68">
        <v>3.0</v>
      </c>
      <c r="N139" s="68">
        <v>49.0</v>
      </c>
      <c r="O139" s="68">
        <v>5.0</v>
      </c>
      <c r="P139" s="68">
        <v>0.73</v>
      </c>
      <c r="Q139" s="68">
        <v>59.3</v>
      </c>
      <c r="R139" s="68">
        <v>81.0</v>
      </c>
      <c r="S139" s="68">
        <v>3.0</v>
      </c>
      <c r="T139" s="68">
        <v>48.0</v>
      </c>
      <c r="U139" s="68">
        <v>3.0</v>
      </c>
      <c r="V139" s="68">
        <v>7.88</v>
      </c>
      <c r="W139" s="68">
        <v>112.0</v>
      </c>
      <c r="X139" s="68">
        <v>45.3</v>
      </c>
      <c r="Y139" s="68">
        <v>127.0</v>
      </c>
      <c r="Z139" s="68">
        <v>5.0</v>
      </c>
      <c r="AA139" s="68">
        <v>3.0</v>
      </c>
      <c r="AB139" s="68">
        <v>40.3</v>
      </c>
      <c r="AC139" s="68">
        <v>8.086666666666666</v>
      </c>
      <c r="AD139" s="68">
        <v>5.0</v>
      </c>
      <c r="AE139" s="68">
        <v>5.0</v>
      </c>
      <c r="AF139" s="68">
        <v>47.9</v>
      </c>
      <c r="AG139" s="68">
        <v>7.960000000000001</v>
      </c>
      <c r="AH139" s="71">
        <v>55.563463819691606</v>
      </c>
      <c r="AI139" s="71"/>
      <c r="AJ139" s="71">
        <v>-3.1333333333333333</v>
      </c>
      <c r="AK139" s="68">
        <v>124.0</v>
      </c>
      <c r="AL139" s="68">
        <v>127.18</v>
      </c>
      <c r="AM139" s="68">
        <v>18.43</v>
      </c>
      <c r="AN139" s="68">
        <v>114.63</v>
      </c>
      <c r="AO139" s="68">
        <v>13.97</v>
      </c>
      <c r="AP139" s="68">
        <v>53.58</v>
      </c>
      <c r="AQ139" s="68">
        <v>5.92</v>
      </c>
      <c r="AR139" s="68">
        <v>98.49</v>
      </c>
      <c r="AS139" s="68">
        <v>22.97</v>
      </c>
      <c r="AT139" s="68">
        <v>15.0</v>
      </c>
      <c r="AU139" s="73">
        <v>0.9265962795374559</v>
      </c>
      <c r="AV139" s="73">
        <v>23.32216468677023</v>
      </c>
      <c r="AW139" s="73">
        <v>393.88</v>
      </c>
      <c r="AX139" s="73">
        <v>61.29</v>
      </c>
      <c r="AY139" s="75">
        <v>0.3747756567139827</v>
      </c>
      <c r="AZ139" s="75"/>
      <c r="BA139" s="68">
        <v>5.789</v>
      </c>
      <c r="BB139" s="75">
        <v>10.587320780791156</v>
      </c>
      <c r="BC139" s="73">
        <v>3.9678700984626016</v>
      </c>
      <c r="BD139" s="78">
        <v>3.18</v>
      </c>
      <c r="BE139" s="69">
        <v>-0.0015355086372360845</v>
      </c>
      <c r="BF139" s="67">
        <v>3318.36</v>
      </c>
      <c r="BG139" s="67">
        <v>54.1419481155164</v>
      </c>
      <c r="BH139" s="67">
        <v>180.05208898535</v>
      </c>
      <c r="BI139" s="67">
        <v>40.0</v>
      </c>
      <c r="BJ139" s="67">
        <v>7.0</v>
      </c>
      <c r="BK139" s="67">
        <v>7.0</v>
      </c>
    </row>
    <row r="140" ht="15.0" customHeight="1">
      <c r="A140" s="25">
        <v>924.0</v>
      </c>
      <c r="B140" s="66" t="s">
        <v>386</v>
      </c>
      <c r="C140" s="8" t="s">
        <v>12</v>
      </c>
      <c r="D140" s="83">
        <v>14.0</v>
      </c>
      <c r="E140" s="68" t="s">
        <v>191</v>
      </c>
      <c r="F140" s="69" t="s">
        <v>380</v>
      </c>
      <c r="G140" s="68">
        <v>1.0</v>
      </c>
      <c r="H140" s="68">
        <v>1.0</v>
      </c>
      <c r="I140" s="68">
        <v>1.0</v>
      </c>
      <c r="J140" s="68">
        <v>4.0</v>
      </c>
      <c r="K140" s="68">
        <v>15.0</v>
      </c>
      <c r="L140" s="68">
        <v>29.0</v>
      </c>
      <c r="M140" s="68">
        <v>4.0</v>
      </c>
      <c r="N140" s="68">
        <v>46.0</v>
      </c>
      <c r="O140" s="68">
        <v>3.0</v>
      </c>
      <c r="P140" s="68">
        <v>0.63</v>
      </c>
      <c r="Q140" s="68">
        <v>56.9</v>
      </c>
      <c r="R140" s="68">
        <v>75.0</v>
      </c>
      <c r="S140" s="68">
        <v>3.0</v>
      </c>
      <c r="T140" s="68">
        <v>48.0</v>
      </c>
      <c r="U140" s="68">
        <v>4.0</v>
      </c>
      <c r="V140" s="68">
        <v>5.766666666666666</v>
      </c>
      <c r="W140" s="68">
        <v>116.0</v>
      </c>
      <c r="X140" s="68">
        <v>48.5</v>
      </c>
      <c r="Y140" s="68">
        <v>120.0</v>
      </c>
      <c r="Z140" s="68">
        <v>3.0</v>
      </c>
      <c r="AA140" s="68">
        <v>1.0</v>
      </c>
      <c r="AB140" s="68">
        <v>48.2</v>
      </c>
      <c r="AC140" s="68">
        <v>6.293333333333333</v>
      </c>
      <c r="AD140" s="68">
        <v>5.0</v>
      </c>
      <c r="AE140" s="68">
        <v>5.0</v>
      </c>
      <c r="AF140" s="68">
        <v>46.1</v>
      </c>
      <c r="AG140" s="68">
        <v>5.826666666666667</v>
      </c>
      <c r="AH140" s="71">
        <v>49.27184466019418</v>
      </c>
      <c r="AI140" s="71"/>
      <c r="AJ140" s="71">
        <v>-2.6333333333333333</v>
      </c>
      <c r="AK140" s="68">
        <v>117.0</v>
      </c>
      <c r="AL140" s="68">
        <v>132.27</v>
      </c>
      <c r="AM140" s="68">
        <v>16.13</v>
      </c>
      <c r="AN140" s="68">
        <v>116.84</v>
      </c>
      <c r="AO140" s="68">
        <v>12.94</v>
      </c>
      <c r="AP140" s="68">
        <v>57.24</v>
      </c>
      <c r="AQ140" s="68">
        <v>5.77</v>
      </c>
      <c r="AR140" s="68">
        <v>125.9</v>
      </c>
      <c r="AS140" s="68">
        <v>30.27</v>
      </c>
      <c r="AT140" s="68">
        <v>25.0</v>
      </c>
      <c r="AU140" s="73">
        <v>0.8621058257616248</v>
      </c>
      <c r="AV140" s="73">
        <v>24.04289118347895</v>
      </c>
      <c r="AW140" s="73">
        <v>432.25</v>
      </c>
      <c r="AX140" s="73">
        <v>65.11</v>
      </c>
      <c r="AY140" s="75">
        <v>0.4649055444632161</v>
      </c>
      <c r="AZ140" s="75"/>
      <c r="BA140" s="68">
        <v>4.97</v>
      </c>
      <c r="BB140" s="75">
        <v>13.100603621730382</v>
      </c>
      <c r="BC140" s="73">
        <v>6.090543259557344</v>
      </c>
      <c r="BD140" s="78">
        <v>2.38</v>
      </c>
      <c r="BE140" s="69">
        <v>0.014834537847090148</v>
      </c>
      <c r="BF140" s="67">
        <v>3664.65</v>
      </c>
      <c r="BG140" s="67">
        <v>56.283980955306404</v>
      </c>
      <c r="BH140" s="67">
        <v>227.1946683199008</v>
      </c>
      <c r="BI140" s="83"/>
      <c r="BJ140" s="83"/>
      <c r="BK140" s="83"/>
    </row>
    <row r="141" ht="15.0" customHeight="1">
      <c r="A141" s="25">
        <v>925.0</v>
      </c>
      <c r="B141" s="66" t="s">
        <v>386</v>
      </c>
      <c r="C141" s="38" t="s">
        <v>241</v>
      </c>
      <c r="D141" s="83">
        <v>14.0</v>
      </c>
      <c r="E141" s="68" t="s">
        <v>191</v>
      </c>
      <c r="F141" s="69" t="s">
        <v>380</v>
      </c>
      <c r="G141" s="68">
        <v>1.0</v>
      </c>
      <c r="H141" s="68">
        <v>1.0</v>
      </c>
      <c r="I141" s="68">
        <v>1.0</v>
      </c>
      <c r="J141" s="68">
        <v>2.0</v>
      </c>
      <c r="K141" s="68">
        <v>24.0</v>
      </c>
      <c r="L141" s="68">
        <v>24.0</v>
      </c>
      <c r="M141" s="68">
        <v>2.0</v>
      </c>
      <c r="N141" s="68">
        <v>52.0</v>
      </c>
      <c r="O141" s="68">
        <v>5.0</v>
      </c>
      <c r="P141" s="68">
        <v>0.78</v>
      </c>
      <c r="Q141" s="68">
        <v>61.8</v>
      </c>
      <c r="R141" s="68">
        <v>83.0</v>
      </c>
      <c r="S141" s="68">
        <v>3.0</v>
      </c>
      <c r="T141" s="68">
        <v>36.0</v>
      </c>
      <c r="U141" s="68">
        <v>2.0</v>
      </c>
      <c r="V141" s="68">
        <v>8.156666666666668</v>
      </c>
      <c r="W141" s="68">
        <v>115.0</v>
      </c>
      <c r="X141" s="68">
        <v>48.6</v>
      </c>
      <c r="Y141" s="68">
        <v>137.0</v>
      </c>
      <c r="Z141" s="68">
        <v>7.0</v>
      </c>
      <c r="AA141" s="68">
        <v>1.0</v>
      </c>
      <c r="AB141" s="68">
        <v>38.6</v>
      </c>
      <c r="AC141" s="68">
        <v>7.8933333333333335</v>
      </c>
      <c r="AD141" s="68">
        <v>1.0</v>
      </c>
      <c r="AE141" s="68">
        <v>5.0</v>
      </c>
      <c r="AF141" s="68">
        <v>36.3</v>
      </c>
      <c r="AG141" s="68">
        <v>8.693333333333333</v>
      </c>
      <c r="AH141" s="71">
        <v>65.13389234514473</v>
      </c>
      <c r="AI141" s="71">
        <v>24.352986001354715</v>
      </c>
      <c r="AJ141" s="71">
        <v>-2.3666666666666667</v>
      </c>
      <c r="AK141" s="68">
        <v>135.0</v>
      </c>
      <c r="AL141" s="68">
        <v>307.4</v>
      </c>
      <c r="AM141" s="68">
        <v>27.58</v>
      </c>
      <c r="AN141" s="68">
        <v>283.51</v>
      </c>
      <c r="AO141" s="68">
        <v>23.96</v>
      </c>
      <c r="AP141" s="68">
        <v>104.9</v>
      </c>
      <c r="AQ141" s="68">
        <v>7.23</v>
      </c>
      <c r="AR141" s="86"/>
      <c r="AS141" s="86"/>
      <c r="AT141" s="86"/>
      <c r="AU141" s="73">
        <v>0.8842577749278614</v>
      </c>
      <c r="AV141" s="73"/>
      <c r="AW141" s="73">
        <v>695.81</v>
      </c>
      <c r="AX141" s="73">
        <v>58.769999999999996</v>
      </c>
      <c r="AY141" s="75"/>
      <c r="AZ141" s="75"/>
      <c r="BA141" s="68">
        <v>11.503</v>
      </c>
      <c r="BB141" s="75">
        <v>5.109101973398244</v>
      </c>
      <c r="BC141" s="73"/>
      <c r="BD141" s="78">
        <v>11.3</v>
      </c>
      <c r="BE141" s="69">
        <v>0.7346542346542346</v>
      </c>
      <c r="BF141" s="67">
        <v>8978.89</v>
      </c>
      <c r="BG141" s="67">
        <v>152.78015994555045</v>
      </c>
      <c r="BH141" s="67">
        <v>325.55801305293693</v>
      </c>
      <c r="BI141" s="67">
        <v>32.0</v>
      </c>
      <c r="BJ141" s="67">
        <v>7.0</v>
      </c>
      <c r="BK141" s="67">
        <v>7.0</v>
      </c>
    </row>
    <row r="142" ht="15.0" customHeight="1">
      <c r="A142" s="25">
        <v>926.0</v>
      </c>
      <c r="B142" s="66" t="s">
        <v>379</v>
      </c>
      <c r="C142" s="38" t="s">
        <v>241</v>
      </c>
      <c r="D142" s="83">
        <v>15.0</v>
      </c>
      <c r="E142" s="69" t="s">
        <v>184</v>
      </c>
      <c r="F142" s="69"/>
      <c r="G142" s="68">
        <v>1.0</v>
      </c>
      <c r="H142" s="68">
        <v>1.0</v>
      </c>
      <c r="I142" s="68">
        <v>1.0</v>
      </c>
      <c r="J142" s="68">
        <v>2.0</v>
      </c>
      <c r="K142" s="68">
        <v>17.0</v>
      </c>
      <c r="L142" s="68">
        <v>22.0</v>
      </c>
      <c r="M142" s="68">
        <v>2.0</v>
      </c>
      <c r="N142" s="68">
        <v>56.0</v>
      </c>
      <c r="O142" s="68">
        <v>5.0</v>
      </c>
      <c r="P142" s="68">
        <v>0.83</v>
      </c>
      <c r="Q142" s="68">
        <v>58.2</v>
      </c>
      <c r="R142" s="68">
        <v>107.0</v>
      </c>
      <c r="S142" s="68">
        <v>5.0</v>
      </c>
      <c r="T142" s="68">
        <v>37.0</v>
      </c>
      <c r="U142" s="68">
        <v>2.0</v>
      </c>
      <c r="V142" s="68">
        <v>8.549999999999999</v>
      </c>
      <c r="W142" s="68">
        <v>140.0</v>
      </c>
      <c r="X142" s="68">
        <v>44.0</v>
      </c>
      <c r="Y142" s="68">
        <v>148.0</v>
      </c>
      <c r="Z142" s="68">
        <v>7.0</v>
      </c>
      <c r="AA142" s="68">
        <v>1.0</v>
      </c>
      <c r="AB142" s="68">
        <v>42.2</v>
      </c>
      <c r="AC142" s="68">
        <v>8.893333333333333</v>
      </c>
      <c r="AD142" s="68">
        <v>3.0</v>
      </c>
      <c r="AE142" s="68">
        <v>5.0</v>
      </c>
      <c r="AF142" s="68">
        <v>37.8</v>
      </c>
      <c r="AG142" s="68">
        <v>8.756666666666666</v>
      </c>
      <c r="AH142" s="71">
        <v>70.2507927356587</v>
      </c>
      <c r="AI142" s="71">
        <v>26.10146670527138</v>
      </c>
      <c r="AJ142" s="71">
        <v>-2.8666666666666667</v>
      </c>
      <c r="AK142" s="68">
        <v>145.0</v>
      </c>
      <c r="AL142" s="68">
        <v>223.18</v>
      </c>
      <c r="AM142" s="68">
        <v>18.08</v>
      </c>
      <c r="AN142" s="68">
        <v>170.96</v>
      </c>
      <c r="AO142" s="68">
        <v>12.14</v>
      </c>
      <c r="AP142" s="68">
        <v>42.63</v>
      </c>
      <c r="AQ142" s="68">
        <v>2.82</v>
      </c>
      <c r="AR142" s="68">
        <v>368.63</v>
      </c>
      <c r="AS142" s="68">
        <v>68.86</v>
      </c>
      <c r="AT142" s="68">
        <v>10.0</v>
      </c>
      <c r="AU142" s="73">
        <v>1.20855614973262</v>
      </c>
      <c r="AV142" s="73">
        <v>18.679977212923525</v>
      </c>
      <c r="AW142" s="73">
        <v>805.4</v>
      </c>
      <c r="AX142" s="73">
        <v>101.9</v>
      </c>
      <c r="AY142" s="75">
        <v>0.6757605495583905</v>
      </c>
      <c r="AZ142" s="77">
        <v>73.38</v>
      </c>
      <c r="BA142" s="68">
        <v>9.338</v>
      </c>
      <c r="BB142" s="75">
        <v>10.912400942385952</v>
      </c>
      <c r="BC142" s="73">
        <v>7.37417005782823</v>
      </c>
      <c r="BD142" s="78">
        <v>9.14</v>
      </c>
      <c r="BE142" s="69">
        <v>0.8089970501474927</v>
      </c>
      <c r="BF142" s="67"/>
      <c r="BG142" s="67"/>
      <c r="BH142" s="67"/>
      <c r="BI142" s="67">
        <v>28.0</v>
      </c>
      <c r="BJ142" s="67">
        <v>5.0</v>
      </c>
      <c r="BK142" s="67">
        <v>5.0</v>
      </c>
    </row>
    <row r="143" ht="15.0" customHeight="1">
      <c r="A143" s="25">
        <v>927.0</v>
      </c>
      <c r="B143" s="66" t="s">
        <v>382</v>
      </c>
      <c r="C143" s="38" t="s">
        <v>241</v>
      </c>
      <c r="D143" s="83">
        <v>15.0</v>
      </c>
      <c r="E143" s="69" t="s">
        <v>184</v>
      </c>
      <c r="F143" s="69"/>
      <c r="G143" s="68">
        <v>0.0</v>
      </c>
      <c r="H143" s="68">
        <v>1.0</v>
      </c>
      <c r="I143" s="68">
        <v>1.0</v>
      </c>
      <c r="J143" s="68">
        <v>2.0</v>
      </c>
      <c r="K143" s="68">
        <v>9.0</v>
      </c>
      <c r="L143" s="68">
        <v>18.0</v>
      </c>
      <c r="M143" s="68">
        <v>2.0</v>
      </c>
      <c r="N143" s="68">
        <v>49.0</v>
      </c>
      <c r="O143" s="68">
        <v>3.0</v>
      </c>
      <c r="P143" s="68">
        <v>0.69</v>
      </c>
      <c r="Q143" s="68">
        <v>54.4</v>
      </c>
      <c r="R143" s="68">
        <v>100.0</v>
      </c>
      <c r="S143" s="68">
        <v>3.0</v>
      </c>
      <c r="T143" s="68">
        <v>32.0</v>
      </c>
      <c r="U143" s="68">
        <v>2.0</v>
      </c>
      <c r="V143" s="68">
        <v>7.946666666666666</v>
      </c>
      <c r="W143" s="68">
        <v>135.0</v>
      </c>
      <c r="X143" s="68">
        <v>44.1</v>
      </c>
      <c r="Y143" s="68">
        <v>144.0</v>
      </c>
      <c r="Z143" s="68">
        <v>5.0</v>
      </c>
      <c r="AA143" s="68">
        <v>1.0</v>
      </c>
      <c r="AB143" s="68">
        <v>45.4</v>
      </c>
      <c r="AC143" s="68">
        <v>8.13</v>
      </c>
      <c r="AD143" s="68">
        <v>3.0</v>
      </c>
      <c r="AE143" s="68">
        <v>5.0</v>
      </c>
      <c r="AF143" s="68">
        <v>44.8</v>
      </c>
      <c r="AG143" s="68">
        <v>8.110000000000001</v>
      </c>
      <c r="AH143" s="71">
        <v>70.60656038116178</v>
      </c>
      <c r="AI143" s="71">
        <v>32.452898053541226</v>
      </c>
      <c r="AJ143" s="71">
        <v>-2.1333333333333333</v>
      </c>
      <c r="AK143" s="68">
        <v>147.0</v>
      </c>
      <c r="AL143" s="68">
        <v>207.98</v>
      </c>
      <c r="AM143" s="68">
        <v>16.68</v>
      </c>
      <c r="AN143" s="68">
        <v>153.79</v>
      </c>
      <c r="AO143" s="68">
        <v>11.78</v>
      </c>
      <c r="AP143" s="68">
        <v>31.02</v>
      </c>
      <c r="AQ143" s="68">
        <v>2.48</v>
      </c>
      <c r="AR143" s="68">
        <v>396.85</v>
      </c>
      <c r="AS143" s="68">
        <v>78.64</v>
      </c>
      <c r="AT143" s="68">
        <v>8.0</v>
      </c>
      <c r="AU143" s="73">
        <v>1.1697054698457223</v>
      </c>
      <c r="AV143" s="73">
        <v>19.8160514048129</v>
      </c>
      <c r="AW143" s="73">
        <v>789.64</v>
      </c>
      <c r="AX143" s="73">
        <v>109.58</v>
      </c>
      <c r="AY143" s="75">
        <v>0.7176492060594999</v>
      </c>
      <c r="AZ143" s="75"/>
      <c r="BA143" s="68">
        <v>9.812</v>
      </c>
      <c r="BB143" s="75">
        <v>11.167957602935182</v>
      </c>
      <c r="BC143" s="73">
        <v>8.01467590705259</v>
      </c>
      <c r="BD143" s="78">
        <v>9.61</v>
      </c>
      <c r="BE143" s="69">
        <v>0.748747591522158</v>
      </c>
      <c r="BF143" s="67">
        <v>6304.88</v>
      </c>
      <c r="BG143" s="67">
        <v>57.53677678408469</v>
      </c>
      <c r="BH143" s="67">
        <v>377.99040767386094</v>
      </c>
      <c r="BI143" s="67">
        <v>35.0</v>
      </c>
      <c r="BJ143" s="67">
        <v>5.0</v>
      </c>
      <c r="BK143" s="67">
        <v>5.0</v>
      </c>
    </row>
    <row r="144" ht="15.0" customHeight="1">
      <c r="A144" s="25">
        <v>929.0</v>
      </c>
      <c r="B144" s="66" t="s">
        <v>384</v>
      </c>
      <c r="C144" s="38" t="s">
        <v>241</v>
      </c>
      <c r="D144" s="83">
        <v>15.0</v>
      </c>
      <c r="E144" s="69" t="s">
        <v>184</v>
      </c>
      <c r="F144" s="69"/>
      <c r="G144" s="68">
        <v>1.0</v>
      </c>
      <c r="H144" s="68">
        <v>1.0</v>
      </c>
      <c r="I144" s="68">
        <v>1.0</v>
      </c>
      <c r="J144" s="68">
        <v>2.0</v>
      </c>
      <c r="K144" s="68">
        <v>16.0</v>
      </c>
      <c r="L144" s="68">
        <v>19.0</v>
      </c>
      <c r="M144" s="68">
        <v>2.0</v>
      </c>
      <c r="N144" s="68">
        <v>53.0</v>
      </c>
      <c r="O144" s="68">
        <v>5.0</v>
      </c>
      <c r="P144" s="68">
        <v>0.77</v>
      </c>
      <c r="Q144" s="68">
        <v>56.0</v>
      </c>
      <c r="R144" s="68">
        <v>99.0</v>
      </c>
      <c r="S144" s="68">
        <v>5.0</v>
      </c>
      <c r="T144" s="68">
        <v>34.0</v>
      </c>
      <c r="U144" s="68">
        <v>2.0</v>
      </c>
      <c r="V144" s="68">
        <v>7.823333333333333</v>
      </c>
      <c r="W144" s="68">
        <v>136.0</v>
      </c>
      <c r="X144" s="68">
        <v>44.4</v>
      </c>
      <c r="Y144" s="68">
        <v>142.0</v>
      </c>
      <c r="Z144" s="68">
        <v>7.0</v>
      </c>
      <c r="AA144" s="68">
        <v>1.0</v>
      </c>
      <c r="AB144" s="68">
        <v>41.9</v>
      </c>
      <c r="AC144" s="68">
        <v>8.229999999999999</v>
      </c>
      <c r="AD144" s="68">
        <v>3.0</v>
      </c>
      <c r="AE144" s="68">
        <v>5.0</v>
      </c>
      <c r="AF144" s="68">
        <v>41.3</v>
      </c>
      <c r="AG144" s="68">
        <v>8.416666666666666</v>
      </c>
      <c r="AH144" s="71">
        <v>68.39478344872002</v>
      </c>
      <c r="AI144" s="71">
        <v>21.043617129958967</v>
      </c>
      <c r="AJ144" s="71">
        <v>-2.5</v>
      </c>
      <c r="AK144" s="68">
        <v>140.0</v>
      </c>
      <c r="AL144" s="68">
        <v>199.68</v>
      </c>
      <c r="AM144" s="68">
        <v>15.48</v>
      </c>
      <c r="AN144" s="68">
        <v>154.45</v>
      </c>
      <c r="AO144" s="68">
        <v>11.17</v>
      </c>
      <c r="AP144" s="68">
        <v>42.82</v>
      </c>
      <c r="AQ144" s="68">
        <v>2.88</v>
      </c>
      <c r="AR144" s="68">
        <v>404.41</v>
      </c>
      <c r="AS144" s="68">
        <v>78.62</v>
      </c>
      <c r="AT144" s="68">
        <v>16.0</v>
      </c>
      <c r="AU144" s="73">
        <v>1.101779359430605</v>
      </c>
      <c r="AV144" s="73">
        <v>19.440666650181747</v>
      </c>
      <c r="AW144" s="73">
        <v>801.36</v>
      </c>
      <c r="AX144" s="73">
        <v>108.15</v>
      </c>
      <c r="AY144" s="75">
        <v>0.7269533055940823</v>
      </c>
      <c r="AZ144" s="77">
        <v>42.93</v>
      </c>
      <c r="BA144" s="68">
        <v>10.374</v>
      </c>
      <c r="BB144" s="75">
        <v>10.425101214574898</v>
      </c>
      <c r="BC144" s="73">
        <v>7.578561789088105</v>
      </c>
      <c r="BD144" s="78">
        <v>10.17</v>
      </c>
      <c r="BE144" s="69">
        <v>0.819672131147541</v>
      </c>
      <c r="BF144" s="67">
        <v>6302.79</v>
      </c>
      <c r="BG144" s="67">
        <v>58.278224687933424</v>
      </c>
      <c r="BH144" s="67">
        <v>407.156976744186</v>
      </c>
      <c r="BI144" s="67">
        <v>35.0</v>
      </c>
      <c r="BJ144" s="67">
        <v>5.0</v>
      </c>
      <c r="BK144" s="67">
        <v>5.0</v>
      </c>
    </row>
    <row r="145" ht="15.0" customHeight="1">
      <c r="A145" s="25">
        <v>930.0</v>
      </c>
      <c r="B145" s="66" t="s">
        <v>379</v>
      </c>
      <c r="C145" s="8" t="s">
        <v>12</v>
      </c>
      <c r="D145" s="83">
        <v>15.0</v>
      </c>
      <c r="E145" s="69" t="s">
        <v>184</v>
      </c>
      <c r="F145" s="69"/>
      <c r="G145" s="68">
        <v>1.0</v>
      </c>
      <c r="H145" s="68">
        <v>1.0</v>
      </c>
      <c r="I145" s="68">
        <v>1.0</v>
      </c>
      <c r="J145" s="68">
        <v>1.0</v>
      </c>
      <c r="K145" s="68">
        <v>10.0</v>
      </c>
      <c r="L145" s="68">
        <v>18.0</v>
      </c>
      <c r="M145" s="68">
        <v>2.0</v>
      </c>
      <c r="N145" s="68">
        <v>52.0</v>
      </c>
      <c r="O145" s="68">
        <v>3.0</v>
      </c>
      <c r="P145" s="68">
        <v>0.7</v>
      </c>
      <c r="Q145" s="68">
        <v>53.3</v>
      </c>
      <c r="R145" s="68">
        <v>103.0</v>
      </c>
      <c r="S145" s="68">
        <v>3.0</v>
      </c>
      <c r="T145" s="68">
        <v>33.0</v>
      </c>
      <c r="U145" s="68">
        <v>2.0</v>
      </c>
      <c r="V145" s="68">
        <v>7.826666666666667</v>
      </c>
      <c r="W145" s="68">
        <v>138.0</v>
      </c>
      <c r="X145" s="68">
        <v>49.6</v>
      </c>
      <c r="Y145" s="68">
        <v>140.0</v>
      </c>
      <c r="Z145" s="68">
        <v>5.0</v>
      </c>
      <c r="AA145" s="68">
        <v>3.0</v>
      </c>
      <c r="AB145" s="68">
        <v>43.4</v>
      </c>
      <c r="AC145" s="68">
        <v>7.633333333333333</v>
      </c>
      <c r="AD145" s="68">
        <v>7.0</v>
      </c>
      <c r="AE145" s="68">
        <v>7.0</v>
      </c>
      <c r="AF145" s="68">
        <v>44.2</v>
      </c>
      <c r="AG145" s="68">
        <v>7.419999999999999</v>
      </c>
      <c r="AH145" s="71">
        <v>51.914305459571544</v>
      </c>
      <c r="AI145" s="71"/>
      <c r="AJ145" s="71">
        <v>-2.8666666666666667</v>
      </c>
      <c r="AK145" s="68">
        <v>144.0</v>
      </c>
      <c r="AL145" s="68">
        <v>72.9</v>
      </c>
      <c r="AM145" s="68">
        <v>11.22</v>
      </c>
      <c r="AN145" s="68">
        <v>103.48</v>
      </c>
      <c r="AO145" s="68">
        <v>11.43</v>
      </c>
      <c r="AP145" s="68">
        <v>19.8</v>
      </c>
      <c r="AQ145" s="68">
        <v>2.4</v>
      </c>
      <c r="AR145" s="68">
        <v>215.65</v>
      </c>
      <c r="AS145" s="68">
        <v>50.53</v>
      </c>
      <c r="AT145" s="68">
        <v>5.0</v>
      </c>
      <c r="AU145" s="73">
        <v>0.8112798264642083</v>
      </c>
      <c r="AV145" s="73">
        <v>23.43148620449803</v>
      </c>
      <c r="AW145" s="73">
        <v>411.83000000000004</v>
      </c>
      <c r="AX145" s="73">
        <v>75.58</v>
      </c>
      <c r="AY145" s="75">
        <v>0.6685631119343742</v>
      </c>
      <c r="AZ145" s="75"/>
      <c r="BA145" s="68">
        <v>6.249</v>
      </c>
      <c r="BB145" s="75">
        <v>12.09473515762522</v>
      </c>
      <c r="BC145" s="73">
        <v>8.086093775004</v>
      </c>
      <c r="BD145" s="78">
        <v>3.69</v>
      </c>
      <c r="BE145" s="69">
        <v>0.02141491395793499</v>
      </c>
      <c r="BF145" s="67">
        <v>1814.84</v>
      </c>
      <c r="BG145" s="67">
        <v>24.01217253241598</v>
      </c>
      <c r="BH145" s="67">
        <v>161.75044563279855</v>
      </c>
      <c r="BI145" s="67">
        <v>25.0</v>
      </c>
      <c r="BJ145" s="67">
        <v>5.0</v>
      </c>
      <c r="BK145" s="67">
        <v>1.0</v>
      </c>
    </row>
    <row r="146" ht="15.0" customHeight="1">
      <c r="A146" s="25">
        <v>932.0</v>
      </c>
      <c r="B146" s="66" t="s">
        <v>382</v>
      </c>
      <c r="C146" s="8" t="s">
        <v>12</v>
      </c>
      <c r="D146" s="83">
        <v>15.0</v>
      </c>
      <c r="E146" s="69" t="s">
        <v>184</v>
      </c>
      <c r="F146" s="69"/>
      <c r="G146" s="68">
        <v>1.0</v>
      </c>
      <c r="H146" s="68">
        <v>1.0</v>
      </c>
      <c r="I146" s="68">
        <v>1.0</v>
      </c>
      <c r="J146" s="68">
        <v>1.0</v>
      </c>
      <c r="K146" s="68">
        <v>8.0</v>
      </c>
      <c r="L146" s="68">
        <v>19.0</v>
      </c>
      <c r="M146" s="68">
        <v>2.0</v>
      </c>
      <c r="N146" s="68">
        <v>45.0</v>
      </c>
      <c r="O146" s="68">
        <v>5.0</v>
      </c>
      <c r="P146" s="68">
        <v>0.84</v>
      </c>
      <c r="Q146" s="68">
        <v>53.8</v>
      </c>
      <c r="R146" s="68">
        <v>90.0</v>
      </c>
      <c r="S146" s="68">
        <v>5.0</v>
      </c>
      <c r="T146" s="68">
        <v>30.0</v>
      </c>
      <c r="U146" s="68">
        <v>2.0</v>
      </c>
      <c r="V146" s="68">
        <v>8.663333333333334</v>
      </c>
      <c r="W146" s="68">
        <v>119.0</v>
      </c>
      <c r="X146" s="68">
        <v>47.2</v>
      </c>
      <c r="Y146" s="68">
        <v>136.0</v>
      </c>
      <c r="Z146" s="68">
        <v>5.0</v>
      </c>
      <c r="AA146" s="68">
        <v>3.0</v>
      </c>
      <c r="AB146" s="68">
        <v>43.4</v>
      </c>
      <c r="AC146" s="68">
        <v>8.59</v>
      </c>
      <c r="AD146" s="68">
        <v>5.0</v>
      </c>
      <c r="AE146" s="68">
        <v>5.0</v>
      </c>
      <c r="AF146" s="68">
        <v>49.2</v>
      </c>
      <c r="AG146" s="68">
        <v>8.963333333333333</v>
      </c>
      <c r="AH146" s="71">
        <v>47.69268532155132</v>
      </c>
      <c r="AI146" s="71"/>
      <c r="AJ146" s="71">
        <v>-2.7333333333333334</v>
      </c>
      <c r="AK146" s="68">
        <v>137.0</v>
      </c>
      <c r="AL146" s="68">
        <v>106.33</v>
      </c>
      <c r="AM146" s="68">
        <v>13.31</v>
      </c>
      <c r="AN146" s="68">
        <v>134.37</v>
      </c>
      <c r="AO146" s="68">
        <v>11.82</v>
      </c>
      <c r="AP146" s="68">
        <v>45.8</v>
      </c>
      <c r="AQ146" s="68">
        <v>4.29</v>
      </c>
      <c r="AR146" s="68">
        <v>101.34</v>
      </c>
      <c r="AS146" s="68">
        <v>23.78</v>
      </c>
      <c r="AT146" s="68">
        <v>19.0</v>
      </c>
      <c r="AU146" s="73">
        <v>0.8261949099937927</v>
      </c>
      <c r="AV146" s="73">
        <v>23.46556147621867</v>
      </c>
      <c r="AW146" s="73">
        <v>387.84000000000003</v>
      </c>
      <c r="AX146" s="73">
        <v>53.2</v>
      </c>
      <c r="AY146" s="75">
        <v>0.4469924812030075</v>
      </c>
      <c r="AZ146" s="75"/>
      <c r="BA146" s="68">
        <v>4.429</v>
      </c>
      <c r="BB146" s="75">
        <v>12.01174079927749</v>
      </c>
      <c r="BC146" s="73">
        <v>5.369157823436441</v>
      </c>
      <c r="BD146" s="78">
        <v>1.78</v>
      </c>
      <c r="BE146" s="69">
        <v>0.015973254086181277</v>
      </c>
      <c r="BF146" s="67"/>
      <c r="BG146" s="67"/>
      <c r="BH146" s="67"/>
      <c r="BI146" s="67">
        <v>40.0</v>
      </c>
      <c r="BJ146" s="67">
        <v>5.0</v>
      </c>
      <c r="BK146" s="67">
        <v>7.0</v>
      </c>
    </row>
    <row r="147" ht="15.0" customHeight="1">
      <c r="A147" s="25">
        <v>933.0</v>
      </c>
      <c r="B147" s="66" t="s">
        <v>384</v>
      </c>
      <c r="C147" s="8" t="s">
        <v>12</v>
      </c>
      <c r="D147" s="83">
        <v>15.0</v>
      </c>
      <c r="E147" s="69" t="s">
        <v>184</v>
      </c>
      <c r="F147" s="69"/>
      <c r="G147" s="68">
        <v>0.0</v>
      </c>
      <c r="H147" s="68">
        <v>1.0</v>
      </c>
      <c r="I147" s="68">
        <v>1.0</v>
      </c>
      <c r="J147" s="68">
        <v>2.0</v>
      </c>
      <c r="K147" s="68">
        <v>11.0</v>
      </c>
      <c r="L147" s="68">
        <v>22.0</v>
      </c>
      <c r="M147" s="68">
        <v>2.0</v>
      </c>
      <c r="N147" s="68">
        <v>48.0</v>
      </c>
      <c r="O147" s="68">
        <v>5.0</v>
      </c>
      <c r="P147" s="68">
        <v>0.76</v>
      </c>
      <c r="Q147" s="68">
        <v>54.8</v>
      </c>
      <c r="R147" s="68">
        <v>96.0</v>
      </c>
      <c r="S147" s="68">
        <v>3.0</v>
      </c>
      <c r="T147" s="68">
        <v>33.0</v>
      </c>
      <c r="U147" s="68">
        <v>2.0</v>
      </c>
      <c r="V147" s="68">
        <v>8.003333333333334</v>
      </c>
      <c r="W147" s="68">
        <v>129.0</v>
      </c>
      <c r="X147" s="68">
        <v>46.7</v>
      </c>
      <c r="Y147" s="68">
        <v>144.0</v>
      </c>
      <c r="Z147" s="68">
        <v>5.0</v>
      </c>
      <c r="AA147" s="68">
        <v>3.0</v>
      </c>
      <c r="AB147" s="68">
        <v>44.6</v>
      </c>
      <c r="AC147" s="68">
        <v>7.590000000000001</v>
      </c>
      <c r="AD147" s="68">
        <v>7.0</v>
      </c>
      <c r="AE147" s="68">
        <v>7.0</v>
      </c>
      <c r="AF147" s="68">
        <v>41.3</v>
      </c>
      <c r="AG147" s="68">
        <v>7.333333333333333</v>
      </c>
      <c r="AH147" s="71">
        <v>54.002047082906834</v>
      </c>
      <c r="AI147" s="71"/>
      <c r="AJ147" s="71">
        <v>-2.666666666666667</v>
      </c>
      <c r="AK147" s="68">
        <v>141.0</v>
      </c>
      <c r="AL147" s="68">
        <v>79.51</v>
      </c>
      <c r="AM147" s="68">
        <v>10.73</v>
      </c>
      <c r="AN147" s="68">
        <v>127.54</v>
      </c>
      <c r="AO147" s="68">
        <v>10.95</v>
      </c>
      <c r="AP147" s="68">
        <v>40.94</v>
      </c>
      <c r="AQ147" s="68">
        <v>3.93</v>
      </c>
      <c r="AR147" s="68">
        <v>159.2</v>
      </c>
      <c r="AS147" s="68">
        <v>33.75</v>
      </c>
      <c r="AT147" s="68">
        <v>8.0</v>
      </c>
      <c r="AU147" s="73">
        <v>0.7211021505376345</v>
      </c>
      <c r="AV147" s="73">
        <v>21.199748743718594</v>
      </c>
      <c r="AW147" s="73">
        <v>407.19</v>
      </c>
      <c r="AX147" s="73">
        <v>59.36</v>
      </c>
      <c r="AY147" s="75">
        <v>0.5685646900269542</v>
      </c>
      <c r="AZ147" s="75"/>
      <c r="BA147" s="68">
        <v>5.014</v>
      </c>
      <c r="BB147" s="75">
        <v>11.838851216593538</v>
      </c>
      <c r="BC147" s="73">
        <v>6.731152772237734</v>
      </c>
      <c r="BD147" s="78">
        <v>2.38</v>
      </c>
      <c r="BE147" s="69">
        <v>0.06991525423728813</v>
      </c>
      <c r="BF147" s="67">
        <v>1601.06</v>
      </c>
      <c r="BG147" s="67">
        <v>26.972035040431265</v>
      </c>
      <c r="BH147" s="67">
        <v>149.2134203168686</v>
      </c>
      <c r="BI147" s="67">
        <v>35.0</v>
      </c>
      <c r="BJ147" s="67">
        <v>7.0</v>
      </c>
      <c r="BK147" s="67">
        <v>5.0</v>
      </c>
    </row>
    <row r="148" ht="15.0" customHeight="1">
      <c r="A148" s="25">
        <v>935.0</v>
      </c>
      <c r="B148" s="66" t="s">
        <v>385</v>
      </c>
      <c r="C148" s="38" t="s">
        <v>241</v>
      </c>
      <c r="D148" s="83">
        <v>15.0</v>
      </c>
      <c r="E148" s="69" t="s">
        <v>184</v>
      </c>
      <c r="F148" s="69"/>
      <c r="G148" s="68">
        <v>1.0</v>
      </c>
      <c r="H148" s="68">
        <v>1.0</v>
      </c>
      <c r="I148" s="68">
        <v>1.0</v>
      </c>
      <c r="J148" s="68">
        <v>2.0</v>
      </c>
      <c r="K148" s="68">
        <v>12.0</v>
      </c>
      <c r="L148" s="68">
        <v>21.0</v>
      </c>
      <c r="M148" s="68">
        <v>2.0</v>
      </c>
      <c r="N148" s="68">
        <v>54.0</v>
      </c>
      <c r="O148" s="68">
        <v>5.0</v>
      </c>
      <c r="P148" s="68">
        <v>0.74</v>
      </c>
      <c r="Q148" s="68">
        <v>54.4</v>
      </c>
      <c r="R148" s="68">
        <v>102.0</v>
      </c>
      <c r="S148" s="68">
        <v>5.0</v>
      </c>
      <c r="T148" s="68">
        <v>39.0</v>
      </c>
      <c r="U148" s="68">
        <v>2.0</v>
      </c>
      <c r="V148" s="68">
        <v>7.586666666666666</v>
      </c>
      <c r="W148" s="68">
        <v>130.0</v>
      </c>
      <c r="X148" s="68">
        <v>40.4</v>
      </c>
      <c r="Y148" s="68">
        <v>142.0</v>
      </c>
      <c r="Z148" s="68">
        <v>5.0</v>
      </c>
      <c r="AA148" s="68">
        <v>3.0</v>
      </c>
      <c r="AB148" s="68">
        <v>41.2</v>
      </c>
      <c r="AC148" s="68">
        <v>7.823333333333333</v>
      </c>
      <c r="AD148" s="68">
        <v>3.0</v>
      </c>
      <c r="AE148" s="68">
        <v>7.0</v>
      </c>
      <c r="AF148" s="68">
        <v>40.2</v>
      </c>
      <c r="AG148" s="68">
        <v>7.77</v>
      </c>
      <c r="AH148" s="71">
        <v>63.66371385592513</v>
      </c>
      <c r="AI148" s="71">
        <v>2.28069291917583</v>
      </c>
      <c r="AJ148" s="71">
        <v>-2.966666666666667</v>
      </c>
      <c r="AK148" s="68">
        <v>145.0</v>
      </c>
      <c r="AL148" s="68">
        <v>156.01</v>
      </c>
      <c r="AM148" s="68">
        <v>12.69</v>
      </c>
      <c r="AN148" s="68">
        <v>171.57</v>
      </c>
      <c r="AO148" s="68">
        <v>11.76</v>
      </c>
      <c r="AP148" s="68">
        <v>219.5</v>
      </c>
      <c r="AQ148" s="68">
        <v>1.83</v>
      </c>
      <c r="AR148" s="68">
        <v>237.13</v>
      </c>
      <c r="AS148" s="68">
        <v>45.41</v>
      </c>
      <c r="AT148" s="68">
        <v>7.0</v>
      </c>
      <c r="AU148" s="73">
        <v>0.9337748344370861</v>
      </c>
      <c r="AV148" s="73">
        <v>19.149833424703747</v>
      </c>
      <c r="AW148" s="73">
        <v>784.2099999999999</v>
      </c>
      <c r="AX148" s="73">
        <v>71.69</v>
      </c>
      <c r="AY148" s="75">
        <v>0.6334216766634119</v>
      </c>
      <c r="AZ148" s="75"/>
      <c r="BA148" s="68">
        <v>6.734</v>
      </c>
      <c r="BB148" s="75">
        <v>10.645975645975646</v>
      </c>
      <c r="BC148" s="73">
        <v>6.743391743391743</v>
      </c>
      <c r="BD148" s="78">
        <v>6.53</v>
      </c>
      <c r="BE148" s="69">
        <v>0.8620194035213798</v>
      </c>
      <c r="BF148" s="67"/>
      <c r="BG148" s="67"/>
      <c r="BH148" s="67"/>
      <c r="BI148" s="67">
        <v>25.0</v>
      </c>
      <c r="BJ148" s="67">
        <v>5.0</v>
      </c>
      <c r="BK148" s="67">
        <v>5.0</v>
      </c>
    </row>
    <row r="149" ht="15.0" customHeight="1">
      <c r="A149" s="25">
        <v>936.0</v>
      </c>
      <c r="B149" s="66" t="s">
        <v>385</v>
      </c>
      <c r="C149" s="8" t="s">
        <v>12</v>
      </c>
      <c r="D149" s="83">
        <v>15.0</v>
      </c>
      <c r="E149" s="69" t="s">
        <v>184</v>
      </c>
      <c r="F149" s="69"/>
      <c r="G149" s="68">
        <v>1.0</v>
      </c>
      <c r="H149" s="68">
        <v>1.0</v>
      </c>
      <c r="I149" s="68">
        <v>1.0</v>
      </c>
      <c r="J149" s="68">
        <v>3.0</v>
      </c>
      <c r="K149" s="68">
        <v>13.0</v>
      </c>
      <c r="L149" s="68">
        <v>27.0</v>
      </c>
      <c r="M149" s="68">
        <v>3.0</v>
      </c>
      <c r="N149" s="68">
        <v>52.0</v>
      </c>
      <c r="O149" s="68">
        <v>3.0</v>
      </c>
      <c r="P149" s="68">
        <v>0.73</v>
      </c>
      <c r="Q149" s="68">
        <v>52.3</v>
      </c>
      <c r="R149" s="68">
        <v>98.0</v>
      </c>
      <c r="S149" s="68">
        <v>5.0</v>
      </c>
      <c r="T149" s="68">
        <v>46.0</v>
      </c>
      <c r="U149" s="68">
        <v>3.0</v>
      </c>
      <c r="V149" s="68">
        <v>7.586666666666666</v>
      </c>
      <c r="W149" s="68">
        <v>129.0</v>
      </c>
      <c r="X149" s="68">
        <v>47.6</v>
      </c>
      <c r="Y149" s="68">
        <v>132.0</v>
      </c>
      <c r="Z149" s="68">
        <v>3.0</v>
      </c>
      <c r="AA149" s="68">
        <v>3.0</v>
      </c>
      <c r="AB149" s="68">
        <v>46.7</v>
      </c>
      <c r="AC149" s="68">
        <v>7.489999999999999</v>
      </c>
      <c r="AD149" s="68">
        <v>7.0</v>
      </c>
      <c r="AE149" s="68">
        <v>7.0</v>
      </c>
      <c r="AF149" s="68">
        <v>45.2</v>
      </c>
      <c r="AG149" s="68">
        <v>8.346666666666666</v>
      </c>
      <c r="AH149" s="71">
        <v>62.211740041928685</v>
      </c>
      <c r="AI149" s="71"/>
      <c r="AJ149" s="71">
        <v>-2.533333333333333</v>
      </c>
      <c r="AK149" s="68">
        <v>135.0</v>
      </c>
      <c r="AL149" s="68">
        <v>53.48</v>
      </c>
      <c r="AM149" s="68">
        <v>12.08</v>
      </c>
      <c r="AN149" s="68">
        <v>105.03</v>
      </c>
      <c r="AO149" s="68">
        <v>11.19</v>
      </c>
      <c r="AP149" s="68">
        <v>23.49</v>
      </c>
      <c r="AQ149" s="68">
        <v>2.78</v>
      </c>
      <c r="AR149" s="68">
        <v>165.49</v>
      </c>
      <c r="AS149" s="68">
        <v>39.54</v>
      </c>
      <c r="AT149" s="68">
        <v>15.0</v>
      </c>
      <c r="AU149" s="73">
        <v>0.8647100930565498</v>
      </c>
      <c r="AV149" s="73">
        <v>23.892682337301345</v>
      </c>
      <c r="AW149" s="73">
        <v>347.49</v>
      </c>
      <c r="AX149" s="73">
        <v>65.59</v>
      </c>
      <c r="AY149" s="75">
        <v>0.6028357981399604</v>
      </c>
      <c r="AZ149" s="75"/>
      <c r="BA149" s="68">
        <v>5.502</v>
      </c>
      <c r="BB149" s="75">
        <v>11.92111959287532</v>
      </c>
      <c r="BC149" s="73">
        <v>7.1864776444929115</v>
      </c>
      <c r="BD149" s="78">
        <v>3.01</v>
      </c>
      <c r="BE149" s="69">
        <v>-8.032128514056225E-4</v>
      </c>
      <c r="BF149" s="67"/>
      <c r="BG149" s="67"/>
      <c r="BH149" s="67"/>
      <c r="BI149" s="67">
        <v>30.0</v>
      </c>
      <c r="BJ149" s="67">
        <v>5.0</v>
      </c>
      <c r="BK149" s="67">
        <v>5.0</v>
      </c>
    </row>
    <row r="150" ht="15.0" customHeight="1">
      <c r="A150" s="25">
        <v>939.0</v>
      </c>
      <c r="B150" s="66" t="s">
        <v>386</v>
      </c>
      <c r="C150" s="8" t="s">
        <v>12</v>
      </c>
      <c r="D150" s="83">
        <v>15.0</v>
      </c>
      <c r="E150" s="69" t="s">
        <v>184</v>
      </c>
      <c r="F150" s="69"/>
      <c r="G150" s="68">
        <v>0.0</v>
      </c>
      <c r="H150" s="68">
        <v>1.0</v>
      </c>
      <c r="I150" s="68">
        <v>1.0</v>
      </c>
      <c r="J150" s="68">
        <v>2.0</v>
      </c>
      <c r="K150" s="68">
        <v>10.0</v>
      </c>
      <c r="L150" s="68">
        <v>18.0</v>
      </c>
      <c r="M150" s="68">
        <v>2.0</v>
      </c>
      <c r="N150" s="68">
        <v>50.0</v>
      </c>
      <c r="O150" s="68">
        <v>5.0</v>
      </c>
      <c r="P150" s="68">
        <v>0.72</v>
      </c>
      <c r="Q150" s="68">
        <v>53.3</v>
      </c>
      <c r="R150" s="68">
        <v>101.0</v>
      </c>
      <c r="S150" s="68">
        <v>3.0</v>
      </c>
      <c r="T150" s="68">
        <v>36.0</v>
      </c>
      <c r="U150" s="68">
        <v>2.0</v>
      </c>
      <c r="V150" s="68">
        <v>7.37</v>
      </c>
      <c r="W150" s="68">
        <v>133.0</v>
      </c>
      <c r="X150" s="68">
        <v>48.8</v>
      </c>
      <c r="Y150" s="68">
        <v>136.0</v>
      </c>
      <c r="Z150" s="68">
        <v>5.0</v>
      </c>
      <c r="AA150" s="68">
        <v>3.0</v>
      </c>
      <c r="AB150" s="68">
        <v>45.8</v>
      </c>
      <c r="AC150" s="68">
        <v>7.6066666666666665</v>
      </c>
      <c r="AD150" s="68">
        <v>7.0</v>
      </c>
      <c r="AE150" s="68">
        <v>7.0</v>
      </c>
      <c r="AF150" s="68">
        <v>41.1</v>
      </c>
      <c r="AG150" s="68">
        <v>7.54</v>
      </c>
      <c r="AH150" s="71">
        <v>58.640836408364116</v>
      </c>
      <c r="AI150" s="71"/>
      <c r="AJ150" s="71">
        <v>-2.9</v>
      </c>
      <c r="AK150" s="68">
        <v>141.0</v>
      </c>
      <c r="AL150" s="68">
        <v>59.63</v>
      </c>
      <c r="AM150" s="68">
        <v>12.56</v>
      </c>
      <c r="AN150" s="68">
        <v>92.62</v>
      </c>
      <c r="AO150" s="68">
        <v>10.32</v>
      </c>
      <c r="AP150" s="68">
        <v>22.82</v>
      </c>
      <c r="AQ150" s="68">
        <v>2.76</v>
      </c>
      <c r="AR150" s="68">
        <v>217.86</v>
      </c>
      <c r="AS150" s="68">
        <v>49.95</v>
      </c>
      <c r="AT150" s="68">
        <v>15.0</v>
      </c>
      <c r="AU150" s="73">
        <v>0.9602446483180428</v>
      </c>
      <c r="AV150" s="73">
        <v>22.927568163040483</v>
      </c>
      <c r="AW150" s="73">
        <v>392.93</v>
      </c>
      <c r="AX150" s="73">
        <v>75.59</v>
      </c>
      <c r="AY150" s="75">
        <v>0.6608016933456806</v>
      </c>
      <c r="AZ150" s="75"/>
      <c r="BA150" s="68">
        <v>6.16</v>
      </c>
      <c r="BB150" s="75">
        <v>12.271103896103897</v>
      </c>
      <c r="BC150" s="73">
        <v>8.108766233766234</v>
      </c>
      <c r="BD150" s="78">
        <v>3.62</v>
      </c>
      <c r="BE150" s="69">
        <v>0.023076923076923078</v>
      </c>
      <c r="BF150" s="67">
        <v>1176.63</v>
      </c>
      <c r="BG150" s="67">
        <v>15.565947876703268</v>
      </c>
      <c r="BH150" s="67">
        <v>93.68073248407644</v>
      </c>
      <c r="BI150" s="67">
        <v>30.0</v>
      </c>
      <c r="BJ150" s="67">
        <v>5.0</v>
      </c>
      <c r="BK150" s="67">
        <v>1.0</v>
      </c>
    </row>
    <row r="151" ht="15.0" customHeight="1">
      <c r="A151" s="66">
        <v>940.0</v>
      </c>
      <c r="B151" s="66" t="s">
        <v>386</v>
      </c>
      <c r="C151" s="38" t="s">
        <v>241</v>
      </c>
      <c r="D151" s="83">
        <v>15.0</v>
      </c>
      <c r="E151" s="69" t="s">
        <v>184</v>
      </c>
      <c r="F151" s="69"/>
      <c r="G151" s="68">
        <v>1.0</v>
      </c>
      <c r="H151" s="68">
        <v>1.0</v>
      </c>
      <c r="I151" s="68">
        <v>1.0</v>
      </c>
      <c r="J151" s="68">
        <v>1.0</v>
      </c>
      <c r="K151" s="68">
        <v>12.0</v>
      </c>
      <c r="L151" s="68">
        <v>10.0</v>
      </c>
      <c r="M151" s="68">
        <v>1.0</v>
      </c>
      <c r="N151" s="68">
        <v>48.0</v>
      </c>
      <c r="O151" s="68">
        <v>5.0</v>
      </c>
      <c r="P151" s="68">
        <v>0.74</v>
      </c>
      <c r="Q151" s="68">
        <v>59.6</v>
      </c>
      <c r="R151" s="68">
        <v>92.0</v>
      </c>
      <c r="S151" s="68">
        <v>5.0</v>
      </c>
      <c r="T151" s="68">
        <v>23.0</v>
      </c>
      <c r="U151" s="68">
        <v>1.0</v>
      </c>
      <c r="V151" s="68">
        <v>8.046666666666667</v>
      </c>
      <c r="W151" s="68">
        <v>130.0</v>
      </c>
      <c r="X151" s="68">
        <v>45.4</v>
      </c>
      <c r="Y151" s="68">
        <v>115.0</v>
      </c>
      <c r="Z151" s="68">
        <v>7.0</v>
      </c>
      <c r="AA151" s="68">
        <v>1.0</v>
      </c>
      <c r="AB151" s="68">
        <v>42.9</v>
      </c>
      <c r="AC151" s="68">
        <v>8.626666666666667</v>
      </c>
      <c r="AD151" s="68">
        <v>3.0</v>
      </c>
      <c r="AE151" s="68">
        <v>5.0</v>
      </c>
      <c r="AF151" s="68">
        <v>38.4</v>
      </c>
      <c r="AG151" s="68">
        <v>8.686666666666666</v>
      </c>
      <c r="AH151" s="71">
        <v>70.1123595505618</v>
      </c>
      <c r="AI151" s="71">
        <v>16.36162755858324</v>
      </c>
      <c r="AJ151" s="71">
        <v>-2.333333333333333</v>
      </c>
      <c r="AK151" s="68">
        <v>147.0</v>
      </c>
      <c r="AL151" s="68">
        <v>194.68</v>
      </c>
      <c r="AM151" s="68">
        <v>18.73</v>
      </c>
      <c r="AN151" s="68">
        <v>151.68</v>
      </c>
      <c r="AO151" s="68">
        <v>12.13</v>
      </c>
      <c r="AP151" s="68">
        <v>43.27</v>
      </c>
      <c r="AQ151" s="68">
        <v>3.03</v>
      </c>
      <c r="AR151" s="68">
        <v>326.89</v>
      </c>
      <c r="AS151" s="68">
        <v>62.46</v>
      </c>
      <c r="AT151" s="68">
        <v>6.0</v>
      </c>
      <c r="AU151" s="73">
        <v>1.2354881266490765</v>
      </c>
      <c r="AV151" s="73">
        <v>19.10734497843311</v>
      </c>
      <c r="AW151" s="73">
        <v>716.52</v>
      </c>
      <c r="AX151" s="73">
        <v>96.35</v>
      </c>
      <c r="AY151" s="75">
        <v>0.6482615464452517</v>
      </c>
      <c r="AZ151" s="77">
        <v>79.97</v>
      </c>
      <c r="BA151" s="68">
        <v>8.177</v>
      </c>
      <c r="BB151" s="75">
        <v>11.783050018344136</v>
      </c>
      <c r="BC151" s="73">
        <v>7.638498226733521</v>
      </c>
      <c r="BD151" s="78">
        <v>7.98</v>
      </c>
      <c r="BE151" s="69">
        <v>0.7634706814580031</v>
      </c>
      <c r="BF151" s="67">
        <v>6522.46</v>
      </c>
      <c r="BG151" s="67">
        <v>67.69548521017126</v>
      </c>
      <c r="BH151" s="67">
        <v>348.2359850507208</v>
      </c>
      <c r="BI151" s="67">
        <v>32.0</v>
      </c>
      <c r="BJ151" s="67">
        <v>5.0</v>
      </c>
      <c r="BK151" s="67">
        <v>3.0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70" t="s">
        <v>5</v>
      </c>
      <c r="B1" s="70" t="s">
        <v>8</v>
      </c>
      <c r="C1" s="70" t="s">
        <v>10</v>
      </c>
      <c r="D1" s="53" t="s">
        <v>363</v>
      </c>
      <c r="E1" s="53" t="s">
        <v>364</v>
      </c>
      <c r="F1" s="53" t="s">
        <v>365</v>
      </c>
      <c r="G1" s="53" t="s">
        <v>366</v>
      </c>
      <c r="H1" s="53" t="s">
        <v>367</v>
      </c>
      <c r="I1" s="53" t="s">
        <v>369</v>
      </c>
      <c r="J1" s="53" t="s">
        <v>370</v>
      </c>
      <c r="K1" s="53" t="s">
        <v>371</v>
      </c>
      <c r="L1" s="54" t="s">
        <v>214</v>
      </c>
      <c r="M1" s="61" t="s">
        <v>374</v>
      </c>
      <c r="N1" s="61" t="s">
        <v>375</v>
      </c>
      <c r="O1" s="72" t="s">
        <v>381</v>
      </c>
    </row>
    <row r="2">
      <c r="A2" s="74">
        <v>717.0</v>
      </c>
      <c r="B2" s="74" t="s">
        <v>136</v>
      </c>
      <c r="C2" s="74" t="s">
        <v>12</v>
      </c>
      <c r="D2" s="76">
        <v>87.83</v>
      </c>
      <c r="E2" s="76">
        <v>10.66</v>
      </c>
      <c r="F2" s="76">
        <v>100.7</v>
      </c>
      <c r="G2" s="76">
        <v>9.03</v>
      </c>
      <c r="H2" s="76">
        <v>16.28</v>
      </c>
      <c r="I2" s="76">
        <v>3.5</v>
      </c>
      <c r="J2" s="76">
        <v>149.87</v>
      </c>
      <c r="K2" s="76">
        <v>27.0</v>
      </c>
      <c r="L2" s="76">
        <v>11.0</v>
      </c>
      <c r="M2" s="76">
        <f t="shared" ref="M2:N2" si="1">D2+F2+H2+J2</f>
        <v>354.68</v>
      </c>
      <c r="N2" s="76">
        <f t="shared" si="1"/>
        <v>50.19</v>
      </c>
      <c r="O2" s="79">
        <f t="shared" ref="O2:O6" si="3">((N2-N7)/N7)*100</f>
        <v>354.2081448</v>
      </c>
    </row>
    <row r="3">
      <c r="A3" s="74">
        <v>718.0</v>
      </c>
      <c r="B3" s="74" t="s">
        <v>136</v>
      </c>
      <c r="C3" s="74" t="s">
        <v>12</v>
      </c>
      <c r="D3" s="76">
        <v>75.7</v>
      </c>
      <c r="E3" s="76">
        <v>9.5</v>
      </c>
      <c r="F3" s="76">
        <v>89.76</v>
      </c>
      <c r="G3" s="76">
        <v>8.33</v>
      </c>
      <c r="H3" s="76">
        <v>16.74</v>
      </c>
      <c r="I3" s="76">
        <v>3.36</v>
      </c>
      <c r="J3" s="76">
        <v>187.84</v>
      </c>
      <c r="K3" s="76">
        <v>35.63</v>
      </c>
      <c r="L3" s="76">
        <v>8.0</v>
      </c>
      <c r="M3" s="76">
        <f t="shared" ref="M3:N3" si="2">D3+F3+H3+J3</f>
        <v>370.04</v>
      </c>
      <c r="N3" s="76">
        <f t="shared" si="2"/>
        <v>56.82</v>
      </c>
      <c r="O3" s="79">
        <f t="shared" si="3"/>
        <v>302.1231423</v>
      </c>
    </row>
    <row r="4">
      <c r="A4" s="74">
        <v>720.0</v>
      </c>
      <c r="B4" s="74" t="s">
        <v>136</v>
      </c>
      <c r="C4" s="74" t="s">
        <v>12</v>
      </c>
      <c r="D4" s="76">
        <v>81.24</v>
      </c>
      <c r="E4" s="76">
        <v>10.03</v>
      </c>
      <c r="F4" s="76">
        <v>77.62</v>
      </c>
      <c r="G4" s="76">
        <v>7.16</v>
      </c>
      <c r="H4" s="76">
        <v>12.7</v>
      </c>
      <c r="I4" s="76">
        <v>1.21</v>
      </c>
      <c r="J4" s="76">
        <v>148.38</v>
      </c>
      <c r="K4" s="76">
        <v>30.19</v>
      </c>
      <c r="L4" s="76">
        <v>3.0</v>
      </c>
      <c r="M4" s="76">
        <f t="shared" ref="M4:N4" si="4">D4+F4+H4+J4</f>
        <v>319.94</v>
      </c>
      <c r="N4" s="76">
        <f t="shared" si="4"/>
        <v>48.59</v>
      </c>
      <c r="O4" s="79">
        <f t="shared" si="3"/>
        <v>320.6926407</v>
      </c>
    </row>
    <row r="5">
      <c r="A5" s="74">
        <v>728.0</v>
      </c>
      <c r="B5" s="74" t="s">
        <v>136</v>
      </c>
      <c r="C5" s="74" t="s">
        <v>12</v>
      </c>
      <c r="D5" s="76">
        <v>72.33</v>
      </c>
      <c r="E5" s="76">
        <v>10.17</v>
      </c>
      <c r="F5" s="76">
        <v>93.97</v>
      </c>
      <c r="G5" s="76">
        <v>8.37</v>
      </c>
      <c r="H5" s="76">
        <v>17.12</v>
      </c>
      <c r="I5" s="76">
        <v>1.78</v>
      </c>
      <c r="J5" s="76">
        <v>167.06</v>
      </c>
      <c r="K5" s="76">
        <v>30.92</v>
      </c>
      <c r="L5" s="76">
        <v>8.0</v>
      </c>
      <c r="M5" s="76">
        <f t="shared" ref="M5:N5" si="5">D5+F5+H5+J5</f>
        <v>350.48</v>
      </c>
      <c r="N5" s="76">
        <f t="shared" si="5"/>
        <v>51.24</v>
      </c>
      <c r="O5" s="79">
        <f t="shared" si="3"/>
        <v>334.9745331</v>
      </c>
    </row>
    <row r="6">
      <c r="A6" s="74">
        <v>729.0</v>
      </c>
      <c r="B6" s="74" t="s">
        <v>136</v>
      </c>
      <c r="C6" s="74" t="s">
        <v>12</v>
      </c>
      <c r="D6" s="76">
        <v>94.76</v>
      </c>
      <c r="E6" s="76">
        <v>10.28</v>
      </c>
      <c r="F6" s="76">
        <v>98.55</v>
      </c>
      <c r="G6" s="76">
        <v>8.73</v>
      </c>
      <c r="H6" s="76">
        <v>18.57</v>
      </c>
      <c r="I6" s="76">
        <v>1.6</v>
      </c>
      <c r="J6" s="76">
        <v>153.18</v>
      </c>
      <c r="K6" s="76">
        <v>27.72</v>
      </c>
      <c r="L6" s="76">
        <v>12.0</v>
      </c>
      <c r="M6" s="76">
        <f t="shared" ref="M6:N6" si="6">D6+F6+H6+J6</f>
        <v>365.06</v>
      </c>
      <c r="N6" s="76">
        <f t="shared" si="6"/>
        <v>48.33</v>
      </c>
      <c r="O6" s="79">
        <f t="shared" si="3"/>
        <v>407.6680672</v>
      </c>
    </row>
    <row r="7">
      <c r="A7" s="74">
        <v>721.0</v>
      </c>
      <c r="B7" s="74" t="s">
        <v>136</v>
      </c>
      <c r="C7" s="74" t="s">
        <v>383</v>
      </c>
      <c r="D7" s="76">
        <v>76.46</v>
      </c>
      <c r="E7" s="76">
        <v>5.85</v>
      </c>
      <c r="F7" s="76">
        <v>78.52</v>
      </c>
      <c r="G7" s="76">
        <v>4.1</v>
      </c>
      <c r="H7" s="76">
        <v>14.46</v>
      </c>
      <c r="I7" s="76">
        <v>1.1</v>
      </c>
      <c r="J7" s="80"/>
      <c r="K7" s="80"/>
      <c r="L7" s="80"/>
      <c r="M7" s="76">
        <f t="shared" ref="M7:N7" si="7">D7+F7+H7+J7</f>
        <v>169.44</v>
      </c>
      <c r="N7" s="76">
        <f t="shared" si="7"/>
        <v>11.05</v>
      </c>
      <c r="O7" s="79"/>
    </row>
    <row r="8">
      <c r="A8" s="74">
        <v>722.0</v>
      </c>
      <c r="B8" s="74" t="s">
        <v>136</v>
      </c>
      <c r="C8" s="74" t="s">
        <v>383</v>
      </c>
      <c r="D8" s="76">
        <v>83.69</v>
      </c>
      <c r="E8" s="76">
        <v>6.45</v>
      </c>
      <c r="F8" s="76">
        <v>113.66</v>
      </c>
      <c r="G8" s="76">
        <v>5.84</v>
      </c>
      <c r="H8" s="76">
        <v>19.59</v>
      </c>
      <c r="I8" s="76">
        <v>1.46</v>
      </c>
      <c r="J8" s="76">
        <v>3.41</v>
      </c>
      <c r="K8" s="76">
        <v>0.38</v>
      </c>
      <c r="L8" s="76">
        <v>4.0</v>
      </c>
      <c r="M8" s="76">
        <f t="shared" ref="M8:N8" si="8">D8+F8+H8+J8</f>
        <v>220.35</v>
      </c>
      <c r="N8" s="76">
        <f t="shared" si="8"/>
        <v>14.13</v>
      </c>
      <c r="O8" s="79"/>
    </row>
    <row r="9">
      <c r="A9" s="74">
        <v>725.0</v>
      </c>
      <c r="B9" s="74" t="s">
        <v>136</v>
      </c>
      <c r="C9" s="74" t="s">
        <v>383</v>
      </c>
      <c r="D9" s="76">
        <v>80.82</v>
      </c>
      <c r="E9" s="76">
        <v>5.75</v>
      </c>
      <c r="F9" s="76">
        <v>99.75</v>
      </c>
      <c r="G9" s="76">
        <v>4.67</v>
      </c>
      <c r="H9" s="76">
        <v>16.57</v>
      </c>
      <c r="I9" s="76">
        <v>1.13</v>
      </c>
      <c r="J9" s="80"/>
      <c r="K9" s="80"/>
      <c r="L9" s="80"/>
      <c r="M9" s="76">
        <f t="shared" ref="M9:N9" si="9">D9+F9+H9+J9</f>
        <v>197.14</v>
      </c>
      <c r="N9" s="76">
        <f t="shared" si="9"/>
        <v>11.55</v>
      </c>
      <c r="O9" s="81"/>
    </row>
    <row r="10">
      <c r="A10" s="74">
        <v>726.0</v>
      </c>
      <c r="B10" s="74" t="s">
        <v>136</v>
      </c>
      <c r="C10" s="74" t="s">
        <v>383</v>
      </c>
      <c r="D10" s="76">
        <v>73.41</v>
      </c>
      <c r="E10" s="76">
        <v>5.67</v>
      </c>
      <c r="F10" s="76">
        <v>83.35</v>
      </c>
      <c r="G10" s="76">
        <v>4.41</v>
      </c>
      <c r="H10" s="76">
        <v>20.23</v>
      </c>
      <c r="I10" s="76">
        <v>1.6</v>
      </c>
      <c r="J10" s="76">
        <v>1.46</v>
      </c>
      <c r="K10" s="76">
        <v>0.1</v>
      </c>
      <c r="L10" s="76">
        <v>3.0</v>
      </c>
      <c r="M10" s="76">
        <f t="shared" ref="M10:N10" si="10">D10+F10+H10+J10</f>
        <v>178.45</v>
      </c>
      <c r="N10" s="76">
        <f t="shared" si="10"/>
        <v>11.78</v>
      </c>
      <c r="O10" s="79"/>
    </row>
    <row r="11">
      <c r="A11" s="74">
        <v>730.0</v>
      </c>
      <c r="B11" s="74" t="s">
        <v>136</v>
      </c>
      <c r="C11" s="74" t="s">
        <v>383</v>
      </c>
      <c r="D11" s="76">
        <v>55.69</v>
      </c>
      <c r="E11" s="76">
        <v>4.61</v>
      </c>
      <c r="F11" s="76">
        <v>65.85</v>
      </c>
      <c r="G11" s="76">
        <v>3.59</v>
      </c>
      <c r="H11" s="76">
        <v>15.15</v>
      </c>
      <c r="I11" s="76">
        <v>1.13</v>
      </c>
      <c r="J11" s="76">
        <v>1.59</v>
      </c>
      <c r="K11" s="76">
        <v>0.19</v>
      </c>
      <c r="L11" s="76">
        <v>3.0</v>
      </c>
      <c r="M11" s="76">
        <f t="shared" ref="M11:N11" si="11">D11+F11+H11+J11</f>
        <v>138.28</v>
      </c>
      <c r="N11" s="76">
        <f t="shared" si="11"/>
        <v>9.52</v>
      </c>
      <c r="O11" s="79"/>
    </row>
    <row r="12">
      <c r="A12" s="74">
        <v>716.0</v>
      </c>
      <c r="B12" s="74" t="s">
        <v>136</v>
      </c>
      <c r="C12" s="74" t="s">
        <v>241</v>
      </c>
      <c r="D12" s="76">
        <v>172.48</v>
      </c>
      <c r="E12" s="76">
        <v>13.69</v>
      </c>
      <c r="F12" s="76">
        <v>179.48</v>
      </c>
      <c r="G12" s="76">
        <v>11.18</v>
      </c>
      <c r="H12" s="76">
        <v>19.92</v>
      </c>
      <c r="I12" s="76">
        <v>1.45</v>
      </c>
      <c r="J12" s="76">
        <v>214.9</v>
      </c>
      <c r="K12" s="76">
        <v>29.93</v>
      </c>
      <c r="L12" s="76">
        <v>9.0</v>
      </c>
      <c r="M12" s="76">
        <f t="shared" ref="M12:N12" si="12">D12+F12+H12+J12</f>
        <v>586.78</v>
      </c>
      <c r="N12" s="76">
        <f t="shared" si="12"/>
        <v>56.25</v>
      </c>
      <c r="O12" s="79">
        <f t="shared" ref="O12:O16" si="14">((N12-N7)/N7)*100</f>
        <v>409.0497738</v>
      </c>
    </row>
    <row r="13">
      <c r="A13" s="74">
        <v>719.0</v>
      </c>
      <c r="B13" s="74" t="s">
        <v>136</v>
      </c>
      <c r="C13" s="74" t="s">
        <v>241</v>
      </c>
      <c r="D13" s="76">
        <v>174.31</v>
      </c>
      <c r="E13" s="76">
        <v>14.55</v>
      </c>
      <c r="F13" s="76">
        <v>185.82</v>
      </c>
      <c r="G13" s="76">
        <v>12.63</v>
      </c>
      <c r="H13" s="76">
        <v>22.14</v>
      </c>
      <c r="I13" s="76">
        <v>1.83</v>
      </c>
      <c r="J13" s="76">
        <v>331.9</v>
      </c>
      <c r="K13" s="76">
        <v>51.15</v>
      </c>
      <c r="L13" s="76">
        <v>13.0</v>
      </c>
      <c r="M13" s="76">
        <f t="shared" ref="M13:N13" si="13">D13+F13+H13+J13</f>
        <v>714.17</v>
      </c>
      <c r="N13" s="76">
        <f t="shared" si="13"/>
        <v>80.16</v>
      </c>
      <c r="O13" s="79">
        <f t="shared" si="14"/>
        <v>467.3036093</v>
      </c>
    </row>
    <row r="14">
      <c r="A14" s="74">
        <v>723.0</v>
      </c>
      <c r="B14" s="74" t="s">
        <v>136</v>
      </c>
      <c r="C14" s="74" t="s">
        <v>241</v>
      </c>
      <c r="D14" s="76">
        <v>128.35</v>
      </c>
      <c r="E14" s="76">
        <v>11.28</v>
      </c>
      <c r="F14" s="76">
        <v>119.08</v>
      </c>
      <c r="G14" s="76">
        <v>8.56</v>
      </c>
      <c r="H14" s="76">
        <v>19.67</v>
      </c>
      <c r="I14" s="76">
        <v>1.61</v>
      </c>
      <c r="J14" s="76">
        <v>240.57</v>
      </c>
      <c r="K14" s="76">
        <v>35.59</v>
      </c>
      <c r="L14" s="76">
        <v>12.0</v>
      </c>
      <c r="M14" s="76">
        <f t="shared" ref="M14:N14" si="15">D14+F14+H14+J14</f>
        <v>507.67</v>
      </c>
      <c r="N14" s="76">
        <f t="shared" si="15"/>
        <v>57.04</v>
      </c>
      <c r="O14" s="79">
        <f t="shared" si="14"/>
        <v>393.8528139</v>
      </c>
    </row>
    <row r="15">
      <c r="A15" s="74">
        <v>724.0</v>
      </c>
      <c r="B15" s="74" t="s">
        <v>136</v>
      </c>
      <c r="C15" s="74" t="s">
        <v>241</v>
      </c>
      <c r="D15" s="76">
        <v>195.04</v>
      </c>
      <c r="E15" s="76">
        <v>16.41</v>
      </c>
      <c r="F15" s="76">
        <v>156.57</v>
      </c>
      <c r="G15" s="76">
        <v>12.2</v>
      </c>
      <c r="H15" s="76">
        <v>25.39</v>
      </c>
      <c r="I15" s="76">
        <v>2.3</v>
      </c>
      <c r="J15" s="76">
        <v>405.48</v>
      </c>
      <c r="K15" s="76">
        <v>67.71</v>
      </c>
      <c r="L15" s="76">
        <v>10.0</v>
      </c>
      <c r="M15" s="76">
        <f t="shared" ref="M15:N15" si="16">D15+F15+H15+J15</f>
        <v>782.48</v>
      </c>
      <c r="N15" s="76">
        <f t="shared" si="16"/>
        <v>98.62</v>
      </c>
      <c r="O15" s="79">
        <f t="shared" si="14"/>
        <v>737.1816638</v>
      </c>
    </row>
    <row r="16">
      <c r="A16" s="74">
        <v>727.0</v>
      </c>
      <c r="B16" s="74" t="s">
        <v>136</v>
      </c>
      <c r="C16" s="74" t="s">
        <v>241</v>
      </c>
      <c r="D16" s="76">
        <v>169.17</v>
      </c>
      <c r="E16" s="76">
        <v>13.78</v>
      </c>
      <c r="F16" s="76">
        <v>127.8</v>
      </c>
      <c r="G16" s="76">
        <v>10.76</v>
      </c>
      <c r="H16" s="76">
        <v>19.26</v>
      </c>
      <c r="I16" s="76">
        <v>1.66</v>
      </c>
      <c r="J16" s="76">
        <v>310.31</v>
      </c>
      <c r="K16" s="76">
        <v>47.52</v>
      </c>
      <c r="L16" s="76">
        <v>8.0</v>
      </c>
      <c r="M16" s="76">
        <f t="shared" ref="M16:N16" si="17">D16+F16+H16+J16</f>
        <v>626.54</v>
      </c>
      <c r="N16" s="76">
        <f t="shared" si="17"/>
        <v>73.72</v>
      </c>
      <c r="O16" s="79">
        <f t="shared" si="14"/>
        <v>674.3697479</v>
      </c>
    </row>
    <row r="17">
      <c r="A17" s="74">
        <v>734.0</v>
      </c>
      <c r="B17" s="74" t="s">
        <v>239</v>
      </c>
      <c r="C17" s="74" t="s">
        <v>12</v>
      </c>
      <c r="D17" s="76">
        <v>80.34</v>
      </c>
      <c r="E17" s="76">
        <v>12.85</v>
      </c>
      <c r="F17" s="76">
        <v>92.83</v>
      </c>
      <c r="G17" s="76">
        <v>7.9</v>
      </c>
      <c r="H17" s="76">
        <v>27.23</v>
      </c>
      <c r="I17" s="76">
        <v>2.69</v>
      </c>
      <c r="J17" s="76">
        <v>189.87</v>
      </c>
      <c r="K17" s="76">
        <v>41.95</v>
      </c>
      <c r="L17" s="76">
        <v>25.0</v>
      </c>
      <c r="M17" s="76">
        <f t="shared" ref="M17:N17" si="18">D17+F17+H17+J17</f>
        <v>390.27</v>
      </c>
      <c r="N17" s="76">
        <f t="shared" si="18"/>
        <v>65.39</v>
      </c>
      <c r="O17" s="79">
        <f t="shared" ref="O17:O21" si="20">((N17-N22)/N22)*100</f>
        <v>425.2208835</v>
      </c>
    </row>
    <row r="18">
      <c r="A18" s="74">
        <v>735.0</v>
      </c>
      <c r="B18" s="74" t="s">
        <v>239</v>
      </c>
      <c r="C18" s="74" t="s">
        <v>12</v>
      </c>
      <c r="D18" s="76">
        <v>85.75</v>
      </c>
      <c r="E18" s="76">
        <v>7.26</v>
      </c>
      <c r="F18" s="76">
        <v>53.09</v>
      </c>
      <c r="G18" s="76">
        <v>3.11</v>
      </c>
      <c r="H18" s="76">
        <v>25.47</v>
      </c>
      <c r="I18" s="76">
        <v>1.85</v>
      </c>
      <c r="J18" s="76">
        <v>116.91</v>
      </c>
      <c r="K18" s="76">
        <v>24.4</v>
      </c>
      <c r="L18" s="76">
        <v>13.0</v>
      </c>
      <c r="M18" s="76">
        <f t="shared" ref="M18:N18" si="19">D18+F18+H18+J18</f>
        <v>281.22</v>
      </c>
      <c r="N18" s="76">
        <f t="shared" si="19"/>
        <v>36.62</v>
      </c>
      <c r="O18" s="79">
        <f t="shared" si="20"/>
        <v>387.6165113</v>
      </c>
    </row>
    <row r="19">
      <c r="A19" s="74">
        <v>736.0</v>
      </c>
      <c r="B19" s="74" t="s">
        <v>239</v>
      </c>
      <c r="C19" s="74" t="s">
        <v>12</v>
      </c>
      <c r="D19" s="76">
        <v>107.69</v>
      </c>
      <c r="E19" s="76">
        <v>10.56</v>
      </c>
      <c r="F19" s="76">
        <v>73.74</v>
      </c>
      <c r="G19" s="76">
        <v>5.56</v>
      </c>
      <c r="H19" s="76">
        <v>32.13</v>
      </c>
      <c r="I19" s="76">
        <v>2.66</v>
      </c>
      <c r="J19" s="76">
        <v>175.43</v>
      </c>
      <c r="K19" s="76">
        <v>40.64</v>
      </c>
      <c r="L19" s="76">
        <v>20.0</v>
      </c>
      <c r="M19" s="76">
        <f t="shared" ref="M19:N19" si="21">D19+F19+H19+J19</f>
        <v>388.99</v>
      </c>
      <c r="N19" s="76">
        <f t="shared" si="21"/>
        <v>59.42</v>
      </c>
      <c r="O19" s="79">
        <f t="shared" si="20"/>
        <v>367.1383648</v>
      </c>
    </row>
    <row r="20">
      <c r="A20" s="74">
        <v>737.0</v>
      </c>
      <c r="B20" s="74" t="s">
        <v>239</v>
      </c>
      <c r="C20" s="74" t="s">
        <v>12</v>
      </c>
      <c r="D20" s="76">
        <v>93.65</v>
      </c>
      <c r="E20" s="76">
        <v>10.58</v>
      </c>
      <c r="F20" s="76">
        <v>67.03</v>
      </c>
      <c r="G20" s="76">
        <v>5.72</v>
      </c>
      <c r="H20" s="76">
        <v>22.11</v>
      </c>
      <c r="I20" s="76">
        <v>2.29</v>
      </c>
      <c r="J20" s="76">
        <v>197.55</v>
      </c>
      <c r="K20" s="76">
        <v>45.43</v>
      </c>
      <c r="L20" s="76">
        <v>15.0</v>
      </c>
      <c r="M20" s="76">
        <f t="shared" ref="M20:N20" si="22">D20+F20+H20+J20</f>
        <v>380.34</v>
      </c>
      <c r="N20" s="76">
        <f t="shared" si="22"/>
        <v>64.02</v>
      </c>
      <c r="O20" s="79">
        <f t="shared" si="20"/>
        <v>410.1195219</v>
      </c>
    </row>
    <row r="21">
      <c r="A21" s="74">
        <v>742.0</v>
      </c>
      <c r="B21" s="74" t="s">
        <v>239</v>
      </c>
      <c r="C21" s="74" t="s">
        <v>12</v>
      </c>
      <c r="D21" s="76">
        <v>92.73</v>
      </c>
      <c r="E21" s="76">
        <v>8.28</v>
      </c>
      <c r="F21" s="76">
        <v>64.79</v>
      </c>
      <c r="G21" s="76">
        <v>3.95</v>
      </c>
      <c r="H21" s="76">
        <v>28.37</v>
      </c>
      <c r="I21" s="76">
        <v>2.06</v>
      </c>
      <c r="J21" s="76">
        <v>118.51</v>
      </c>
      <c r="K21" s="76">
        <v>23.8</v>
      </c>
      <c r="L21" s="76">
        <v>12.0</v>
      </c>
      <c r="M21" s="76">
        <f t="shared" ref="M21:N21" si="23">D21+F21+H21+J21</f>
        <v>304.4</v>
      </c>
      <c r="N21" s="76">
        <f t="shared" si="23"/>
        <v>38.09</v>
      </c>
      <c r="O21" s="79">
        <f t="shared" si="20"/>
        <v>164.3303262</v>
      </c>
    </row>
    <row r="22">
      <c r="A22" s="74">
        <v>731.0</v>
      </c>
      <c r="B22" s="74" t="s">
        <v>239</v>
      </c>
      <c r="C22" s="74" t="s">
        <v>383</v>
      </c>
      <c r="D22" s="76">
        <v>82.02</v>
      </c>
      <c r="E22" s="76">
        <v>6.09</v>
      </c>
      <c r="F22" s="76">
        <v>62.11</v>
      </c>
      <c r="G22" s="76">
        <v>3.35</v>
      </c>
      <c r="H22" s="76">
        <v>31.09</v>
      </c>
      <c r="I22" s="76">
        <v>2.3</v>
      </c>
      <c r="J22" s="76">
        <v>5.32</v>
      </c>
      <c r="K22" s="76">
        <v>0.71</v>
      </c>
      <c r="L22" s="76">
        <v>11.0</v>
      </c>
      <c r="M22" s="76">
        <f t="shared" ref="M22:N22" si="24">D22+F22+H22+J22</f>
        <v>180.54</v>
      </c>
      <c r="N22" s="76">
        <f t="shared" si="24"/>
        <v>12.45</v>
      </c>
      <c r="O22" s="79"/>
    </row>
    <row r="23">
      <c r="A23" s="74">
        <v>733.0</v>
      </c>
      <c r="B23" s="74" t="s">
        <v>239</v>
      </c>
      <c r="C23" s="74" t="s">
        <v>383</v>
      </c>
      <c r="D23" s="76">
        <v>54.77</v>
      </c>
      <c r="E23" s="76">
        <v>3.99</v>
      </c>
      <c r="F23" s="76">
        <v>37.82</v>
      </c>
      <c r="G23" s="76">
        <v>1.88</v>
      </c>
      <c r="H23" s="76">
        <v>17.4</v>
      </c>
      <c r="I23" s="76">
        <v>1.28</v>
      </c>
      <c r="J23" s="76">
        <v>2.94</v>
      </c>
      <c r="K23" s="76">
        <v>0.36</v>
      </c>
      <c r="L23" s="76">
        <v>7.0</v>
      </c>
      <c r="M23" s="76">
        <f t="shared" ref="M23:N23" si="25">D23+F23+H23+J23</f>
        <v>112.93</v>
      </c>
      <c r="N23" s="76">
        <f t="shared" si="25"/>
        <v>7.51</v>
      </c>
      <c r="O23" s="79"/>
    </row>
    <row r="24">
      <c r="A24" s="74">
        <v>740.0</v>
      </c>
      <c r="B24" s="74" t="s">
        <v>239</v>
      </c>
      <c r="C24" s="74" t="s">
        <v>383</v>
      </c>
      <c r="D24" s="76">
        <v>92.41</v>
      </c>
      <c r="E24" s="76">
        <v>6.88</v>
      </c>
      <c r="F24" s="76">
        <v>87.71</v>
      </c>
      <c r="G24" s="76">
        <v>3.88</v>
      </c>
      <c r="H24" s="76">
        <v>24.87</v>
      </c>
      <c r="I24" s="76">
        <v>1.81</v>
      </c>
      <c r="J24" s="76">
        <v>1.05</v>
      </c>
      <c r="K24" s="76">
        <v>0.15</v>
      </c>
      <c r="L24" s="76">
        <v>1.0</v>
      </c>
      <c r="M24" s="76">
        <f t="shared" ref="M24:N24" si="26">D24+F24+H24+J24</f>
        <v>206.04</v>
      </c>
      <c r="N24" s="76">
        <f t="shared" si="26"/>
        <v>12.72</v>
      </c>
      <c r="O24" s="81"/>
    </row>
    <row r="25">
      <c r="A25" s="74">
        <v>743.0</v>
      </c>
      <c r="B25" s="74" t="s">
        <v>239</v>
      </c>
      <c r="C25" s="74" t="s">
        <v>383</v>
      </c>
      <c r="D25" s="76">
        <v>92.63</v>
      </c>
      <c r="E25" s="76">
        <v>6.73</v>
      </c>
      <c r="F25" s="76">
        <v>76.92</v>
      </c>
      <c r="G25" s="76">
        <v>3.38</v>
      </c>
      <c r="H25" s="76">
        <v>31.26</v>
      </c>
      <c r="I25" s="76">
        <v>2.05</v>
      </c>
      <c r="J25" s="76">
        <v>3.12</v>
      </c>
      <c r="K25" s="76">
        <v>0.39</v>
      </c>
      <c r="L25" s="76">
        <v>8.0</v>
      </c>
      <c r="M25" s="76">
        <f t="shared" ref="M25:N25" si="27">D25+F25+H25+J25</f>
        <v>203.93</v>
      </c>
      <c r="N25" s="76">
        <f t="shared" si="27"/>
        <v>12.55</v>
      </c>
      <c r="O25" s="79"/>
    </row>
    <row r="26">
      <c r="A26" s="74">
        <v>745.0</v>
      </c>
      <c r="B26" s="74" t="s">
        <v>239</v>
      </c>
      <c r="C26" s="74" t="s">
        <v>383</v>
      </c>
      <c r="D26" s="76">
        <v>91.49</v>
      </c>
      <c r="E26" s="76">
        <v>7.39</v>
      </c>
      <c r="F26" s="76">
        <v>87.99</v>
      </c>
      <c r="G26" s="76">
        <v>3.96</v>
      </c>
      <c r="H26" s="76">
        <v>29.59</v>
      </c>
      <c r="I26" s="76">
        <v>2.07</v>
      </c>
      <c r="J26" s="76">
        <v>7.84</v>
      </c>
      <c r="K26" s="76">
        <v>0.99</v>
      </c>
      <c r="L26" s="76">
        <v>9.0</v>
      </c>
      <c r="M26" s="76">
        <f t="shared" ref="M26:N26" si="28">D26+F26+H26+J26</f>
        <v>216.91</v>
      </c>
      <c r="N26" s="76">
        <f t="shared" si="28"/>
        <v>14.41</v>
      </c>
      <c r="O26" s="79"/>
    </row>
    <row r="27">
      <c r="A27" s="74">
        <v>732.0</v>
      </c>
      <c r="B27" s="74" t="s">
        <v>239</v>
      </c>
      <c r="C27" s="74" t="s">
        <v>241</v>
      </c>
      <c r="D27" s="76">
        <v>279.36</v>
      </c>
      <c r="E27" s="76">
        <v>21.08</v>
      </c>
      <c r="F27" s="80"/>
      <c r="G27" s="76">
        <v>7.27</v>
      </c>
      <c r="H27" s="76">
        <v>34.45</v>
      </c>
      <c r="I27" s="76">
        <v>2.11</v>
      </c>
      <c r="J27" s="76">
        <v>243.5</v>
      </c>
      <c r="K27" s="76">
        <v>41.47</v>
      </c>
      <c r="L27" s="76">
        <v>18.0</v>
      </c>
      <c r="M27" s="76">
        <f t="shared" ref="M27:N27" si="29">D27+F27+H27+J27</f>
        <v>557.31</v>
      </c>
      <c r="N27" s="76">
        <f t="shared" si="29"/>
        <v>71.93</v>
      </c>
      <c r="O27" s="79">
        <f t="shared" ref="O27:O31" si="31">((N27-N22)/N22)*100</f>
        <v>477.751004</v>
      </c>
    </row>
    <row r="28">
      <c r="A28" s="74">
        <v>738.0</v>
      </c>
      <c r="B28" s="74" t="s">
        <v>239</v>
      </c>
      <c r="C28" s="74" t="s">
        <v>241</v>
      </c>
      <c r="D28" s="76">
        <v>158.45</v>
      </c>
      <c r="E28" s="76">
        <v>12.48</v>
      </c>
      <c r="F28" s="76">
        <v>87.0</v>
      </c>
      <c r="G28" s="76">
        <v>4.9</v>
      </c>
      <c r="H28" s="76">
        <v>32.56</v>
      </c>
      <c r="I28" s="76">
        <v>1.96</v>
      </c>
      <c r="J28" s="76">
        <v>220.1</v>
      </c>
      <c r="K28" s="76">
        <v>38.76</v>
      </c>
      <c r="L28" s="76">
        <v>16.0</v>
      </c>
      <c r="M28" s="76">
        <f t="shared" ref="M28:N28" si="30">D28+F28+H28+J28</f>
        <v>498.11</v>
      </c>
      <c r="N28" s="76">
        <f t="shared" si="30"/>
        <v>58.1</v>
      </c>
      <c r="O28" s="79">
        <f t="shared" si="31"/>
        <v>673.6351531</v>
      </c>
    </row>
    <row r="29">
      <c r="A29" s="74">
        <v>739.0</v>
      </c>
      <c r="B29" s="74" t="s">
        <v>239</v>
      </c>
      <c r="C29" s="74" t="s">
        <v>241</v>
      </c>
      <c r="D29" s="76">
        <v>244.99</v>
      </c>
      <c r="E29" s="76">
        <v>18.4</v>
      </c>
      <c r="F29" s="76">
        <v>174.35</v>
      </c>
      <c r="G29" s="76">
        <v>10.32</v>
      </c>
      <c r="H29" s="76">
        <v>38.76</v>
      </c>
      <c r="I29" s="76">
        <v>2.6</v>
      </c>
      <c r="J29" s="76">
        <v>334.23</v>
      </c>
      <c r="K29" s="76">
        <v>64.12</v>
      </c>
      <c r="L29" s="76">
        <v>19.0</v>
      </c>
      <c r="M29" s="76">
        <f t="shared" ref="M29:N29" si="32">D29+F29+H29+J29</f>
        <v>792.33</v>
      </c>
      <c r="N29" s="76">
        <f t="shared" si="32"/>
        <v>95.44</v>
      </c>
      <c r="O29" s="79">
        <f t="shared" si="31"/>
        <v>650.3144654</v>
      </c>
    </row>
    <row r="30">
      <c r="A30" s="74">
        <v>741.0</v>
      </c>
      <c r="B30" s="74" t="s">
        <v>239</v>
      </c>
      <c r="C30" s="74" t="s">
        <v>241</v>
      </c>
      <c r="D30" s="76">
        <v>232.35</v>
      </c>
      <c r="E30" s="76">
        <v>18.18</v>
      </c>
      <c r="F30" s="76">
        <v>142.44</v>
      </c>
      <c r="G30" s="76">
        <v>7.53</v>
      </c>
      <c r="H30" s="76">
        <v>48.3</v>
      </c>
      <c r="I30" s="76">
        <v>3.35</v>
      </c>
      <c r="J30" s="76">
        <v>300.58</v>
      </c>
      <c r="K30" s="76">
        <v>52.67</v>
      </c>
      <c r="L30" s="76">
        <v>15.0</v>
      </c>
      <c r="M30" s="76">
        <f t="shared" ref="M30:N30" si="33">D30+F30+H30+J30</f>
        <v>723.67</v>
      </c>
      <c r="N30" s="76">
        <f t="shared" si="33"/>
        <v>81.73</v>
      </c>
      <c r="O30" s="79">
        <f t="shared" si="31"/>
        <v>551.2350598</v>
      </c>
    </row>
    <row r="31">
      <c r="A31" s="74">
        <v>744.0</v>
      </c>
      <c r="B31" s="74" t="s">
        <v>239</v>
      </c>
      <c r="C31" s="74" t="s">
        <v>241</v>
      </c>
      <c r="D31" s="76">
        <v>213.66</v>
      </c>
      <c r="E31" s="76">
        <v>19.16</v>
      </c>
      <c r="F31" s="76">
        <v>127.67</v>
      </c>
      <c r="G31" s="76">
        <v>7.99</v>
      </c>
      <c r="H31" s="76">
        <v>37.6</v>
      </c>
      <c r="I31" s="76">
        <v>2.75</v>
      </c>
      <c r="J31" s="76">
        <v>331.82</v>
      </c>
      <c r="K31" s="76">
        <v>59.92</v>
      </c>
      <c r="L31" s="76">
        <v>16.0</v>
      </c>
      <c r="M31" s="76">
        <f t="shared" ref="M31:N31" si="34">D31+F31+H31+J31</f>
        <v>710.75</v>
      </c>
      <c r="N31" s="76">
        <f t="shared" si="34"/>
        <v>89.82</v>
      </c>
      <c r="O31" s="79">
        <f t="shared" si="31"/>
        <v>523.3171409</v>
      </c>
    </row>
    <row r="32">
      <c r="A32" s="74">
        <v>791.0</v>
      </c>
      <c r="B32" s="74" t="s">
        <v>13</v>
      </c>
      <c r="C32" s="74" t="s">
        <v>12</v>
      </c>
      <c r="D32" s="76">
        <v>126.13</v>
      </c>
      <c r="E32" s="76">
        <v>14.34</v>
      </c>
      <c r="F32" s="76">
        <v>127.6</v>
      </c>
      <c r="G32" s="76">
        <v>13.36</v>
      </c>
      <c r="H32" s="76">
        <v>26.74</v>
      </c>
      <c r="I32" s="76">
        <v>4.25</v>
      </c>
      <c r="J32" s="76">
        <v>89.47</v>
      </c>
      <c r="K32" s="76">
        <v>21.0</v>
      </c>
      <c r="L32" s="76">
        <v>27.0</v>
      </c>
      <c r="M32" s="76">
        <f t="shared" ref="M32:N32" si="35">D32+F32+H32+J32</f>
        <v>369.94</v>
      </c>
      <c r="N32" s="76">
        <f t="shared" si="35"/>
        <v>52.95</v>
      </c>
      <c r="O32" s="79">
        <f t="shared" ref="O32:O36" si="37">((N32-N37)/N37)*100</f>
        <v>175.351014</v>
      </c>
    </row>
    <row r="33">
      <c r="A33" s="74">
        <v>793.0</v>
      </c>
      <c r="B33" s="74" t="s">
        <v>13</v>
      </c>
      <c r="C33" s="74" t="s">
        <v>12</v>
      </c>
      <c r="D33" s="76">
        <v>109.97</v>
      </c>
      <c r="E33" s="76">
        <v>18.03</v>
      </c>
      <c r="F33" s="76">
        <v>130.15</v>
      </c>
      <c r="G33" s="76">
        <v>17.02</v>
      </c>
      <c r="H33" s="76">
        <v>30.27</v>
      </c>
      <c r="I33" s="76">
        <v>3.71</v>
      </c>
      <c r="J33" s="76">
        <v>135.86</v>
      </c>
      <c r="K33" s="76">
        <v>34.89</v>
      </c>
      <c r="L33" s="76">
        <v>19.0</v>
      </c>
      <c r="M33" s="76">
        <f t="shared" ref="M33:N33" si="36">D33+F33+H33+J33</f>
        <v>406.25</v>
      </c>
      <c r="N33" s="76">
        <f t="shared" si="36"/>
        <v>73.65</v>
      </c>
      <c r="O33" s="79">
        <f t="shared" si="37"/>
        <v>181.2142039</v>
      </c>
    </row>
    <row r="34">
      <c r="A34" s="74">
        <v>794.0</v>
      </c>
      <c r="B34" s="74" t="s">
        <v>13</v>
      </c>
      <c r="C34" s="74" t="s">
        <v>12</v>
      </c>
      <c r="D34" s="76">
        <v>115.25</v>
      </c>
      <c r="E34" s="76">
        <v>17.31</v>
      </c>
      <c r="F34" s="76">
        <v>142.44</v>
      </c>
      <c r="G34" s="76">
        <v>16.71</v>
      </c>
      <c r="H34" s="76">
        <v>29.62</v>
      </c>
      <c r="I34" s="76">
        <v>3.54</v>
      </c>
      <c r="J34" s="76">
        <v>140.91</v>
      </c>
      <c r="K34" s="76">
        <v>37.41</v>
      </c>
      <c r="L34" s="76">
        <v>12.0</v>
      </c>
      <c r="M34" s="76">
        <f t="shared" ref="M34:N34" si="38">D34+F34+H34+J34</f>
        <v>428.22</v>
      </c>
      <c r="N34" s="76">
        <f t="shared" si="38"/>
        <v>74.97</v>
      </c>
      <c r="O34" s="79">
        <f t="shared" si="37"/>
        <v>621.5591915</v>
      </c>
    </row>
    <row r="35">
      <c r="A35" s="74">
        <v>801.0</v>
      </c>
      <c r="B35" s="74" t="s">
        <v>13</v>
      </c>
      <c r="C35" s="74" t="s">
        <v>12</v>
      </c>
      <c r="D35" s="76">
        <v>84.68</v>
      </c>
      <c r="E35" s="76">
        <v>15.52</v>
      </c>
      <c r="F35" s="76">
        <v>101.78</v>
      </c>
      <c r="G35" s="76">
        <v>14.02</v>
      </c>
      <c r="H35" s="76">
        <v>18.6</v>
      </c>
      <c r="I35" s="76">
        <v>3.14</v>
      </c>
      <c r="J35" s="76">
        <v>163.91</v>
      </c>
      <c r="K35" s="76">
        <v>44.83</v>
      </c>
      <c r="L35" s="76">
        <v>10.0</v>
      </c>
      <c r="M35" s="76">
        <f t="shared" ref="M35:N35" si="39">D35+F35+H35+J35</f>
        <v>368.97</v>
      </c>
      <c r="N35" s="76">
        <f t="shared" si="39"/>
        <v>77.51</v>
      </c>
      <c r="O35" s="79">
        <f t="shared" si="37"/>
        <v>503.1906615</v>
      </c>
    </row>
    <row r="36">
      <c r="A36" s="74">
        <v>802.0</v>
      </c>
      <c r="B36" s="74" t="s">
        <v>13</v>
      </c>
      <c r="C36" s="74" t="s">
        <v>12</v>
      </c>
      <c r="D36" s="76">
        <v>103.35</v>
      </c>
      <c r="E36" s="76">
        <v>15.06</v>
      </c>
      <c r="F36" s="76">
        <v>87.41</v>
      </c>
      <c r="G36" s="76">
        <v>10.97</v>
      </c>
      <c r="H36" s="76">
        <v>24.44</v>
      </c>
      <c r="I36" s="76">
        <v>2.69</v>
      </c>
      <c r="J36" s="76">
        <v>160.62</v>
      </c>
      <c r="K36" s="76">
        <v>44.54</v>
      </c>
      <c r="L36" s="76">
        <v>14.0</v>
      </c>
      <c r="M36" s="76">
        <f t="shared" ref="M36:N36" si="40">D36+F36+H36+J36</f>
        <v>375.82</v>
      </c>
      <c r="N36" s="76">
        <f t="shared" si="40"/>
        <v>73.26</v>
      </c>
      <c r="O36" s="79">
        <f t="shared" si="37"/>
        <v>354.7486034</v>
      </c>
    </row>
    <row r="37">
      <c r="A37" s="74">
        <v>792.0</v>
      </c>
      <c r="B37" s="74" t="s">
        <v>13</v>
      </c>
      <c r="C37" s="74" t="s">
        <v>383</v>
      </c>
      <c r="D37" s="76">
        <v>135.93</v>
      </c>
      <c r="E37" s="76">
        <v>10.61</v>
      </c>
      <c r="F37" s="76">
        <v>135.12</v>
      </c>
      <c r="G37" s="76">
        <v>6.35</v>
      </c>
      <c r="H37" s="76">
        <v>39.22</v>
      </c>
      <c r="I37" s="76">
        <v>2.27</v>
      </c>
      <c r="J37" s="80"/>
      <c r="K37" s="80"/>
      <c r="L37" s="80"/>
      <c r="M37" s="76">
        <f t="shared" ref="M37:N37" si="41">D37+F37+H37+J37</f>
        <v>310.27</v>
      </c>
      <c r="N37" s="76">
        <f t="shared" si="41"/>
        <v>19.23</v>
      </c>
      <c r="O37" s="79"/>
    </row>
    <row r="38">
      <c r="A38" s="74">
        <v>795.0</v>
      </c>
      <c r="B38" s="74" t="s">
        <v>13</v>
      </c>
      <c r="C38" s="74" t="s">
        <v>383</v>
      </c>
      <c r="D38" s="76">
        <v>166.1</v>
      </c>
      <c r="E38" s="76">
        <v>13.1</v>
      </c>
      <c r="F38" s="76">
        <v>200.2</v>
      </c>
      <c r="G38" s="76">
        <v>10.28</v>
      </c>
      <c r="H38" s="76">
        <v>39.61</v>
      </c>
      <c r="I38" s="76">
        <v>2.81</v>
      </c>
      <c r="J38" s="80"/>
      <c r="K38" s="80"/>
      <c r="L38" s="80"/>
      <c r="M38" s="76">
        <f t="shared" ref="M38:N38" si="42">D38+F38+H38+J38</f>
        <v>405.91</v>
      </c>
      <c r="N38" s="76">
        <f t="shared" si="42"/>
        <v>26.19</v>
      </c>
      <c r="O38" s="79"/>
    </row>
    <row r="39">
      <c r="A39" s="74">
        <v>798.0</v>
      </c>
      <c r="B39" s="74" t="s">
        <v>13</v>
      </c>
      <c r="C39" s="74" t="s">
        <v>383</v>
      </c>
      <c r="D39" s="76">
        <v>75.65</v>
      </c>
      <c r="E39" s="76">
        <v>5.96</v>
      </c>
      <c r="F39" s="76">
        <v>71.71</v>
      </c>
      <c r="G39" s="76">
        <v>3.48</v>
      </c>
      <c r="H39" s="76">
        <v>15.8</v>
      </c>
      <c r="I39" s="76">
        <v>0.95</v>
      </c>
      <c r="J39" s="80"/>
      <c r="K39" s="80"/>
      <c r="L39" s="80"/>
      <c r="M39" s="76">
        <f t="shared" ref="M39:N39" si="43">D39+F39+H39+J39</f>
        <v>163.16</v>
      </c>
      <c r="N39" s="76">
        <f t="shared" si="43"/>
        <v>10.39</v>
      </c>
      <c r="O39" s="81"/>
    </row>
    <row r="40">
      <c r="A40" s="74">
        <v>803.0</v>
      </c>
      <c r="B40" s="74" t="s">
        <v>13</v>
      </c>
      <c r="C40" s="74" t="s">
        <v>383</v>
      </c>
      <c r="D40" s="76">
        <v>103.04</v>
      </c>
      <c r="E40" s="76">
        <v>7.18</v>
      </c>
      <c r="F40" s="76">
        <v>90.33</v>
      </c>
      <c r="G40" s="76">
        <v>4.55</v>
      </c>
      <c r="H40" s="76">
        <v>18.12</v>
      </c>
      <c r="I40" s="76">
        <v>1.12</v>
      </c>
      <c r="J40" s="80"/>
      <c r="K40" s="80"/>
      <c r="L40" s="80"/>
      <c r="M40" s="76">
        <f t="shared" ref="M40:N40" si="44">D40+F40+H40+J40</f>
        <v>211.49</v>
      </c>
      <c r="N40" s="76">
        <f t="shared" si="44"/>
        <v>12.85</v>
      </c>
      <c r="O40" s="79"/>
    </row>
    <row r="41">
      <c r="A41" s="74">
        <v>805.0</v>
      </c>
      <c r="B41" s="74" t="s">
        <v>13</v>
      </c>
      <c r="C41" s="74" t="s">
        <v>383</v>
      </c>
      <c r="D41" s="76">
        <v>114.19</v>
      </c>
      <c r="E41" s="76">
        <v>8.89</v>
      </c>
      <c r="F41" s="76">
        <v>115.03</v>
      </c>
      <c r="G41" s="76">
        <v>5.84</v>
      </c>
      <c r="H41" s="76">
        <v>23.11</v>
      </c>
      <c r="I41" s="76">
        <v>1.38</v>
      </c>
      <c r="J41" s="80"/>
      <c r="K41" s="80"/>
      <c r="L41" s="80"/>
      <c r="M41" s="76">
        <f t="shared" ref="M41:N41" si="45">D41+F41+H41+J41</f>
        <v>252.33</v>
      </c>
      <c r="N41" s="76">
        <f t="shared" si="45"/>
        <v>16.11</v>
      </c>
      <c r="O41" s="79"/>
    </row>
    <row r="42">
      <c r="A42" s="74">
        <v>796.0</v>
      </c>
      <c r="B42" s="74" t="s">
        <v>13</v>
      </c>
      <c r="C42" s="74" t="s">
        <v>241</v>
      </c>
      <c r="D42" s="76">
        <v>177.64</v>
      </c>
      <c r="E42" s="76">
        <v>14.07</v>
      </c>
      <c r="F42" s="76">
        <v>222.55</v>
      </c>
      <c r="G42" s="76">
        <v>16.05</v>
      </c>
      <c r="H42" s="76">
        <v>44.55</v>
      </c>
      <c r="I42" s="76">
        <v>2.85</v>
      </c>
      <c r="J42" s="76">
        <v>251.57</v>
      </c>
      <c r="K42" s="76">
        <v>50.34</v>
      </c>
      <c r="L42" s="76">
        <v>10.0</v>
      </c>
      <c r="M42" s="76">
        <f t="shared" ref="M42:N42" si="46">D42+F42+H42+J42</f>
        <v>696.31</v>
      </c>
      <c r="N42" s="76">
        <f t="shared" si="46"/>
        <v>83.31</v>
      </c>
      <c r="O42" s="79">
        <f t="shared" ref="O42:O46" si="48">((N42-N37)/N37)*100</f>
        <v>333.2293292</v>
      </c>
    </row>
    <row r="43">
      <c r="A43" s="74">
        <v>797.0</v>
      </c>
      <c r="B43" s="74" t="s">
        <v>13</v>
      </c>
      <c r="C43" s="74" t="s">
        <v>241</v>
      </c>
      <c r="D43" s="76">
        <v>311.41</v>
      </c>
      <c r="E43" s="76">
        <v>24.46</v>
      </c>
      <c r="F43" s="76">
        <v>250.04</v>
      </c>
      <c r="G43" s="76">
        <v>19.2</v>
      </c>
      <c r="H43" s="76">
        <v>50.29</v>
      </c>
      <c r="I43" s="76">
        <v>3.54</v>
      </c>
      <c r="J43" s="76">
        <v>311.69</v>
      </c>
      <c r="K43" s="76">
        <v>68.89</v>
      </c>
      <c r="L43" s="76">
        <v>18.0</v>
      </c>
      <c r="M43" s="76">
        <f t="shared" ref="M43:N43" si="47">D43+F43+H43+J43</f>
        <v>923.43</v>
      </c>
      <c r="N43" s="76">
        <f t="shared" si="47"/>
        <v>116.09</v>
      </c>
      <c r="O43" s="79">
        <f t="shared" si="48"/>
        <v>343.2607866</v>
      </c>
    </row>
    <row r="44">
      <c r="A44" s="74">
        <v>799.0</v>
      </c>
      <c r="B44" s="74" t="s">
        <v>13</v>
      </c>
      <c r="C44" s="74" t="s">
        <v>241</v>
      </c>
      <c r="D44" s="76">
        <v>273.81</v>
      </c>
      <c r="E44" s="76">
        <v>22.04</v>
      </c>
      <c r="F44" s="76">
        <v>213.11</v>
      </c>
      <c r="G44" s="76">
        <v>16.96</v>
      </c>
      <c r="H44" s="76">
        <v>39.84</v>
      </c>
      <c r="I44" s="76">
        <v>2.82</v>
      </c>
      <c r="J44" s="76">
        <v>305.15</v>
      </c>
      <c r="K44" s="76">
        <v>57.22</v>
      </c>
      <c r="L44" s="76">
        <v>10.0</v>
      </c>
      <c r="M44" s="76">
        <f t="shared" ref="M44:N44" si="49">D44+F44+H44+J44</f>
        <v>831.91</v>
      </c>
      <c r="N44" s="76">
        <f t="shared" si="49"/>
        <v>99.04</v>
      </c>
      <c r="O44" s="79">
        <f t="shared" si="48"/>
        <v>853.2242541</v>
      </c>
    </row>
    <row r="45">
      <c r="A45" s="74">
        <v>800.0</v>
      </c>
      <c r="B45" s="74" t="s">
        <v>13</v>
      </c>
      <c r="C45" s="74" t="s">
        <v>241</v>
      </c>
      <c r="D45" s="76">
        <v>273.64</v>
      </c>
      <c r="E45" s="76">
        <v>25.08</v>
      </c>
      <c r="F45" s="76">
        <v>208.88</v>
      </c>
      <c r="G45" s="76">
        <v>18.17</v>
      </c>
      <c r="H45" s="76">
        <v>46.32</v>
      </c>
      <c r="I45" s="76">
        <v>3.29</v>
      </c>
      <c r="J45" s="76">
        <v>405.55</v>
      </c>
      <c r="K45" s="76">
        <v>86.16</v>
      </c>
      <c r="L45" s="76">
        <v>20.0</v>
      </c>
      <c r="M45" s="76">
        <f t="shared" ref="M45:N45" si="50">D45+F45+H45+J45</f>
        <v>934.39</v>
      </c>
      <c r="N45" s="76">
        <f t="shared" si="50"/>
        <v>132.7</v>
      </c>
      <c r="O45" s="79">
        <f t="shared" si="48"/>
        <v>932.6848249</v>
      </c>
    </row>
    <row r="46">
      <c r="A46" s="74">
        <v>804.0</v>
      </c>
      <c r="B46" s="74" t="s">
        <v>13</v>
      </c>
      <c r="C46" s="74" t="s">
        <v>241</v>
      </c>
      <c r="D46" s="76">
        <v>252.56</v>
      </c>
      <c r="E46" s="76">
        <v>20.79</v>
      </c>
      <c r="F46" s="76">
        <v>171.03</v>
      </c>
      <c r="G46" s="76">
        <v>14.22</v>
      </c>
      <c r="H46" s="76">
        <v>45.48</v>
      </c>
      <c r="I46" s="76">
        <v>2.99</v>
      </c>
      <c r="J46" s="76">
        <v>289.72</v>
      </c>
      <c r="K46" s="76">
        <v>56.52</v>
      </c>
      <c r="L46" s="76">
        <v>13.0</v>
      </c>
      <c r="M46" s="76">
        <f t="shared" ref="M46:N46" si="51">D46+F46+H46+J46</f>
        <v>758.79</v>
      </c>
      <c r="N46" s="76">
        <f t="shared" si="51"/>
        <v>94.52</v>
      </c>
      <c r="O46" s="79">
        <f t="shared" si="48"/>
        <v>486.7163253</v>
      </c>
    </row>
    <row r="47">
      <c r="A47" s="74">
        <v>763.0</v>
      </c>
      <c r="B47" s="74" t="s">
        <v>217</v>
      </c>
      <c r="C47" s="74" t="s">
        <v>12</v>
      </c>
      <c r="D47" s="76">
        <v>134.26</v>
      </c>
      <c r="E47" s="76">
        <v>16.2</v>
      </c>
      <c r="F47" s="76">
        <v>105.33</v>
      </c>
      <c r="G47" s="76">
        <v>12.23</v>
      </c>
      <c r="H47" s="76">
        <v>91.2</v>
      </c>
      <c r="I47" s="76">
        <v>8.75</v>
      </c>
      <c r="J47" s="76">
        <v>78.07</v>
      </c>
      <c r="K47" s="76">
        <v>18.67</v>
      </c>
      <c r="L47" s="76">
        <v>8.0</v>
      </c>
      <c r="M47" s="76">
        <f t="shared" ref="M47:N47" si="52">D47+F47+H47+J47</f>
        <v>408.86</v>
      </c>
      <c r="N47" s="76">
        <f t="shared" si="52"/>
        <v>55.85</v>
      </c>
      <c r="O47" s="79">
        <f t="shared" ref="O47:O51" si="54">((N47-N52)/N52)*100</f>
        <v>339.7637795</v>
      </c>
    </row>
    <row r="48">
      <c r="A48" s="74">
        <v>767.0</v>
      </c>
      <c r="B48" s="74" t="s">
        <v>217</v>
      </c>
      <c r="C48" s="74" t="s">
        <v>12</v>
      </c>
      <c r="D48" s="76">
        <v>64.78</v>
      </c>
      <c r="E48" s="76">
        <v>13.03</v>
      </c>
      <c r="F48" s="76">
        <v>107.03</v>
      </c>
      <c r="G48" s="76">
        <v>12.34</v>
      </c>
      <c r="H48" s="76">
        <v>57.19</v>
      </c>
      <c r="I48" s="76">
        <v>6.17</v>
      </c>
      <c r="J48" s="76">
        <v>69.11</v>
      </c>
      <c r="K48" s="76">
        <v>16.1</v>
      </c>
      <c r="L48" s="76">
        <v>15.0</v>
      </c>
      <c r="M48" s="76">
        <f t="shared" ref="M48:N48" si="53">D48+F48+H48+J48</f>
        <v>298.11</v>
      </c>
      <c r="N48" s="76">
        <f t="shared" si="53"/>
        <v>47.64</v>
      </c>
      <c r="O48" s="79">
        <f t="shared" si="54"/>
        <v>216.9660679</v>
      </c>
    </row>
    <row r="49">
      <c r="A49" s="74">
        <v>768.0</v>
      </c>
      <c r="B49" s="74" t="s">
        <v>217</v>
      </c>
      <c r="C49" s="74" t="s">
        <v>12</v>
      </c>
      <c r="D49" s="76">
        <v>111.94</v>
      </c>
      <c r="E49" s="76">
        <v>11.39</v>
      </c>
      <c r="F49" s="76">
        <v>100.76</v>
      </c>
      <c r="G49" s="76">
        <v>7.79</v>
      </c>
      <c r="H49" s="76">
        <v>71.58</v>
      </c>
      <c r="I49" s="76">
        <v>5.05</v>
      </c>
      <c r="J49" s="76">
        <v>59.66</v>
      </c>
      <c r="K49" s="76">
        <v>12.25</v>
      </c>
      <c r="L49" s="76">
        <v>10.0</v>
      </c>
      <c r="M49" s="76">
        <f t="shared" ref="M49:N49" si="55">D49+F49+H49+J49</f>
        <v>343.94</v>
      </c>
      <c r="N49" s="76">
        <f t="shared" si="55"/>
        <v>36.48</v>
      </c>
      <c r="O49" s="79">
        <f t="shared" si="54"/>
        <v>299.5618839</v>
      </c>
    </row>
    <row r="50">
      <c r="A50" s="74">
        <v>773.0</v>
      </c>
      <c r="B50" s="74" t="s">
        <v>217</v>
      </c>
      <c r="C50" s="74" t="s">
        <v>12</v>
      </c>
      <c r="D50" s="76">
        <v>122.35</v>
      </c>
      <c r="E50" s="76">
        <v>14.4</v>
      </c>
      <c r="F50" s="76">
        <v>113.63</v>
      </c>
      <c r="G50" s="76">
        <v>11.52</v>
      </c>
      <c r="H50" s="76">
        <v>53.66</v>
      </c>
      <c r="I50" s="76">
        <v>4.98</v>
      </c>
      <c r="J50" s="76">
        <v>69.59</v>
      </c>
      <c r="K50" s="76">
        <v>15.25</v>
      </c>
      <c r="L50" s="76">
        <v>15.0</v>
      </c>
      <c r="M50" s="76">
        <f t="shared" ref="M50:N50" si="56">D50+F50+H50+J50</f>
        <v>359.23</v>
      </c>
      <c r="N50" s="76">
        <f t="shared" si="56"/>
        <v>46.15</v>
      </c>
      <c r="O50" s="79">
        <f t="shared" si="54"/>
        <v>395.1716738</v>
      </c>
    </row>
    <row r="51">
      <c r="A51" s="74">
        <v>774.0</v>
      </c>
      <c r="B51" s="74" t="s">
        <v>217</v>
      </c>
      <c r="C51" s="74" t="s">
        <v>12</v>
      </c>
      <c r="D51" s="76">
        <v>130.63</v>
      </c>
      <c r="E51" s="76">
        <v>15.03</v>
      </c>
      <c r="F51" s="76">
        <v>112.63</v>
      </c>
      <c r="G51" s="76">
        <v>11.82</v>
      </c>
      <c r="H51" s="76">
        <v>65.99</v>
      </c>
      <c r="I51" s="76">
        <v>6.0</v>
      </c>
      <c r="J51" s="76">
        <v>92.34</v>
      </c>
      <c r="K51" s="76">
        <v>21.13</v>
      </c>
      <c r="L51" s="76">
        <v>16.0</v>
      </c>
      <c r="M51" s="76">
        <f t="shared" ref="M51:N51" si="57">D51+F51+H51+J51</f>
        <v>401.59</v>
      </c>
      <c r="N51" s="76">
        <f t="shared" si="57"/>
        <v>53.98</v>
      </c>
      <c r="O51" s="79">
        <f t="shared" si="54"/>
        <v>364.144454</v>
      </c>
    </row>
    <row r="52">
      <c r="A52" s="74">
        <v>761.0</v>
      </c>
      <c r="B52" s="74" t="s">
        <v>217</v>
      </c>
      <c r="C52" s="74" t="s">
        <v>383</v>
      </c>
      <c r="D52" s="76">
        <v>99.47</v>
      </c>
      <c r="E52" s="76">
        <v>6.61</v>
      </c>
      <c r="F52" s="76">
        <v>97.29</v>
      </c>
      <c r="G52" s="76">
        <v>4.22</v>
      </c>
      <c r="H52" s="76">
        <v>31.99</v>
      </c>
      <c r="I52" s="76">
        <v>1.87</v>
      </c>
      <c r="J52" s="80"/>
      <c r="K52" s="80"/>
      <c r="L52" s="80"/>
      <c r="M52" s="76">
        <f t="shared" ref="M52:N52" si="58">D52+F52+H52+J52</f>
        <v>228.75</v>
      </c>
      <c r="N52" s="76">
        <f t="shared" si="58"/>
        <v>12.7</v>
      </c>
      <c r="O52" s="79"/>
    </row>
    <row r="53">
      <c r="A53" s="74">
        <v>762.0</v>
      </c>
      <c r="B53" s="74" t="s">
        <v>217</v>
      </c>
      <c r="C53" s="74" t="s">
        <v>383</v>
      </c>
      <c r="D53" s="76">
        <v>105.99</v>
      </c>
      <c r="E53" s="76">
        <v>7.76</v>
      </c>
      <c r="F53" s="76">
        <v>92.17</v>
      </c>
      <c r="G53" s="76">
        <v>4.77</v>
      </c>
      <c r="H53" s="76">
        <v>42.95</v>
      </c>
      <c r="I53" s="76">
        <v>2.5</v>
      </c>
      <c r="J53" s="80"/>
      <c r="K53" s="80"/>
      <c r="L53" s="80"/>
      <c r="M53" s="76">
        <f t="shared" ref="M53:N53" si="59">D53+F53+H53+J53</f>
        <v>241.11</v>
      </c>
      <c r="N53" s="76">
        <f t="shared" si="59"/>
        <v>15.03</v>
      </c>
      <c r="O53" s="79"/>
    </row>
    <row r="54">
      <c r="A54" s="74">
        <v>764.0</v>
      </c>
      <c r="B54" s="74" t="s">
        <v>217</v>
      </c>
      <c r="C54" s="74" t="s">
        <v>383</v>
      </c>
      <c r="D54" s="76">
        <v>60.27</v>
      </c>
      <c r="E54" s="76">
        <v>4.55</v>
      </c>
      <c r="F54" s="76">
        <v>63.3</v>
      </c>
      <c r="G54" s="76">
        <v>3.13</v>
      </c>
      <c r="H54" s="76">
        <v>24.01</v>
      </c>
      <c r="I54" s="76">
        <v>1.45</v>
      </c>
      <c r="J54" s="80"/>
      <c r="K54" s="80"/>
      <c r="L54" s="80"/>
      <c r="M54" s="76">
        <f t="shared" ref="M54:N54" si="60">D54+F54+H54+J54</f>
        <v>147.58</v>
      </c>
      <c r="N54" s="76">
        <f t="shared" si="60"/>
        <v>9.13</v>
      </c>
      <c r="O54" s="81"/>
    </row>
    <row r="55">
      <c r="A55" s="74">
        <v>766.0</v>
      </c>
      <c r="B55" s="74" t="s">
        <v>217</v>
      </c>
      <c r="C55" s="74" t="s">
        <v>383</v>
      </c>
      <c r="D55" s="76">
        <v>67.13</v>
      </c>
      <c r="E55" s="76">
        <v>4.72</v>
      </c>
      <c r="F55" s="76">
        <v>64.73</v>
      </c>
      <c r="G55" s="76">
        <v>3.18</v>
      </c>
      <c r="H55" s="76">
        <v>23.31</v>
      </c>
      <c r="I55" s="76">
        <v>1.42</v>
      </c>
      <c r="J55" s="80"/>
      <c r="K55" s="80"/>
      <c r="L55" s="80"/>
      <c r="M55" s="76">
        <f t="shared" ref="M55:N55" si="61">D55+F55+H55+J55</f>
        <v>155.17</v>
      </c>
      <c r="N55" s="76">
        <f t="shared" si="61"/>
        <v>9.32</v>
      </c>
      <c r="O55" s="79"/>
    </row>
    <row r="56">
      <c r="A56" s="74">
        <v>772.0</v>
      </c>
      <c r="B56" s="74" t="s">
        <v>217</v>
      </c>
      <c r="C56" s="74" t="s">
        <v>383</v>
      </c>
      <c r="D56" s="76">
        <v>88.01</v>
      </c>
      <c r="E56" s="76">
        <v>6.03</v>
      </c>
      <c r="F56" s="76">
        <v>91.96</v>
      </c>
      <c r="G56" s="76">
        <v>4.21</v>
      </c>
      <c r="H56" s="76">
        <v>21.77</v>
      </c>
      <c r="I56" s="76">
        <v>1.39</v>
      </c>
      <c r="J56" s="80"/>
      <c r="K56" s="80"/>
      <c r="L56" s="80"/>
      <c r="M56" s="76">
        <f t="shared" ref="M56:N56" si="62">D56+F56+H56+J56</f>
        <v>201.74</v>
      </c>
      <c r="N56" s="76">
        <f t="shared" si="62"/>
        <v>11.63</v>
      </c>
      <c r="O56" s="79"/>
    </row>
    <row r="57">
      <c r="A57" s="74">
        <v>765.0</v>
      </c>
      <c r="B57" s="74" t="s">
        <v>217</v>
      </c>
      <c r="C57" s="74" t="s">
        <v>241</v>
      </c>
      <c r="D57" s="76">
        <v>258.6</v>
      </c>
      <c r="E57" s="76">
        <v>21.38</v>
      </c>
      <c r="F57" s="76">
        <v>262.0</v>
      </c>
      <c r="G57" s="76">
        <v>16.27</v>
      </c>
      <c r="H57" s="76">
        <v>81.54</v>
      </c>
      <c r="I57" s="76">
        <v>4.69</v>
      </c>
      <c r="J57" s="76">
        <v>137.86</v>
      </c>
      <c r="K57" s="76">
        <v>23.81</v>
      </c>
      <c r="L57" s="76">
        <v>16.0</v>
      </c>
      <c r="M57" s="76">
        <f t="shared" ref="M57:N57" si="63">D57+F57+H57+J57</f>
        <v>740</v>
      </c>
      <c r="N57" s="76">
        <f t="shared" si="63"/>
        <v>66.15</v>
      </c>
      <c r="O57" s="79">
        <f t="shared" ref="O57:O61" si="65">((N57-N52)/N52)*100</f>
        <v>420.8661417</v>
      </c>
    </row>
    <row r="58">
      <c r="A58" s="74">
        <v>769.0</v>
      </c>
      <c r="B58" s="74" t="s">
        <v>217</v>
      </c>
      <c r="C58" s="74" t="s">
        <v>241</v>
      </c>
      <c r="D58" s="76">
        <v>305.17</v>
      </c>
      <c r="E58" s="76">
        <v>23.8</v>
      </c>
      <c r="F58" s="76">
        <v>282.95</v>
      </c>
      <c r="G58" s="76">
        <v>18.97</v>
      </c>
      <c r="H58" s="76">
        <v>79.62</v>
      </c>
      <c r="I58" s="76">
        <v>5.01</v>
      </c>
      <c r="J58" s="76">
        <v>121.09</v>
      </c>
      <c r="K58" s="76">
        <v>22.03</v>
      </c>
      <c r="L58" s="76">
        <v>9.0</v>
      </c>
      <c r="M58" s="76">
        <f t="shared" ref="M58:N58" si="64">D58+F58+H58+J58</f>
        <v>788.83</v>
      </c>
      <c r="N58" s="76">
        <f t="shared" si="64"/>
        <v>69.81</v>
      </c>
      <c r="O58" s="79">
        <f t="shared" si="65"/>
        <v>364.4710579</v>
      </c>
    </row>
    <row r="59">
      <c r="A59" s="74">
        <v>770.0</v>
      </c>
      <c r="B59" s="74" t="s">
        <v>217</v>
      </c>
      <c r="C59" s="74" t="s">
        <v>241</v>
      </c>
      <c r="D59" s="76">
        <v>264.55</v>
      </c>
      <c r="E59" s="76">
        <v>24.04</v>
      </c>
      <c r="F59" s="76">
        <v>247.89</v>
      </c>
      <c r="G59" s="76">
        <v>17.36</v>
      </c>
      <c r="H59" s="76">
        <v>67.09</v>
      </c>
      <c r="I59" s="76">
        <v>4.73</v>
      </c>
      <c r="J59" s="76">
        <v>136.6</v>
      </c>
      <c r="K59" s="76">
        <v>25.72</v>
      </c>
      <c r="L59" s="76">
        <v>12.0</v>
      </c>
      <c r="M59" s="76">
        <f t="shared" ref="M59:N59" si="66">D59+F59+H59+J59</f>
        <v>716.13</v>
      </c>
      <c r="N59" s="76">
        <f t="shared" si="66"/>
        <v>71.85</v>
      </c>
      <c r="O59" s="79">
        <f t="shared" si="65"/>
        <v>686.966046</v>
      </c>
    </row>
    <row r="60">
      <c r="A60" s="74">
        <v>771.0</v>
      </c>
      <c r="B60" s="74" t="s">
        <v>217</v>
      </c>
      <c r="C60" s="74" t="s">
        <v>241</v>
      </c>
      <c r="D60" s="76">
        <v>289.29</v>
      </c>
      <c r="E60" s="76">
        <v>22.93</v>
      </c>
      <c r="F60" s="76">
        <v>291.66</v>
      </c>
      <c r="G60" s="76">
        <v>19.83</v>
      </c>
      <c r="H60" s="76">
        <v>100.83</v>
      </c>
      <c r="I60" s="76">
        <v>6.44</v>
      </c>
      <c r="J60" s="76">
        <v>154.2</v>
      </c>
      <c r="K60" s="76">
        <v>27.44</v>
      </c>
      <c r="L60" s="76">
        <v>17.0</v>
      </c>
      <c r="M60" s="76">
        <f t="shared" ref="M60:N60" si="67">D60+F60+H60+J60</f>
        <v>835.98</v>
      </c>
      <c r="N60" s="76">
        <f t="shared" si="67"/>
        <v>76.64</v>
      </c>
      <c r="O60" s="79">
        <f t="shared" si="65"/>
        <v>722.3175966</v>
      </c>
    </row>
    <row r="61">
      <c r="A61" s="74">
        <v>775.0</v>
      </c>
      <c r="B61" s="74" t="s">
        <v>217</v>
      </c>
      <c r="C61" s="74" t="s">
        <v>241</v>
      </c>
      <c r="D61" s="76">
        <v>309.27</v>
      </c>
      <c r="E61" s="76">
        <v>22.58</v>
      </c>
      <c r="F61" s="76">
        <v>270.2</v>
      </c>
      <c r="G61" s="76">
        <v>18.16</v>
      </c>
      <c r="H61" s="76">
        <v>117.39</v>
      </c>
      <c r="I61" s="76">
        <v>6.89</v>
      </c>
      <c r="J61" s="80"/>
      <c r="K61" s="80"/>
      <c r="L61" s="80"/>
      <c r="M61" s="76">
        <f t="shared" ref="M61:N61" si="68">D61+F61+H61+J61</f>
        <v>696.86</v>
      </c>
      <c r="N61" s="76">
        <f t="shared" si="68"/>
        <v>47.63</v>
      </c>
      <c r="O61" s="79">
        <f t="shared" si="65"/>
        <v>309.544282</v>
      </c>
    </row>
    <row r="62">
      <c r="A62" s="74">
        <v>806.0</v>
      </c>
      <c r="B62" s="74" t="s">
        <v>16</v>
      </c>
      <c r="C62" s="74" t="s">
        <v>12</v>
      </c>
      <c r="D62" s="76">
        <v>89.92</v>
      </c>
      <c r="E62" s="76">
        <v>9.0</v>
      </c>
      <c r="F62" s="76">
        <v>128.18</v>
      </c>
      <c r="G62" s="76">
        <v>9.84</v>
      </c>
      <c r="H62" s="76">
        <v>25.07</v>
      </c>
      <c r="I62" s="76">
        <v>2.04</v>
      </c>
      <c r="J62" s="76">
        <v>110.42</v>
      </c>
      <c r="K62" s="76">
        <v>21.36</v>
      </c>
      <c r="L62" s="76">
        <v>5.0</v>
      </c>
      <c r="M62" s="76">
        <f t="shared" ref="M62:N62" si="69">D62+F62+H62+J62</f>
        <v>353.59</v>
      </c>
      <c r="N62" s="76">
        <f t="shared" si="69"/>
        <v>42.24</v>
      </c>
      <c r="O62" s="79">
        <f t="shared" ref="O62:O66" si="71">((N62-N67)/N67)*100</f>
        <v>953.3665835</v>
      </c>
    </row>
    <row r="63">
      <c r="A63" s="74">
        <v>814.0</v>
      </c>
      <c r="B63" s="74" t="s">
        <v>16</v>
      </c>
      <c r="C63" s="74" t="s">
        <v>12</v>
      </c>
      <c r="D63" s="76">
        <v>81.47</v>
      </c>
      <c r="E63" s="76">
        <v>8.42</v>
      </c>
      <c r="F63" s="76">
        <v>97.86</v>
      </c>
      <c r="G63" s="76">
        <v>7.44</v>
      </c>
      <c r="H63" s="76">
        <v>21.52</v>
      </c>
      <c r="I63" s="76">
        <v>1.89</v>
      </c>
      <c r="J63" s="76">
        <v>102.13</v>
      </c>
      <c r="K63" s="76">
        <v>22.76</v>
      </c>
      <c r="L63" s="76">
        <v>8.0</v>
      </c>
      <c r="M63" s="76">
        <f t="shared" ref="M63:N63" si="70">D63+F63+H63+J63</f>
        <v>302.98</v>
      </c>
      <c r="N63" s="76">
        <f t="shared" si="70"/>
        <v>40.51</v>
      </c>
      <c r="O63" s="79">
        <f t="shared" si="71"/>
        <v>386.8990385</v>
      </c>
    </row>
    <row r="64">
      <c r="A64" s="74">
        <v>815.0</v>
      </c>
      <c r="B64" s="74" t="s">
        <v>16</v>
      </c>
      <c r="C64" s="74" t="s">
        <v>12</v>
      </c>
      <c r="D64" s="76">
        <v>56.29</v>
      </c>
      <c r="E64" s="76">
        <v>10.68</v>
      </c>
      <c r="F64" s="76">
        <v>100.47</v>
      </c>
      <c r="G64" s="76">
        <v>11.27</v>
      </c>
      <c r="H64" s="76">
        <v>16.76</v>
      </c>
      <c r="I64" s="76">
        <v>2.18</v>
      </c>
      <c r="J64" s="76">
        <v>145.63</v>
      </c>
      <c r="K64" s="76">
        <v>30.86</v>
      </c>
      <c r="L64" s="76">
        <v>16.0</v>
      </c>
      <c r="M64" s="76">
        <f t="shared" ref="M64:N64" si="72">D64+F64+H64+J64</f>
        <v>319.15</v>
      </c>
      <c r="N64" s="76">
        <f t="shared" si="72"/>
        <v>54.99</v>
      </c>
      <c r="O64" s="79">
        <f t="shared" si="71"/>
        <v>431.3043478</v>
      </c>
    </row>
    <row r="65">
      <c r="A65" s="74">
        <v>817.0</v>
      </c>
      <c r="B65" s="74" t="s">
        <v>16</v>
      </c>
      <c r="C65" s="74" t="s">
        <v>12</v>
      </c>
      <c r="D65" s="76">
        <v>62.62</v>
      </c>
      <c r="E65" s="76">
        <v>7.84</v>
      </c>
      <c r="F65" s="76">
        <v>71.53</v>
      </c>
      <c r="G65" s="76">
        <v>6.58</v>
      </c>
      <c r="H65" s="76">
        <v>21.51</v>
      </c>
      <c r="I65" s="76">
        <v>1.92</v>
      </c>
      <c r="J65" s="76">
        <v>115.56</v>
      </c>
      <c r="K65" s="76">
        <v>26.09</v>
      </c>
      <c r="L65" s="76">
        <v>4.0</v>
      </c>
      <c r="M65" s="76">
        <f t="shared" ref="M65:N65" si="73">D65+F65+H65+J65</f>
        <v>271.22</v>
      </c>
      <c r="N65" s="76">
        <f t="shared" si="73"/>
        <v>42.43</v>
      </c>
      <c r="O65" s="79">
        <f t="shared" si="71"/>
        <v>393.9464494</v>
      </c>
    </row>
    <row r="66">
      <c r="A66" s="74">
        <v>819.0</v>
      </c>
      <c r="B66" s="74" t="s">
        <v>16</v>
      </c>
      <c r="C66" s="74" t="s">
        <v>12</v>
      </c>
      <c r="D66" s="76">
        <v>83.38</v>
      </c>
      <c r="E66" s="76">
        <v>8.11</v>
      </c>
      <c r="F66" s="76">
        <v>61.48</v>
      </c>
      <c r="G66" s="76">
        <v>6.36</v>
      </c>
      <c r="H66" s="76">
        <v>21.16</v>
      </c>
      <c r="I66" s="76">
        <v>1.5</v>
      </c>
      <c r="J66" s="76">
        <v>138.43</v>
      </c>
      <c r="K66" s="76">
        <v>31.69</v>
      </c>
      <c r="L66" s="76">
        <v>4.0</v>
      </c>
      <c r="M66" s="76">
        <f t="shared" ref="M66:N66" si="74">D66+F66+H66+J66</f>
        <v>304.45</v>
      </c>
      <c r="N66" s="76">
        <f t="shared" si="74"/>
        <v>47.66</v>
      </c>
      <c r="O66" s="79">
        <f t="shared" si="71"/>
        <v>450.3464203</v>
      </c>
    </row>
    <row r="67">
      <c r="A67" s="74">
        <v>807.0</v>
      </c>
      <c r="B67" s="74" t="s">
        <v>16</v>
      </c>
      <c r="C67" s="74" t="s">
        <v>383</v>
      </c>
      <c r="D67" s="76">
        <v>25.32</v>
      </c>
      <c r="E67" s="76">
        <v>1.98</v>
      </c>
      <c r="F67" s="76">
        <v>33.69</v>
      </c>
      <c r="G67" s="76">
        <v>1.63</v>
      </c>
      <c r="H67" s="76">
        <v>5.64</v>
      </c>
      <c r="I67" s="76">
        <v>0.4</v>
      </c>
      <c r="J67" s="80"/>
      <c r="K67" s="80"/>
      <c r="L67" s="80"/>
      <c r="M67" s="76">
        <f t="shared" ref="M67:N67" si="75">D67+F67+H67+J67</f>
        <v>64.65</v>
      </c>
      <c r="N67" s="76">
        <f t="shared" si="75"/>
        <v>4.01</v>
      </c>
      <c r="O67" s="79"/>
    </row>
    <row r="68">
      <c r="A68" s="74">
        <v>811.0</v>
      </c>
      <c r="B68" s="74" t="s">
        <v>16</v>
      </c>
      <c r="C68" s="74" t="s">
        <v>383</v>
      </c>
      <c r="D68" s="76">
        <v>42.99</v>
      </c>
      <c r="E68" s="76">
        <v>3.6</v>
      </c>
      <c r="F68" s="76">
        <v>76.57</v>
      </c>
      <c r="G68" s="76">
        <v>3.57</v>
      </c>
      <c r="H68" s="76">
        <v>17.42</v>
      </c>
      <c r="I68" s="76">
        <v>1.15</v>
      </c>
      <c r="J68" s="80"/>
      <c r="K68" s="80"/>
      <c r="L68" s="80"/>
      <c r="M68" s="76">
        <f t="shared" ref="M68:N68" si="76">D68+F68+H68+J68</f>
        <v>136.98</v>
      </c>
      <c r="N68" s="76">
        <f t="shared" si="76"/>
        <v>8.32</v>
      </c>
      <c r="O68" s="79"/>
    </row>
    <row r="69">
      <c r="A69" s="74">
        <v>812.0</v>
      </c>
      <c r="B69" s="74" t="s">
        <v>16</v>
      </c>
      <c r="C69" s="74" t="s">
        <v>383</v>
      </c>
      <c r="D69" s="76">
        <v>56.99</v>
      </c>
      <c r="E69" s="76">
        <v>4.67</v>
      </c>
      <c r="F69" s="76">
        <v>95.13</v>
      </c>
      <c r="G69" s="76">
        <v>4.46</v>
      </c>
      <c r="H69" s="76">
        <v>17.09</v>
      </c>
      <c r="I69" s="76">
        <v>1.22</v>
      </c>
      <c r="J69" s="80"/>
      <c r="K69" s="80"/>
      <c r="L69" s="80"/>
      <c r="M69" s="76">
        <f t="shared" ref="M69:N69" si="77">D69+F69+H69+J69</f>
        <v>169.21</v>
      </c>
      <c r="N69" s="76">
        <f t="shared" si="77"/>
        <v>10.35</v>
      </c>
      <c r="O69" s="81"/>
    </row>
    <row r="70">
      <c r="A70" s="74">
        <v>813.0</v>
      </c>
      <c r="B70" s="74" t="s">
        <v>16</v>
      </c>
      <c r="C70" s="74" t="s">
        <v>383</v>
      </c>
      <c r="D70" s="76">
        <v>47.35</v>
      </c>
      <c r="E70" s="76">
        <v>3.84</v>
      </c>
      <c r="F70" s="76">
        <v>74.67</v>
      </c>
      <c r="G70" s="76">
        <v>3.59</v>
      </c>
      <c r="H70" s="76">
        <v>17.83</v>
      </c>
      <c r="I70" s="76">
        <v>1.16</v>
      </c>
      <c r="J70" s="80"/>
      <c r="K70" s="80"/>
      <c r="L70" s="80"/>
      <c r="M70" s="76">
        <f t="shared" ref="M70:N70" si="78">D70+F70+H70+J70</f>
        <v>139.85</v>
      </c>
      <c r="N70" s="76">
        <f t="shared" si="78"/>
        <v>8.59</v>
      </c>
      <c r="O70" s="79"/>
    </row>
    <row r="71">
      <c r="A71" s="74">
        <v>816.0</v>
      </c>
      <c r="B71" s="74" t="s">
        <v>16</v>
      </c>
      <c r="C71" s="74" t="s">
        <v>383</v>
      </c>
      <c r="D71" s="76">
        <v>47.23</v>
      </c>
      <c r="E71" s="76">
        <v>4.03</v>
      </c>
      <c r="F71" s="76">
        <v>70.24</v>
      </c>
      <c r="G71" s="76">
        <v>3.61</v>
      </c>
      <c r="H71" s="76">
        <v>14.46</v>
      </c>
      <c r="I71" s="76">
        <v>1.02</v>
      </c>
      <c r="J71" s="80"/>
      <c r="K71" s="80"/>
      <c r="L71" s="80"/>
      <c r="M71" s="76">
        <f t="shared" ref="M71:N71" si="79">D71+F71+H71+J71</f>
        <v>131.93</v>
      </c>
      <c r="N71" s="76">
        <f t="shared" si="79"/>
        <v>8.66</v>
      </c>
      <c r="O71" s="79"/>
    </row>
    <row r="72">
      <c r="A72" s="74">
        <v>808.0</v>
      </c>
      <c r="B72" s="74" t="s">
        <v>16</v>
      </c>
      <c r="C72" s="74" t="s">
        <v>241</v>
      </c>
      <c r="D72" s="76">
        <v>154.29</v>
      </c>
      <c r="E72" s="76">
        <v>12.4</v>
      </c>
      <c r="F72" s="76">
        <v>199.82</v>
      </c>
      <c r="G72" s="76">
        <v>11.19</v>
      </c>
      <c r="H72" s="76">
        <v>21.18</v>
      </c>
      <c r="I72" s="76">
        <v>1.55</v>
      </c>
      <c r="J72" s="76">
        <v>159.51</v>
      </c>
      <c r="K72" s="76">
        <v>19.44</v>
      </c>
      <c r="L72" s="76">
        <v>6.0</v>
      </c>
      <c r="M72" s="76">
        <f t="shared" ref="M72:N72" si="80">D72+F72+H72+J72</f>
        <v>534.8</v>
      </c>
      <c r="N72" s="76">
        <f t="shared" si="80"/>
        <v>44.58</v>
      </c>
      <c r="O72" s="79">
        <f t="shared" ref="O72:O76" si="82">((N72-N67)/N67)*100</f>
        <v>1011.720698</v>
      </c>
    </row>
    <row r="73">
      <c r="A73" s="74">
        <v>809.0</v>
      </c>
      <c r="B73" s="74" t="s">
        <v>16</v>
      </c>
      <c r="C73" s="74" t="s">
        <v>241</v>
      </c>
      <c r="D73" s="76">
        <v>245.35</v>
      </c>
      <c r="E73" s="76">
        <v>10.2</v>
      </c>
      <c r="F73" s="76">
        <v>141.85</v>
      </c>
      <c r="G73" s="76">
        <v>8.2</v>
      </c>
      <c r="H73" s="76">
        <v>12.51</v>
      </c>
      <c r="I73" s="76">
        <v>1.02</v>
      </c>
      <c r="J73" s="76">
        <v>161.06</v>
      </c>
      <c r="K73" s="76">
        <v>26.29</v>
      </c>
      <c r="L73" s="76">
        <v>12.0</v>
      </c>
      <c r="M73" s="76">
        <f t="shared" ref="M73:N73" si="81">D73+F73+H73+J73</f>
        <v>560.77</v>
      </c>
      <c r="N73" s="76">
        <f t="shared" si="81"/>
        <v>45.71</v>
      </c>
      <c r="O73" s="79">
        <f t="shared" si="82"/>
        <v>449.3990385</v>
      </c>
    </row>
    <row r="74">
      <c r="A74" s="74">
        <v>810.0</v>
      </c>
      <c r="B74" s="74" t="s">
        <v>16</v>
      </c>
      <c r="C74" s="74" t="s">
        <v>241</v>
      </c>
      <c r="D74" s="76">
        <v>198.51</v>
      </c>
      <c r="E74" s="76">
        <v>16.2</v>
      </c>
      <c r="F74" s="76">
        <v>224.44</v>
      </c>
      <c r="G74" s="76">
        <v>14.77</v>
      </c>
      <c r="H74" s="76">
        <v>36.41</v>
      </c>
      <c r="I74" s="76">
        <v>2.42</v>
      </c>
      <c r="J74" s="76">
        <v>233.07</v>
      </c>
      <c r="K74" s="76">
        <v>48.73</v>
      </c>
      <c r="L74" s="76">
        <v>14.0</v>
      </c>
      <c r="M74" s="76">
        <f t="shared" ref="M74:N74" si="83">D74+F74+H74+J74</f>
        <v>692.43</v>
      </c>
      <c r="N74" s="76">
        <f t="shared" si="83"/>
        <v>82.12</v>
      </c>
      <c r="O74" s="79">
        <f t="shared" si="82"/>
        <v>693.4299517</v>
      </c>
    </row>
    <row r="75">
      <c r="A75" s="74">
        <v>818.0</v>
      </c>
      <c r="B75" s="74" t="s">
        <v>16</v>
      </c>
      <c r="C75" s="74" t="s">
        <v>241</v>
      </c>
      <c r="D75" s="76">
        <v>107.94</v>
      </c>
      <c r="E75" s="76">
        <v>8.94</v>
      </c>
      <c r="F75" s="76">
        <v>79.77</v>
      </c>
      <c r="G75" s="76">
        <v>5.03</v>
      </c>
      <c r="H75" s="76">
        <v>11.82</v>
      </c>
      <c r="I75" s="76">
        <v>0.8</v>
      </c>
      <c r="J75" s="76">
        <v>128.54</v>
      </c>
      <c r="K75" s="76">
        <v>20.38</v>
      </c>
      <c r="L75" s="76">
        <v>7.0</v>
      </c>
      <c r="M75" s="76">
        <f t="shared" ref="M75:N75" si="84">D75+F75+H75+J75</f>
        <v>328.07</v>
      </c>
      <c r="N75" s="76">
        <f t="shared" si="84"/>
        <v>35.15</v>
      </c>
      <c r="O75" s="79">
        <f t="shared" si="82"/>
        <v>309.1967404</v>
      </c>
    </row>
    <row r="76">
      <c r="A76" s="74">
        <v>820.0</v>
      </c>
      <c r="B76" s="74" t="s">
        <v>16</v>
      </c>
      <c r="C76" s="74" t="s">
        <v>241</v>
      </c>
      <c r="D76" s="76">
        <v>107.64</v>
      </c>
      <c r="E76" s="76">
        <v>10.54</v>
      </c>
      <c r="F76" s="76">
        <v>190.62</v>
      </c>
      <c r="G76" s="76">
        <v>11.74</v>
      </c>
      <c r="H76" s="76">
        <v>23.4</v>
      </c>
      <c r="I76" s="76">
        <v>1.72</v>
      </c>
      <c r="J76" s="76">
        <v>244.24</v>
      </c>
      <c r="K76" s="76">
        <v>34.49</v>
      </c>
      <c r="L76" s="76">
        <v>11.0</v>
      </c>
      <c r="M76" s="76">
        <f t="shared" ref="M76:N76" si="85">D76+F76+H76+J76</f>
        <v>565.9</v>
      </c>
      <c r="N76" s="76">
        <f t="shared" si="85"/>
        <v>58.49</v>
      </c>
      <c r="O76" s="79">
        <f t="shared" si="82"/>
        <v>575.404157</v>
      </c>
    </row>
    <row r="77">
      <c r="A77" s="74">
        <v>746.0</v>
      </c>
      <c r="B77" s="74" t="s">
        <v>199</v>
      </c>
      <c r="C77" s="74" t="s">
        <v>12</v>
      </c>
      <c r="D77" s="76">
        <v>90.46</v>
      </c>
      <c r="E77" s="76">
        <v>10.37</v>
      </c>
      <c r="F77" s="76">
        <v>116.38</v>
      </c>
      <c r="G77" s="76">
        <v>10.44</v>
      </c>
      <c r="H77" s="76">
        <v>22.69</v>
      </c>
      <c r="I77" s="76">
        <v>2.45</v>
      </c>
      <c r="J77" s="76">
        <v>71.07</v>
      </c>
      <c r="K77" s="76">
        <v>15.33</v>
      </c>
      <c r="L77" s="76">
        <v>7.0</v>
      </c>
      <c r="M77" s="76">
        <f t="shared" ref="M77:N77" si="86">D77+F77+H77+J77</f>
        <v>300.6</v>
      </c>
      <c r="N77" s="76">
        <f t="shared" si="86"/>
        <v>38.59</v>
      </c>
      <c r="O77" s="79">
        <f t="shared" ref="O77:O81" si="88">((N77-N82)/N82)*100</f>
        <v>287.4497992</v>
      </c>
    </row>
    <row r="78">
      <c r="A78" s="74">
        <v>747.0</v>
      </c>
      <c r="B78" s="74" t="s">
        <v>199</v>
      </c>
      <c r="C78" s="74" t="s">
        <v>12</v>
      </c>
      <c r="D78" s="76">
        <v>118.78</v>
      </c>
      <c r="E78" s="76">
        <v>13.28</v>
      </c>
      <c r="F78" s="76">
        <v>173.6</v>
      </c>
      <c r="G78" s="76">
        <v>14.87</v>
      </c>
      <c r="H78" s="76">
        <v>45.71</v>
      </c>
      <c r="I78" s="76">
        <v>3.83</v>
      </c>
      <c r="J78" s="76">
        <v>89.06</v>
      </c>
      <c r="K78" s="76">
        <v>19.8</v>
      </c>
      <c r="L78" s="76">
        <v>19.0</v>
      </c>
      <c r="M78" s="76">
        <f t="shared" ref="M78:N78" si="87">D78+F78+H78+J78</f>
        <v>427.15</v>
      </c>
      <c r="N78" s="76">
        <f t="shared" si="87"/>
        <v>51.78</v>
      </c>
      <c r="O78" s="79">
        <f t="shared" si="88"/>
        <v>358.635961</v>
      </c>
    </row>
    <row r="79">
      <c r="A79" s="74">
        <v>748.0</v>
      </c>
      <c r="B79" s="74" t="s">
        <v>199</v>
      </c>
      <c r="C79" s="74" t="s">
        <v>12</v>
      </c>
      <c r="D79" s="76">
        <v>108.87</v>
      </c>
      <c r="E79" s="76">
        <v>15.05</v>
      </c>
      <c r="F79" s="76">
        <v>143.4</v>
      </c>
      <c r="G79" s="76">
        <v>15.37</v>
      </c>
      <c r="H79" s="76">
        <v>39.34</v>
      </c>
      <c r="I79" s="76">
        <v>5.73</v>
      </c>
      <c r="J79" s="76">
        <v>144.38</v>
      </c>
      <c r="K79" s="76">
        <v>33.12</v>
      </c>
      <c r="L79" s="76">
        <v>10.0</v>
      </c>
      <c r="M79" s="76">
        <f t="shared" ref="M79:N79" si="89">D79+F79+H79+J79</f>
        <v>435.99</v>
      </c>
      <c r="N79" s="76">
        <f t="shared" si="89"/>
        <v>69.27</v>
      </c>
      <c r="O79" s="79">
        <f t="shared" si="88"/>
        <v>1992.749245</v>
      </c>
    </row>
    <row r="80">
      <c r="A80" s="74">
        <v>752.0</v>
      </c>
      <c r="B80" s="74" t="s">
        <v>199</v>
      </c>
      <c r="C80" s="74" t="s">
        <v>12</v>
      </c>
      <c r="D80" s="76">
        <v>98.49</v>
      </c>
      <c r="E80" s="76">
        <v>14.06</v>
      </c>
      <c r="F80" s="76">
        <v>147.18</v>
      </c>
      <c r="G80" s="76">
        <v>16.26</v>
      </c>
      <c r="H80" s="76">
        <v>31.95</v>
      </c>
      <c r="I80" s="76">
        <v>3.11</v>
      </c>
      <c r="J80" s="76">
        <v>113.71</v>
      </c>
      <c r="K80" s="76">
        <v>27.56</v>
      </c>
      <c r="L80" s="76">
        <v>12.0</v>
      </c>
      <c r="M80" s="76">
        <f t="shared" ref="M80:N80" si="90">D80+F80+H80+J80</f>
        <v>391.33</v>
      </c>
      <c r="N80" s="76">
        <f t="shared" si="90"/>
        <v>60.99</v>
      </c>
      <c r="O80" s="79">
        <f t="shared" si="88"/>
        <v>269.8605215</v>
      </c>
    </row>
    <row r="81">
      <c r="A81" s="74">
        <v>757.0</v>
      </c>
      <c r="B81" s="74" t="s">
        <v>199</v>
      </c>
      <c r="C81" s="74" t="s">
        <v>12</v>
      </c>
      <c r="D81" s="76">
        <v>99.15</v>
      </c>
      <c r="E81" s="76">
        <v>11.18</v>
      </c>
      <c r="F81" s="76">
        <v>127.19</v>
      </c>
      <c r="G81" s="76">
        <v>11.97</v>
      </c>
      <c r="H81" s="76">
        <v>32.34</v>
      </c>
      <c r="I81" s="76">
        <v>2.98</v>
      </c>
      <c r="J81" s="76">
        <v>89.96</v>
      </c>
      <c r="K81" s="76">
        <v>19.44</v>
      </c>
      <c r="L81" s="76">
        <v>19.0</v>
      </c>
      <c r="M81" s="76">
        <f t="shared" ref="M81:N81" si="91">D81+F81+H81+J81</f>
        <v>348.64</v>
      </c>
      <c r="N81" s="76">
        <f t="shared" si="91"/>
        <v>45.57</v>
      </c>
      <c r="O81" s="79">
        <f t="shared" si="88"/>
        <v>287.8297872</v>
      </c>
    </row>
    <row r="82">
      <c r="A82" s="74">
        <v>750.0</v>
      </c>
      <c r="B82" s="74" t="s">
        <v>199</v>
      </c>
      <c r="C82" s="74" t="s">
        <v>383</v>
      </c>
      <c r="D82" s="76">
        <v>58.18</v>
      </c>
      <c r="E82" s="76">
        <v>4.66</v>
      </c>
      <c r="F82" s="76">
        <v>90.22</v>
      </c>
      <c r="G82" s="76">
        <v>4.18</v>
      </c>
      <c r="H82" s="76">
        <v>17.75</v>
      </c>
      <c r="I82" s="76">
        <v>1.12</v>
      </c>
      <c r="J82" s="80"/>
      <c r="K82" s="80"/>
      <c r="L82" s="80"/>
      <c r="M82" s="76">
        <f t="shared" ref="M82:N82" si="92">D82+F82+H82+J82</f>
        <v>166.15</v>
      </c>
      <c r="N82" s="76">
        <f t="shared" si="92"/>
        <v>9.96</v>
      </c>
      <c r="O82" s="79"/>
    </row>
    <row r="83">
      <c r="A83" s="74">
        <v>751.0</v>
      </c>
      <c r="B83" s="74" t="s">
        <v>199</v>
      </c>
      <c r="C83" s="74" t="s">
        <v>383</v>
      </c>
      <c r="D83" s="76">
        <v>73.77</v>
      </c>
      <c r="E83" s="76">
        <v>5.27</v>
      </c>
      <c r="F83" s="76">
        <v>102.13</v>
      </c>
      <c r="G83" s="76">
        <v>4.73</v>
      </c>
      <c r="H83" s="76">
        <v>23.39</v>
      </c>
      <c r="I83" s="76">
        <v>1.29</v>
      </c>
      <c r="J83" s="80"/>
      <c r="K83" s="80"/>
      <c r="L83" s="80"/>
      <c r="M83" s="76">
        <f t="shared" ref="M83:N83" si="93">D83+F83+H83+J83</f>
        <v>199.29</v>
      </c>
      <c r="N83" s="76">
        <f t="shared" si="93"/>
        <v>11.29</v>
      </c>
      <c r="O83" s="79"/>
    </row>
    <row r="84">
      <c r="A84" s="74">
        <v>756.0</v>
      </c>
      <c r="B84" s="74" t="s">
        <v>199</v>
      </c>
      <c r="C84" s="74" t="s">
        <v>383</v>
      </c>
      <c r="D84" s="76">
        <v>21.69</v>
      </c>
      <c r="E84" s="76">
        <v>1.71</v>
      </c>
      <c r="F84" s="76">
        <v>24.52</v>
      </c>
      <c r="G84" s="76">
        <v>1.3</v>
      </c>
      <c r="H84" s="76">
        <v>5.1</v>
      </c>
      <c r="I84" s="76">
        <v>0.3</v>
      </c>
      <c r="J84" s="80"/>
      <c r="K84" s="80"/>
      <c r="L84" s="80"/>
      <c r="M84" s="76">
        <f t="shared" ref="M84:N84" si="94">D84+F84+H84+J84</f>
        <v>51.31</v>
      </c>
      <c r="N84" s="76">
        <f t="shared" si="94"/>
        <v>3.31</v>
      </c>
      <c r="O84" s="81"/>
    </row>
    <row r="85">
      <c r="A85" s="74">
        <v>758.0</v>
      </c>
      <c r="B85" s="74" t="s">
        <v>199</v>
      </c>
      <c r="C85" s="74" t="s">
        <v>383</v>
      </c>
      <c r="D85" s="76">
        <v>104.08</v>
      </c>
      <c r="E85" s="76">
        <v>7.51</v>
      </c>
      <c r="F85" s="76">
        <v>153.81</v>
      </c>
      <c r="G85" s="76">
        <v>7.15</v>
      </c>
      <c r="H85" s="76">
        <v>25.73</v>
      </c>
      <c r="I85" s="76">
        <v>1.83</v>
      </c>
      <c r="J85" s="80"/>
      <c r="K85" s="80"/>
      <c r="L85" s="80"/>
      <c r="M85" s="76">
        <f t="shared" ref="M85:N85" si="95">D85+F85+H85+J85</f>
        <v>283.62</v>
      </c>
      <c r="N85" s="76">
        <f t="shared" si="95"/>
        <v>16.49</v>
      </c>
      <c r="O85" s="79"/>
    </row>
    <row r="86">
      <c r="A86" s="74">
        <v>759.0</v>
      </c>
      <c r="B86" s="74" t="s">
        <v>199</v>
      </c>
      <c r="C86" s="74" t="s">
        <v>383</v>
      </c>
      <c r="D86" s="76">
        <v>72.04</v>
      </c>
      <c r="E86" s="76">
        <v>5.25</v>
      </c>
      <c r="F86" s="76">
        <v>114.41</v>
      </c>
      <c r="G86" s="76">
        <v>5.17</v>
      </c>
      <c r="H86" s="76">
        <v>20.38</v>
      </c>
      <c r="I86" s="76">
        <v>1.33</v>
      </c>
      <c r="J86" s="80"/>
      <c r="K86" s="80"/>
      <c r="L86" s="80"/>
      <c r="M86" s="76">
        <f t="shared" ref="M86:N86" si="96">D86+F86+H86+J86</f>
        <v>206.83</v>
      </c>
      <c r="N86" s="76">
        <f t="shared" si="96"/>
        <v>11.75</v>
      </c>
      <c r="O86" s="79"/>
    </row>
    <row r="87">
      <c r="A87" s="74">
        <v>749.0</v>
      </c>
      <c r="B87" s="74" t="s">
        <v>199</v>
      </c>
      <c r="C87" s="74" t="s">
        <v>241</v>
      </c>
      <c r="D87" s="76">
        <v>170.59</v>
      </c>
      <c r="E87" s="76">
        <v>15.01</v>
      </c>
      <c r="F87" s="76">
        <v>246.12</v>
      </c>
      <c r="G87" s="76">
        <v>15.32</v>
      </c>
      <c r="H87" s="76">
        <v>30.35</v>
      </c>
      <c r="I87" s="76">
        <v>2.28</v>
      </c>
      <c r="J87" s="76">
        <v>136.78</v>
      </c>
      <c r="K87" s="76">
        <v>22.45</v>
      </c>
      <c r="L87" s="76">
        <v>8.0</v>
      </c>
      <c r="M87" s="76">
        <f t="shared" ref="M87:N87" si="97">D87+F87+H87+J87</f>
        <v>583.84</v>
      </c>
      <c r="N87" s="76">
        <f t="shared" si="97"/>
        <v>55.06</v>
      </c>
      <c r="O87" s="79">
        <f t="shared" ref="O87:O91" si="99">((N87-N82)/N82)*100</f>
        <v>452.811245</v>
      </c>
    </row>
    <row r="88">
      <c r="A88" s="74">
        <v>753.0</v>
      </c>
      <c r="B88" s="74" t="s">
        <v>199</v>
      </c>
      <c r="C88" s="74" t="s">
        <v>241</v>
      </c>
      <c r="D88" s="76">
        <v>210.17</v>
      </c>
      <c r="E88" s="76">
        <v>18.44</v>
      </c>
      <c r="F88" s="76">
        <v>261.9</v>
      </c>
      <c r="G88" s="76">
        <v>18.13</v>
      </c>
      <c r="H88" s="76">
        <v>42.55</v>
      </c>
      <c r="I88" s="76">
        <v>3.01</v>
      </c>
      <c r="J88" s="76">
        <v>211.97</v>
      </c>
      <c r="K88" s="76">
        <v>36.06</v>
      </c>
      <c r="L88" s="76">
        <v>10.0</v>
      </c>
      <c r="M88" s="76">
        <f t="shared" ref="M88:N88" si="98">D88+F88+H88+J88</f>
        <v>726.59</v>
      </c>
      <c r="N88" s="76">
        <f t="shared" si="98"/>
        <v>75.64</v>
      </c>
      <c r="O88" s="79">
        <f t="shared" si="99"/>
        <v>569.9734278</v>
      </c>
    </row>
    <row r="89">
      <c r="A89" s="74">
        <v>754.0</v>
      </c>
      <c r="B89" s="74" t="s">
        <v>199</v>
      </c>
      <c r="C89" s="74" t="s">
        <v>241</v>
      </c>
      <c r="D89" s="76">
        <v>203.09</v>
      </c>
      <c r="E89" s="76">
        <v>18.22</v>
      </c>
      <c r="F89" s="76">
        <v>287.68</v>
      </c>
      <c r="G89" s="76">
        <v>24.19</v>
      </c>
      <c r="H89" s="76">
        <v>45.47</v>
      </c>
      <c r="I89" s="76">
        <v>3.16</v>
      </c>
      <c r="J89" s="76">
        <v>206.04</v>
      </c>
      <c r="K89" s="76">
        <v>38.02</v>
      </c>
      <c r="L89" s="76">
        <v>26.0</v>
      </c>
      <c r="M89" s="76">
        <f t="shared" ref="M89:N89" si="100">D89+F89+H89+J89</f>
        <v>742.28</v>
      </c>
      <c r="N89" s="76">
        <f t="shared" si="100"/>
        <v>83.59</v>
      </c>
      <c r="O89" s="79">
        <f t="shared" si="99"/>
        <v>2425.377644</v>
      </c>
    </row>
    <row r="90">
      <c r="A90" s="74">
        <v>755.0</v>
      </c>
      <c r="B90" s="74" t="s">
        <v>199</v>
      </c>
      <c r="C90" s="74" t="s">
        <v>241</v>
      </c>
      <c r="D90" s="76">
        <v>225.69</v>
      </c>
      <c r="E90" s="76">
        <v>18.66</v>
      </c>
      <c r="F90" s="76">
        <v>246.4</v>
      </c>
      <c r="G90" s="76">
        <v>16.97</v>
      </c>
      <c r="H90" s="76">
        <v>49.24</v>
      </c>
      <c r="I90" s="76">
        <v>3.47</v>
      </c>
      <c r="J90" s="76">
        <v>245.95</v>
      </c>
      <c r="K90" s="76">
        <v>45.29</v>
      </c>
      <c r="L90" s="76">
        <v>7.0</v>
      </c>
      <c r="M90" s="76">
        <f t="shared" ref="M90:N90" si="101">D90+F90+H90+J90</f>
        <v>767.28</v>
      </c>
      <c r="N90" s="76">
        <f t="shared" si="101"/>
        <v>84.39</v>
      </c>
      <c r="O90" s="79">
        <f t="shared" si="99"/>
        <v>411.7647059</v>
      </c>
    </row>
    <row r="91">
      <c r="A91" s="74">
        <v>760.0</v>
      </c>
      <c r="B91" s="74" t="s">
        <v>199</v>
      </c>
      <c r="C91" s="74" t="s">
        <v>241</v>
      </c>
      <c r="D91" s="76">
        <v>174.04</v>
      </c>
      <c r="E91" s="76">
        <v>14.29</v>
      </c>
      <c r="F91" s="76">
        <v>188.71</v>
      </c>
      <c r="G91" s="76">
        <v>13.8</v>
      </c>
      <c r="H91" s="76">
        <v>22.62</v>
      </c>
      <c r="I91" s="76">
        <v>1.7</v>
      </c>
      <c r="J91" s="76">
        <v>182.65</v>
      </c>
      <c r="K91" s="76">
        <v>28.16</v>
      </c>
      <c r="L91" s="76">
        <v>8.0</v>
      </c>
      <c r="M91" s="76">
        <f t="shared" ref="M91:N91" si="102">D91+F91+H91+J91</f>
        <v>568.02</v>
      </c>
      <c r="N91" s="76">
        <f t="shared" si="102"/>
        <v>57.95</v>
      </c>
      <c r="O91" s="79">
        <f t="shared" si="99"/>
        <v>393.1914894</v>
      </c>
    </row>
    <row r="92">
      <c r="A92" s="74">
        <v>824.0</v>
      </c>
      <c r="B92" s="74" t="s">
        <v>11</v>
      </c>
      <c r="C92" s="74" t="s">
        <v>12</v>
      </c>
      <c r="D92" s="76">
        <v>107.02</v>
      </c>
      <c r="E92" s="76">
        <v>13.16</v>
      </c>
      <c r="F92" s="76">
        <v>118.92</v>
      </c>
      <c r="G92" s="76">
        <v>13.91</v>
      </c>
      <c r="H92" s="76">
        <v>64.44</v>
      </c>
      <c r="I92" s="76">
        <v>6.17</v>
      </c>
      <c r="J92" s="76">
        <v>93.24</v>
      </c>
      <c r="K92" s="76">
        <v>22.21</v>
      </c>
      <c r="L92" s="76">
        <v>11.0</v>
      </c>
      <c r="M92" s="76">
        <f t="shared" ref="M92:N92" si="103">D92+F92+H92+J92</f>
        <v>383.62</v>
      </c>
      <c r="N92" s="76">
        <f t="shared" si="103"/>
        <v>55.45</v>
      </c>
      <c r="O92" s="79">
        <f t="shared" ref="O92:O96" si="105">((N92-N97)/N97)*100</f>
        <v>274.9154834</v>
      </c>
    </row>
    <row r="93">
      <c r="A93" s="74">
        <v>826.0</v>
      </c>
      <c r="B93" s="74" t="s">
        <v>11</v>
      </c>
      <c r="C93" s="74" t="s">
        <v>12</v>
      </c>
      <c r="D93" s="76">
        <v>93.88</v>
      </c>
      <c r="E93" s="76">
        <v>14.7</v>
      </c>
      <c r="F93" s="76">
        <v>129.96</v>
      </c>
      <c r="G93" s="76">
        <v>16.82</v>
      </c>
      <c r="H93" s="76">
        <v>55.66</v>
      </c>
      <c r="I93" s="76">
        <v>6.47</v>
      </c>
      <c r="J93" s="76">
        <v>108.75</v>
      </c>
      <c r="K93" s="76">
        <v>23.44</v>
      </c>
      <c r="L93" s="76">
        <v>27.0</v>
      </c>
      <c r="M93" s="76">
        <f t="shared" ref="M93:N93" si="104">D93+F93+H93+J93</f>
        <v>388.25</v>
      </c>
      <c r="N93" s="76">
        <f t="shared" si="104"/>
        <v>61.43</v>
      </c>
      <c r="O93" s="79">
        <f t="shared" si="105"/>
        <v>284.4180225</v>
      </c>
    </row>
    <row r="94">
      <c r="A94" s="74">
        <v>832.0</v>
      </c>
      <c r="B94" s="74" t="s">
        <v>11</v>
      </c>
      <c r="C94" s="74" t="s">
        <v>12</v>
      </c>
      <c r="D94" s="76">
        <v>106.43</v>
      </c>
      <c r="E94" s="76">
        <v>11.78</v>
      </c>
      <c r="F94" s="76">
        <v>92.99</v>
      </c>
      <c r="G94" s="76">
        <v>9.19</v>
      </c>
      <c r="H94" s="76">
        <v>62.35</v>
      </c>
      <c r="I94" s="76">
        <v>5.48</v>
      </c>
      <c r="J94" s="76">
        <v>86.02</v>
      </c>
      <c r="K94" s="76">
        <v>19.21</v>
      </c>
      <c r="L94" s="76">
        <v>16.0</v>
      </c>
      <c r="M94" s="76">
        <f t="shared" ref="M94:N94" si="106">D94+F94+H94+J94</f>
        <v>347.79</v>
      </c>
      <c r="N94" s="76">
        <f t="shared" si="106"/>
        <v>45.66</v>
      </c>
      <c r="O94" s="79">
        <f t="shared" si="105"/>
        <v>133.9139344</v>
      </c>
    </row>
    <row r="95">
      <c r="A95" s="74">
        <v>834.0</v>
      </c>
      <c r="B95" s="74" t="s">
        <v>11</v>
      </c>
      <c r="C95" s="74" t="s">
        <v>12</v>
      </c>
      <c r="D95" s="76">
        <v>91.13</v>
      </c>
      <c r="E95" s="76">
        <v>12.61</v>
      </c>
      <c r="F95" s="76">
        <v>92.53</v>
      </c>
      <c r="G95" s="76">
        <v>12.3</v>
      </c>
      <c r="H95" s="76">
        <v>35.33</v>
      </c>
      <c r="I95" s="76">
        <v>4.06</v>
      </c>
      <c r="J95" s="76">
        <v>86.33</v>
      </c>
      <c r="K95" s="76">
        <v>20.44</v>
      </c>
      <c r="L95" s="76">
        <v>16.0</v>
      </c>
      <c r="M95" s="76">
        <f t="shared" ref="M95:N95" si="107">D95+F95+H95+J95</f>
        <v>305.32</v>
      </c>
      <c r="N95" s="76">
        <f t="shared" si="107"/>
        <v>49.41</v>
      </c>
      <c r="O95" s="79">
        <f t="shared" si="105"/>
        <v>364.8165569</v>
      </c>
    </row>
    <row r="96">
      <c r="A96" s="74">
        <v>835.0</v>
      </c>
      <c r="B96" s="74" t="s">
        <v>11</v>
      </c>
      <c r="C96" s="74" t="s">
        <v>12</v>
      </c>
      <c r="D96" s="76">
        <v>80.81</v>
      </c>
      <c r="E96" s="76">
        <v>11.42</v>
      </c>
      <c r="F96" s="76">
        <v>116.82</v>
      </c>
      <c r="G96" s="76">
        <v>14.22</v>
      </c>
      <c r="H96" s="76">
        <v>42.2</v>
      </c>
      <c r="I96" s="76">
        <v>4.65</v>
      </c>
      <c r="J96" s="80"/>
      <c r="K96" s="80"/>
      <c r="L96" s="80"/>
      <c r="M96" s="76">
        <f t="shared" ref="M96:N96" si="108">D96+F96+H96+J96</f>
        <v>239.83</v>
      </c>
      <c r="N96" s="76">
        <f t="shared" si="108"/>
        <v>30.29</v>
      </c>
      <c r="O96" s="79">
        <f t="shared" si="105"/>
        <v>146.2601626</v>
      </c>
    </row>
    <row r="97">
      <c r="A97" s="74">
        <v>821.0</v>
      </c>
      <c r="B97" s="74" t="s">
        <v>11</v>
      </c>
      <c r="C97" s="74" t="s">
        <v>383</v>
      </c>
      <c r="D97" s="76">
        <v>82.59</v>
      </c>
      <c r="E97" s="76">
        <v>6.81</v>
      </c>
      <c r="F97" s="76">
        <v>101.34</v>
      </c>
      <c r="G97" s="76">
        <v>5.55</v>
      </c>
      <c r="H97" s="76">
        <v>38.0</v>
      </c>
      <c r="I97" s="76">
        <v>2.43</v>
      </c>
      <c r="J97" s="80"/>
      <c r="K97" s="80"/>
      <c r="L97" s="80"/>
      <c r="M97" s="76">
        <f t="shared" ref="M97:N97" si="109">D97+F97+H97+J97</f>
        <v>221.93</v>
      </c>
      <c r="N97" s="76">
        <f t="shared" si="109"/>
        <v>14.79</v>
      </c>
      <c r="O97" s="79"/>
    </row>
    <row r="98">
      <c r="A98" s="74">
        <v>823.0</v>
      </c>
      <c r="B98" s="74" t="s">
        <v>11</v>
      </c>
      <c r="C98" s="74" t="s">
        <v>383</v>
      </c>
      <c r="D98" s="76">
        <v>76.78</v>
      </c>
      <c r="E98" s="76">
        <v>6.7</v>
      </c>
      <c r="F98" s="76">
        <v>112.01</v>
      </c>
      <c r="G98" s="76">
        <v>6.95</v>
      </c>
      <c r="H98" s="76">
        <v>34.07</v>
      </c>
      <c r="I98" s="76">
        <v>2.33</v>
      </c>
      <c r="J98" s="80"/>
      <c r="K98" s="80"/>
      <c r="L98" s="80"/>
      <c r="M98" s="76">
        <f t="shared" ref="M98:N98" si="110">D98+F98+H98+J98</f>
        <v>222.86</v>
      </c>
      <c r="N98" s="76">
        <f t="shared" si="110"/>
        <v>15.98</v>
      </c>
      <c r="O98" s="79"/>
    </row>
    <row r="99">
      <c r="A99" s="74">
        <v>825.0</v>
      </c>
      <c r="B99" s="74" t="s">
        <v>11</v>
      </c>
      <c r="C99" s="74" t="s">
        <v>383</v>
      </c>
      <c r="D99" s="76">
        <v>101.46</v>
      </c>
      <c r="E99" s="76">
        <v>6.99</v>
      </c>
      <c r="F99" s="76">
        <v>164.22</v>
      </c>
      <c r="G99" s="76">
        <v>9.17</v>
      </c>
      <c r="H99" s="76">
        <v>46.74</v>
      </c>
      <c r="I99" s="76">
        <v>3.36</v>
      </c>
      <c r="J99" s="80"/>
      <c r="K99" s="80"/>
      <c r="L99" s="80"/>
      <c r="M99" s="76">
        <f t="shared" ref="M99:N99" si="111">D99+F99+H99+J99</f>
        <v>312.42</v>
      </c>
      <c r="N99" s="76">
        <f t="shared" si="111"/>
        <v>19.52</v>
      </c>
      <c r="O99" s="81"/>
    </row>
    <row r="100">
      <c r="A100" s="74">
        <v>828.0</v>
      </c>
      <c r="B100" s="74" t="s">
        <v>11</v>
      </c>
      <c r="C100" s="74" t="s">
        <v>383</v>
      </c>
      <c r="D100" s="76">
        <v>52.05</v>
      </c>
      <c r="E100" s="76">
        <v>4.51</v>
      </c>
      <c r="F100" s="76">
        <v>75.33</v>
      </c>
      <c r="G100" s="76">
        <v>4.32</v>
      </c>
      <c r="H100" s="76">
        <v>28.38</v>
      </c>
      <c r="I100" s="76">
        <v>1.8</v>
      </c>
      <c r="J100" s="80"/>
      <c r="K100" s="80"/>
      <c r="L100" s="80"/>
      <c r="M100" s="76">
        <f t="shared" ref="M100:N100" si="112">D100+F100+H100+J100</f>
        <v>155.76</v>
      </c>
      <c r="N100" s="76">
        <f t="shared" si="112"/>
        <v>10.63</v>
      </c>
      <c r="O100" s="79"/>
    </row>
    <row r="101">
      <c r="A101" s="74">
        <v>833.0</v>
      </c>
      <c r="B101" s="74" t="s">
        <v>11</v>
      </c>
      <c r="C101" s="74" t="s">
        <v>383</v>
      </c>
      <c r="D101" s="76">
        <v>67.47</v>
      </c>
      <c r="E101" s="76">
        <v>5.75</v>
      </c>
      <c r="F101" s="76">
        <v>77.53</v>
      </c>
      <c r="G101" s="76">
        <v>4.66</v>
      </c>
      <c r="H101" s="76">
        <v>27.07</v>
      </c>
      <c r="I101" s="76">
        <v>1.89</v>
      </c>
      <c r="J101" s="80"/>
      <c r="K101" s="80"/>
      <c r="L101" s="80"/>
      <c r="M101" s="76">
        <f t="shared" ref="M101:N101" si="113">D101+F101+H101+J101</f>
        <v>172.07</v>
      </c>
      <c r="N101" s="76">
        <f t="shared" si="113"/>
        <v>12.3</v>
      </c>
      <c r="O101" s="79"/>
    </row>
    <row r="102">
      <c r="A102" s="74">
        <v>822.0</v>
      </c>
      <c r="B102" s="74" t="s">
        <v>11</v>
      </c>
      <c r="C102" s="74" t="s">
        <v>241</v>
      </c>
      <c r="D102" s="76">
        <v>214.77</v>
      </c>
      <c r="E102" s="76">
        <v>19.18</v>
      </c>
      <c r="F102" s="76">
        <v>262.88</v>
      </c>
      <c r="G102" s="76">
        <v>19.6</v>
      </c>
      <c r="H102" s="76">
        <v>81.74</v>
      </c>
      <c r="I102" s="76">
        <v>4.62</v>
      </c>
      <c r="J102" s="76">
        <v>238.8</v>
      </c>
      <c r="K102" s="76">
        <v>40.62</v>
      </c>
      <c r="L102" s="76">
        <v>7.0</v>
      </c>
      <c r="M102" s="76">
        <f t="shared" ref="M102:N102" si="114">D102+F102+H102+J102</f>
        <v>798.19</v>
      </c>
      <c r="N102" s="76">
        <f t="shared" si="114"/>
        <v>84.02</v>
      </c>
      <c r="O102" s="79">
        <f t="shared" ref="O102:O106" si="116">((N102-N97)/N97)*100</f>
        <v>468.086545</v>
      </c>
    </row>
    <row r="103">
      <c r="A103" s="74">
        <v>827.0</v>
      </c>
      <c r="B103" s="74" t="s">
        <v>11</v>
      </c>
      <c r="C103" s="74" t="s">
        <v>241</v>
      </c>
      <c r="D103" s="76">
        <v>198.77</v>
      </c>
      <c r="E103" s="76">
        <v>14.9</v>
      </c>
      <c r="F103" s="76">
        <v>199.32</v>
      </c>
      <c r="G103" s="76">
        <v>17.81</v>
      </c>
      <c r="H103" s="76">
        <v>80.83</v>
      </c>
      <c r="I103" s="76">
        <v>5.03</v>
      </c>
      <c r="J103" s="76">
        <v>189.11</v>
      </c>
      <c r="K103" s="76">
        <v>31.66</v>
      </c>
      <c r="L103" s="76">
        <v>12.0</v>
      </c>
      <c r="M103" s="76">
        <f t="shared" ref="M103:N103" si="115">D103+F103+H103+J103</f>
        <v>668.03</v>
      </c>
      <c r="N103" s="76">
        <f t="shared" si="115"/>
        <v>69.4</v>
      </c>
      <c r="O103" s="79">
        <f t="shared" si="116"/>
        <v>334.2928661</v>
      </c>
    </row>
    <row r="104">
      <c r="A104" s="74">
        <v>829.0</v>
      </c>
      <c r="B104" s="74" t="s">
        <v>11</v>
      </c>
      <c r="C104" s="74" t="s">
        <v>241</v>
      </c>
      <c r="D104" s="76">
        <v>206.82</v>
      </c>
      <c r="E104" s="76">
        <v>19.55</v>
      </c>
      <c r="F104" s="76">
        <v>208.1</v>
      </c>
      <c r="G104" s="76">
        <v>19.78</v>
      </c>
      <c r="H104" s="76">
        <v>96.37</v>
      </c>
      <c r="I104" s="76">
        <v>6.24</v>
      </c>
      <c r="J104" s="76">
        <v>279.44</v>
      </c>
      <c r="K104" s="76">
        <v>53.58</v>
      </c>
      <c r="L104" s="76">
        <v>19.0</v>
      </c>
      <c r="M104" s="76">
        <f t="shared" ref="M104:N104" si="117">D104+F104+H104+J104</f>
        <v>790.73</v>
      </c>
      <c r="N104" s="76">
        <f t="shared" si="117"/>
        <v>99.15</v>
      </c>
      <c r="O104" s="79">
        <f t="shared" si="116"/>
        <v>407.9405738</v>
      </c>
    </row>
    <row r="105">
      <c r="A105" s="74">
        <v>830.0</v>
      </c>
      <c r="B105" s="74" t="s">
        <v>11</v>
      </c>
      <c r="C105" s="74" t="s">
        <v>241</v>
      </c>
      <c r="D105" s="76">
        <v>223.58</v>
      </c>
      <c r="E105" s="76">
        <v>18.97</v>
      </c>
      <c r="F105" s="76">
        <v>249.46</v>
      </c>
      <c r="G105" s="76">
        <v>19.87</v>
      </c>
      <c r="H105" s="76">
        <v>114.34</v>
      </c>
      <c r="I105" s="76">
        <v>7.36</v>
      </c>
      <c r="J105" s="76">
        <v>176.81</v>
      </c>
      <c r="K105" s="76">
        <v>34.09</v>
      </c>
      <c r="L105" s="76">
        <v>7.0</v>
      </c>
      <c r="M105" s="76">
        <f t="shared" ref="M105:N105" si="118">D105+F105+H105+J105</f>
        <v>764.19</v>
      </c>
      <c r="N105" s="76">
        <f t="shared" si="118"/>
        <v>80.29</v>
      </c>
      <c r="O105" s="79">
        <f t="shared" si="116"/>
        <v>655.3151458</v>
      </c>
    </row>
    <row r="106">
      <c r="A106" s="74">
        <v>831.0</v>
      </c>
      <c r="B106" s="74" t="s">
        <v>11</v>
      </c>
      <c r="C106" s="74" t="s">
        <v>241</v>
      </c>
      <c r="D106" s="76">
        <v>241.18</v>
      </c>
      <c r="E106" s="76">
        <v>20.24</v>
      </c>
      <c r="F106" s="76">
        <v>217.59</v>
      </c>
      <c r="G106" s="76">
        <v>17.61</v>
      </c>
      <c r="H106" s="76">
        <v>82.07</v>
      </c>
      <c r="I106" s="76">
        <v>5.35</v>
      </c>
      <c r="J106" s="76">
        <v>354.13</v>
      </c>
      <c r="K106" s="76">
        <v>61.34</v>
      </c>
      <c r="L106" s="76">
        <v>15.0</v>
      </c>
      <c r="M106" s="76">
        <f t="shared" ref="M106:N106" si="119">D106+F106+H106+J106</f>
        <v>894.97</v>
      </c>
      <c r="N106" s="76">
        <f t="shared" si="119"/>
        <v>104.54</v>
      </c>
      <c r="O106" s="79">
        <f t="shared" si="116"/>
        <v>749.9186992</v>
      </c>
    </row>
    <row r="107">
      <c r="A107" s="74">
        <v>853.0</v>
      </c>
      <c r="B107" s="74" t="s">
        <v>154</v>
      </c>
      <c r="C107" s="74" t="s">
        <v>12</v>
      </c>
      <c r="D107" s="76">
        <v>78.68</v>
      </c>
      <c r="E107" s="76">
        <v>7.69</v>
      </c>
      <c r="F107" s="76">
        <v>66.6</v>
      </c>
      <c r="G107" s="76">
        <v>5.14</v>
      </c>
      <c r="H107" s="76">
        <v>88.59</v>
      </c>
      <c r="I107" s="76">
        <v>5.44</v>
      </c>
      <c r="J107" s="76">
        <v>30.82</v>
      </c>
      <c r="K107" s="76">
        <v>4.05</v>
      </c>
      <c r="L107" s="76">
        <v>7.0</v>
      </c>
      <c r="M107" s="76">
        <f t="shared" ref="M107:N107" si="120">D107+F107+H107+J107</f>
        <v>264.69</v>
      </c>
      <c r="N107" s="76">
        <f t="shared" si="120"/>
        <v>22.32</v>
      </c>
      <c r="O107" s="79">
        <f t="shared" ref="O107:O111" si="122">((N107-N112)/N112)*100</f>
        <v>104.7706422</v>
      </c>
    </row>
    <row r="108">
      <c r="A108" s="74">
        <v>854.0</v>
      </c>
      <c r="B108" s="74" t="s">
        <v>154</v>
      </c>
      <c r="C108" s="74" t="s">
        <v>12</v>
      </c>
      <c r="D108" s="76">
        <v>109.22</v>
      </c>
      <c r="E108" s="76">
        <v>12.76</v>
      </c>
      <c r="F108" s="76">
        <v>117.46</v>
      </c>
      <c r="G108" s="76">
        <v>10.31</v>
      </c>
      <c r="H108" s="76">
        <v>112.4</v>
      </c>
      <c r="I108" s="76">
        <v>6.95</v>
      </c>
      <c r="J108" s="76">
        <v>54.1</v>
      </c>
      <c r="K108" s="76">
        <v>10.52</v>
      </c>
      <c r="L108" s="80"/>
      <c r="M108" s="76">
        <f t="shared" ref="M108:N108" si="121">D108+F108+H108+J108</f>
        <v>393.18</v>
      </c>
      <c r="N108" s="76">
        <f t="shared" si="121"/>
        <v>40.54</v>
      </c>
      <c r="O108" s="79">
        <f t="shared" si="122"/>
        <v>327.1865121</v>
      </c>
    </row>
    <row r="109">
      <c r="A109" s="74">
        <v>855.0</v>
      </c>
      <c r="B109" s="74" t="s">
        <v>154</v>
      </c>
      <c r="C109" s="74" t="s">
        <v>12</v>
      </c>
      <c r="D109" s="76">
        <v>108.54</v>
      </c>
      <c r="E109" s="76">
        <v>14.07</v>
      </c>
      <c r="F109" s="76">
        <v>108.22</v>
      </c>
      <c r="G109" s="76">
        <v>10.1</v>
      </c>
      <c r="H109" s="76">
        <v>96.57</v>
      </c>
      <c r="I109" s="76">
        <v>8.5</v>
      </c>
      <c r="J109" s="76">
        <v>69.82</v>
      </c>
      <c r="K109" s="76">
        <v>14.55</v>
      </c>
      <c r="L109" s="76">
        <v>13.0</v>
      </c>
      <c r="M109" s="76">
        <f t="shared" ref="M109:N109" si="123">D109+F109+H109+J109</f>
        <v>383.15</v>
      </c>
      <c r="N109" s="76">
        <f t="shared" si="123"/>
        <v>47.22</v>
      </c>
      <c r="O109" s="79">
        <f t="shared" si="122"/>
        <v>462.1428571</v>
      </c>
    </row>
    <row r="110">
      <c r="A110" s="74">
        <v>856.0</v>
      </c>
      <c r="B110" s="74" t="s">
        <v>154</v>
      </c>
      <c r="C110" s="74" t="s">
        <v>12</v>
      </c>
      <c r="D110" s="76">
        <v>86.66</v>
      </c>
      <c r="E110" s="76">
        <v>12.12</v>
      </c>
      <c r="F110" s="76">
        <v>83.84</v>
      </c>
      <c r="G110" s="76">
        <v>8.44</v>
      </c>
      <c r="H110" s="76">
        <v>62.2</v>
      </c>
      <c r="I110" s="76">
        <v>6.12</v>
      </c>
      <c r="J110" s="76">
        <v>80.5</v>
      </c>
      <c r="K110" s="76">
        <v>17.49</v>
      </c>
      <c r="L110" s="76">
        <v>11.0</v>
      </c>
      <c r="M110" s="76">
        <f t="shared" ref="M110:N110" si="124">D110+F110+H110+J110</f>
        <v>313.2</v>
      </c>
      <c r="N110" s="76">
        <f t="shared" si="124"/>
        <v>44.17</v>
      </c>
      <c r="O110" s="79">
        <f t="shared" si="122"/>
        <v>410.0461894</v>
      </c>
    </row>
    <row r="111">
      <c r="A111" s="74">
        <v>859.0</v>
      </c>
      <c r="B111" s="74" t="s">
        <v>154</v>
      </c>
      <c r="C111" s="74" t="s">
        <v>12</v>
      </c>
      <c r="D111" s="76">
        <v>95.52</v>
      </c>
      <c r="E111" s="76">
        <v>11.25</v>
      </c>
      <c r="F111" s="76">
        <v>85.57</v>
      </c>
      <c r="G111" s="76">
        <v>8.17</v>
      </c>
      <c r="H111" s="76">
        <v>67.65</v>
      </c>
      <c r="I111" s="76">
        <v>5.47</v>
      </c>
      <c r="J111" s="76">
        <v>88.47</v>
      </c>
      <c r="K111" s="76">
        <v>18.9</v>
      </c>
      <c r="L111" s="76">
        <v>22.0</v>
      </c>
      <c r="M111" s="76">
        <f t="shared" ref="M111:N111" si="125">D111+F111+H111+J111</f>
        <v>337.21</v>
      </c>
      <c r="N111" s="76">
        <f t="shared" si="125"/>
        <v>43.79</v>
      </c>
      <c r="O111" s="79">
        <f t="shared" si="122"/>
        <v>945.1073986</v>
      </c>
    </row>
    <row r="112">
      <c r="A112" s="74">
        <v>852.0</v>
      </c>
      <c r="B112" s="74" t="s">
        <v>154</v>
      </c>
      <c r="C112" s="74" t="s">
        <v>383</v>
      </c>
      <c r="D112" s="76">
        <v>59.89</v>
      </c>
      <c r="E112" s="76">
        <v>5.07</v>
      </c>
      <c r="F112" s="76">
        <v>65.47</v>
      </c>
      <c r="G112" s="76">
        <v>3.69</v>
      </c>
      <c r="H112" s="76">
        <v>36.66</v>
      </c>
      <c r="I112" s="76">
        <v>2.14</v>
      </c>
      <c r="J112" s="80"/>
      <c r="K112" s="80"/>
      <c r="L112" s="80"/>
      <c r="M112" s="76">
        <f t="shared" ref="M112:N112" si="126">D112+F112+H112+J112</f>
        <v>162.02</v>
      </c>
      <c r="N112" s="76">
        <f t="shared" si="126"/>
        <v>10.9</v>
      </c>
      <c r="O112" s="79"/>
    </row>
    <row r="113">
      <c r="A113" s="74">
        <v>857.0</v>
      </c>
      <c r="B113" s="74" t="s">
        <v>154</v>
      </c>
      <c r="C113" s="74" t="s">
        <v>383</v>
      </c>
      <c r="D113" s="76">
        <v>58.16</v>
      </c>
      <c r="E113" s="76">
        <v>4.92</v>
      </c>
      <c r="F113" s="76">
        <v>53.07</v>
      </c>
      <c r="G113" s="76">
        <v>2.73</v>
      </c>
      <c r="H113" s="76">
        <v>28.38</v>
      </c>
      <c r="I113" s="76">
        <v>1.84</v>
      </c>
      <c r="J113" s="80"/>
      <c r="K113" s="80"/>
      <c r="L113" s="80"/>
      <c r="M113" s="76">
        <f t="shared" ref="M113:N113" si="127">D113+F113+H113+J113</f>
        <v>139.61</v>
      </c>
      <c r="N113" s="76">
        <f t="shared" si="127"/>
        <v>9.49</v>
      </c>
      <c r="O113" s="79"/>
    </row>
    <row r="114">
      <c r="A114" s="74">
        <v>858.0</v>
      </c>
      <c r="B114" s="74" t="s">
        <v>154</v>
      </c>
      <c r="C114" s="74" t="s">
        <v>383</v>
      </c>
      <c r="D114" s="76">
        <v>48.49</v>
      </c>
      <c r="E114" s="76">
        <v>4.1</v>
      </c>
      <c r="F114" s="76">
        <v>47.87</v>
      </c>
      <c r="G114" s="76">
        <v>2.66</v>
      </c>
      <c r="H114" s="76">
        <v>25.86</v>
      </c>
      <c r="I114" s="76">
        <v>1.64</v>
      </c>
      <c r="J114" s="80"/>
      <c r="K114" s="80"/>
      <c r="L114" s="80"/>
      <c r="M114" s="76">
        <f t="shared" ref="M114:N114" si="128">D114+F114+H114+J114</f>
        <v>122.22</v>
      </c>
      <c r="N114" s="76">
        <f t="shared" si="128"/>
        <v>8.4</v>
      </c>
      <c r="O114" s="81"/>
    </row>
    <row r="115">
      <c r="A115" s="74">
        <v>860.0</v>
      </c>
      <c r="B115" s="74" t="s">
        <v>154</v>
      </c>
      <c r="C115" s="74" t="s">
        <v>383</v>
      </c>
      <c r="D115" s="76">
        <v>48.34</v>
      </c>
      <c r="E115" s="76">
        <v>4.4</v>
      </c>
      <c r="F115" s="76">
        <v>48.75</v>
      </c>
      <c r="G115" s="76">
        <v>2.63</v>
      </c>
      <c r="H115" s="76">
        <v>26.2</v>
      </c>
      <c r="I115" s="76">
        <v>1.63</v>
      </c>
      <c r="J115" s="80"/>
      <c r="K115" s="80"/>
      <c r="L115" s="80"/>
      <c r="M115" s="76">
        <f t="shared" ref="M115:N115" si="129">D115+F115+H115+J115</f>
        <v>123.29</v>
      </c>
      <c r="N115" s="76">
        <f t="shared" si="129"/>
        <v>8.66</v>
      </c>
      <c r="O115" s="79"/>
    </row>
    <row r="116">
      <c r="A116" s="74">
        <v>863.0</v>
      </c>
      <c r="B116" s="74" t="s">
        <v>154</v>
      </c>
      <c r="C116" s="74" t="s">
        <v>383</v>
      </c>
      <c r="D116" s="76">
        <v>26.35</v>
      </c>
      <c r="E116" s="76">
        <v>2.13</v>
      </c>
      <c r="F116" s="76">
        <v>23.53</v>
      </c>
      <c r="G116" s="76">
        <v>1.23</v>
      </c>
      <c r="H116" s="76">
        <v>11.29</v>
      </c>
      <c r="I116" s="76">
        <v>0.83</v>
      </c>
      <c r="J116" s="80"/>
      <c r="K116" s="80"/>
      <c r="L116" s="80"/>
      <c r="M116" s="76">
        <f t="shared" ref="M116:N116" si="130">D116+F116+H116+J116</f>
        <v>61.17</v>
      </c>
      <c r="N116" s="76">
        <f t="shared" si="130"/>
        <v>4.19</v>
      </c>
      <c r="O116" s="79"/>
    </row>
    <row r="117">
      <c r="A117" s="74">
        <v>851.0</v>
      </c>
      <c r="B117" s="74" t="s">
        <v>154</v>
      </c>
      <c r="C117" s="74" t="s">
        <v>241</v>
      </c>
      <c r="D117" s="76">
        <v>222.6</v>
      </c>
      <c r="E117" s="76">
        <v>18.58</v>
      </c>
      <c r="F117" s="76">
        <v>201.86</v>
      </c>
      <c r="G117" s="76">
        <v>12.52</v>
      </c>
      <c r="H117" s="76">
        <v>112.96</v>
      </c>
      <c r="I117" s="76">
        <v>6.4</v>
      </c>
      <c r="J117" s="76">
        <v>181.18</v>
      </c>
      <c r="K117" s="76">
        <v>25.48</v>
      </c>
      <c r="L117" s="76">
        <v>23.0</v>
      </c>
      <c r="M117" s="76">
        <f t="shared" ref="M117:N117" si="131">D117+F117+H117+J117</f>
        <v>718.6</v>
      </c>
      <c r="N117" s="76">
        <f t="shared" si="131"/>
        <v>62.98</v>
      </c>
      <c r="O117" s="79">
        <f t="shared" ref="O117:O121" si="133">((N117-N112)/N112)*100</f>
        <v>477.7981651</v>
      </c>
    </row>
    <row r="118">
      <c r="A118" s="74">
        <v>861.0</v>
      </c>
      <c r="B118" s="74" t="s">
        <v>154</v>
      </c>
      <c r="C118" s="74" t="s">
        <v>241</v>
      </c>
      <c r="D118" s="76">
        <v>219.56</v>
      </c>
      <c r="E118" s="76">
        <v>18.63</v>
      </c>
      <c r="F118" s="76">
        <v>196.25</v>
      </c>
      <c r="G118" s="76">
        <v>12.48</v>
      </c>
      <c r="H118" s="76">
        <v>116.86</v>
      </c>
      <c r="I118" s="76">
        <v>6.45</v>
      </c>
      <c r="J118" s="76">
        <v>157.85</v>
      </c>
      <c r="K118" s="76">
        <v>21.96</v>
      </c>
      <c r="L118" s="76">
        <v>12.0</v>
      </c>
      <c r="M118" s="76">
        <f t="shared" ref="M118:N118" si="132">D118+F118+H118+J118</f>
        <v>690.52</v>
      </c>
      <c r="N118" s="76">
        <f t="shared" si="132"/>
        <v>59.52</v>
      </c>
      <c r="O118" s="79">
        <f t="shared" si="133"/>
        <v>527.1865121</v>
      </c>
    </row>
    <row r="119">
      <c r="A119" s="74">
        <v>862.0</v>
      </c>
      <c r="B119" s="74" t="s">
        <v>154</v>
      </c>
      <c r="C119" s="74" t="s">
        <v>241</v>
      </c>
      <c r="D119" s="76">
        <v>205.16</v>
      </c>
      <c r="E119" s="76">
        <v>16.92</v>
      </c>
      <c r="F119" s="76">
        <v>161.43</v>
      </c>
      <c r="G119" s="76">
        <v>11.61</v>
      </c>
      <c r="H119" s="76">
        <v>95.3</v>
      </c>
      <c r="I119" s="76">
        <v>5.56</v>
      </c>
      <c r="J119" s="76">
        <v>240.69</v>
      </c>
      <c r="K119" s="76">
        <v>39.26</v>
      </c>
      <c r="L119" s="76">
        <v>15.0</v>
      </c>
      <c r="M119" s="76">
        <f t="shared" ref="M119:N119" si="134">D119+F119+H119+J119</f>
        <v>702.58</v>
      </c>
      <c r="N119" s="76">
        <f t="shared" si="134"/>
        <v>73.35</v>
      </c>
      <c r="O119" s="79">
        <f t="shared" si="133"/>
        <v>773.2142857</v>
      </c>
    </row>
    <row r="120">
      <c r="A120" s="74">
        <v>864.0</v>
      </c>
      <c r="B120" s="74" t="s">
        <v>154</v>
      </c>
      <c r="C120" s="74" t="s">
        <v>241</v>
      </c>
      <c r="D120" s="76">
        <v>230.82</v>
      </c>
      <c r="E120" s="76">
        <v>20.29</v>
      </c>
      <c r="F120" s="76">
        <v>187.13</v>
      </c>
      <c r="G120" s="76">
        <v>14.28</v>
      </c>
      <c r="H120" s="76">
        <v>130.53</v>
      </c>
      <c r="I120" s="76">
        <v>7.33</v>
      </c>
      <c r="J120" s="76">
        <v>188.55</v>
      </c>
      <c r="K120" s="76">
        <v>26.72</v>
      </c>
      <c r="L120" s="76">
        <v>6.0</v>
      </c>
      <c r="M120" s="76">
        <f t="shared" ref="M120:N120" si="135">D120+F120+H120+J120</f>
        <v>737.03</v>
      </c>
      <c r="N120" s="76">
        <f t="shared" si="135"/>
        <v>68.62</v>
      </c>
      <c r="O120" s="79">
        <f t="shared" si="133"/>
        <v>692.3787529</v>
      </c>
    </row>
    <row r="121">
      <c r="A121" s="74">
        <v>865.0</v>
      </c>
      <c r="B121" s="74" t="s">
        <v>154</v>
      </c>
      <c r="C121" s="74" t="s">
        <v>241</v>
      </c>
      <c r="D121" s="76">
        <v>224.8</v>
      </c>
      <c r="E121" s="76">
        <v>17.83</v>
      </c>
      <c r="F121" s="76">
        <v>159.54</v>
      </c>
      <c r="G121" s="76">
        <v>11.18</v>
      </c>
      <c r="H121" s="76">
        <v>109.73</v>
      </c>
      <c r="I121" s="76">
        <v>6.27</v>
      </c>
      <c r="J121" s="76">
        <v>215.75</v>
      </c>
      <c r="K121" s="76">
        <v>28.52</v>
      </c>
      <c r="L121" s="76">
        <v>13.0</v>
      </c>
      <c r="M121" s="76">
        <f t="shared" ref="M121:N121" si="136">D121+F121+H121+J121</f>
        <v>709.82</v>
      </c>
      <c r="N121" s="76">
        <f t="shared" si="136"/>
        <v>63.8</v>
      </c>
      <c r="O121" s="79">
        <f t="shared" si="133"/>
        <v>1422.673031</v>
      </c>
    </row>
    <row r="122">
      <c r="A122" s="74">
        <v>869.0</v>
      </c>
      <c r="B122" s="74" t="s">
        <v>17</v>
      </c>
      <c r="C122" s="74" t="s">
        <v>12</v>
      </c>
      <c r="D122" s="76">
        <v>141.26</v>
      </c>
      <c r="E122" s="76">
        <v>17.62</v>
      </c>
      <c r="F122" s="76">
        <v>176.49</v>
      </c>
      <c r="G122" s="76">
        <v>16.22</v>
      </c>
      <c r="H122" s="76">
        <v>54.24</v>
      </c>
      <c r="I122" s="76">
        <v>5.57</v>
      </c>
      <c r="J122" s="76">
        <v>23.91</v>
      </c>
      <c r="K122" s="76">
        <v>5.17</v>
      </c>
      <c r="L122" s="76">
        <v>3.0</v>
      </c>
      <c r="M122" s="76">
        <f t="shared" ref="M122:N122" si="137">D122+F122+H122+J122</f>
        <v>395.9</v>
      </c>
      <c r="N122" s="76">
        <f t="shared" si="137"/>
        <v>44.58</v>
      </c>
      <c r="O122" s="79">
        <f t="shared" ref="O122:O126" si="139">((N122-N127)/N127)*100</f>
        <v>247.4668745</v>
      </c>
    </row>
    <row r="123">
      <c r="A123" s="74">
        <v>870.0</v>
      </c>
      <c r="B123" s="74" t="s">
        <v>17</v>
      </c>
      <c r="C123" s="74" t="s">
        <v>12</v>
      </c>
      <c r="D123" s="76">
        <v>149.09</v>
      </c>
      <c r="E123" s="76">
        <v>19.89</v>
      </c>
      <c r="F123" s="76">
        <v>220.09</v>
      </c>
      <c r="G123" s="76">
        <v>21.19</v>
      </c>
      <c r="H123" s="76">
        <v>57.05</v>
      </c>
      <c r="I123" s="76">
        <v>4.04</v>
      </c>
      <c r="J123" s="76">
        <v>10.55</v>
      </c>
      <c r="K123" s="76">
        <v>2.37</v>
      </c>
      <c r="L123" s="76">
        <v>2.0</v>
      </c>
      <c r="M123" s="76">
        <f t="shared" ref="M123:N123" si="138">D123+F123+H123+J123</f>
        <v>436.78</v>
      </c>
      <c r="N123" s="76">
        <f t="shared" si="138"/>
        <v>47.49</v>
      </c>
      <c r="O123" s="79">
        <f t="shared" si="139"/>
        <v>278.708134</v>
      </c>
    </row>
    <row r="124">
      <c r="A124" s="74">
        <v>873.0</v>
      </c>
      <c r="B124" s="74" t="s">
        <v>17</v>
      </c>
      <c r="C124" s="74" t="s">
        <v>12</v>
      </c>
      <c r="D124" s="76">
        <v>123.82</v>
      </c>
      <c r="E124" s="76">
        <v>14.82</v>
      </c>
      <c r="F124" s="76">
        <v>178.63</v>
      </c>
      <c r="G124" s="76">
        <v>17.45</v>
      </c>
      <c r="H124" s="76">
        <v>49.87</v>
      </c>
      <c r="I124" s="76">
        <v>5.18</v>
      </c>
      <c r="J124" s="76">
        <v>20.61</v>
      </c>
      <c r="K124" s="76">
        <v>4.32</v>
      </c>
      <c r="L124" s="76">
        <v>3.0</v>
      </c>
      <c r="M124" s="76">
        <f t="shared" ref="M124:N124" si="140">D124+F124+H124+J124</f>
        <v>372.93</v>
      </c>
      <c r="N124" s="76">
        <f t="shared" si="140"/>
        <v>41.77</v>
      </c>
      <c r="O124" s="79">
        <f t="shared" si="139"/>
        <v>170.1811125</v>
      </c>
    </row>
    <row r="125">
      <c r="A125" s="74">
        <v>874.0</v>
      </c>
      <c r="B125" s="74" t="s">
        <v>17</v>
      </c>
      <c r="C125" s="74" t="s">
        <v>12</v>
      </c>
      <c r="D125" s="76">
        <v>127.64</v>
      </c>
      <c r="E125" s="76">
        <v>16.19</v>
      </c>
      <c r="F125" s="76">
        <v>177.85</v>
      </c>
      <c r="G125" s="76">
        <v>17.45</v>
      </c>
      <c r="H125" s="76">
        <v>42.35</v>
      </c>
      <c r="I125" s="76">
        <v>4.64</v>
      </c>
      <c r="J125" s="76">
        <v>24.48</v>
      </c>
      <c r="K125" s="76">
        <v>5.68</v>
      </c>
      <c r="L125" s="76">
        <v>5.0</v>
      </c>
      <c r="M125" s="76">
        <f t="shared" ref="M125:N125" si="141">D125+F125+H125+J125</f>
        <v>372.32</v>
      </c>
      <c r="N125" s="76">
        <f t="shared" si="141"/>
        <v>43.96</v>
      </c>
      <c r="O125" s="79">
        <f t="shared" si="139"/>
        <v>404.7072331</v>
      </c>
    </row>
    <row r="126">
      <c r="A126" s="74">
        <v>876.0</v>
      </c>
      <c r="B126" s="74" t="s">
        <v>17</v>
      </c>
      <c r="C126" s="74" t="s">
        <v>12</v>
      </c>
      <c r="D126" s="76">
        <v>117.03</v>
      </c>
      <c r="E126" s="76">
        <v>14.81</v>
      </c>
      <c r="F126" s="76">
        <v>115.62</v>
      </c>
      <c r="G126" s="76">
        <v>13.12</v>
      </c>
      <c r="H126" s="76">
        <v>42.04</v>
      </c>
      <c r="I126" s="76">
        <v>4.46</v>
      </c>
      <c r="J126" s="76">
        <v>57.0</v>
      </c>
      <c r="K126" s="76">
        <v>12.78</v>
      </c>
      <c r="L126" s="76">
        <v>5.0</v>
      </c>
      <c r="M126" s="76">
        <f t="shared" ref="M126:N126" si="142">D126+F126+H126+J126</f>
        <v>331.69</v>
      </c>
      <c r="N126" s="76">
        <f t="shared" si="142"/>
        <v>45.17</v>
      </c>
      <c r="O126" s="79">
        <f t="shared" si="139"/>
        <v>228.5090909</v>
      </c>
    </row>
    <row r="127">
      <c r="A127" s="74">
        <v>871.0</v>
      </c>
      <c r="B127" s="74" t="s">
        <v>17</v>
      </c>
      <c r="C127" s="74" t="s">
        <v>383</v>
      </c>
      <c r="D127" s="76">
        <v>96.73</v>
      </c>
      <c r="E127" s="76">
        <v>6.77</v>
      </c>
      <c r="F127" s="76">
        <v>87.96</v>
      </c>
      <c r="G127" s="76">
        <v>4.38</v>
      </c>
      <c r="H127" s="76">
        <v>23.01</v>
      </c>
      <c r="I127" s="76">
        <v>1.68</v>
      </c>
      <c r="J127" s="80"/>
      <c r="K127" s="80"/>
      <c r="L127" s="80"/>
      <c r="M127" s="76">
        <f t="shared" ref="M127:N127" si="143">D127+F127+H127+J127</f>
        <v>207.7</v>
      </c>
      <c r="N127" s="76">
        <f t="shared" si="143"/>
        <v>12.83</v>
      </c>
      <c r="O127" s="79"/>
    </row>
    <row r="128">
      <c r="A128" s="74">
        <v>872.0</v>
      </c>
      <c r="B128" s="74" t="s">
        <v>17</v>
      </c>
      <c r="C128" s="74" t="s">
        <v>383</v>
      </c>
      <c r="D128" s="76">
        <v>80.77</v>
      </c>
      <c r="E128" s="76">
        <v>6.55</v>
      </c>
      <c r="F128" s="76">
        <v>83.67</v>
      </c>
      <c r="G128" s="76">
        <v>3.98</v>
      </c>
      <c r="H128" s="76">
        <v>29.44</v>
      </c>
      <c r="I128" s="76">
        <v>2.01</v>
      </c>
      <c r="J128" s="80"/>
      <c r="K128" s="80"/>
      <c r="L128" s="80"/>
      <c r="M128" s="76">
        <f t="shared" ref="M128:N128" si="144">D128+F128+H128+J128</f>
        <v>193.88</v>
      </c>
      <c r="N128" s="76">
        <f t="shared" si="144"/>
        <v>12.54</v>
      </c>
      <c r="O128" s="79"/>
    </row>
    <row r="129">
      <c r="A129" s="74">
        <v>877.0</v>
      </c>
      <c r="B129" s="74" t="s">
        <v>17</v>
      </c>
      <c r="C129" s="74" t="s">
        <v>383</v>
      </c>
      <c r="D129" s="76">
        <v>98.48</v>
      </c>
      <c r="E129" s="76">
        <v>7.97</v>
      </c>
      <c r="F129" s="76">
        <v>98.02</v>
      </c>
      <c r="G129" s="76">
        <v>5.65</v>
      </c>
      <c r="H129" s="76">
        <v>25.98</v>
      </c>
      <c r="I129" s="76">
        <v>1.84</v>
      </c>
      <c r="J129" s="80"/>
      <c r="K129" s="80"/>
      <c r="L129" s="80"/>
      <c r="M129" s="76">
        <f t="shared" ref="M129:N129" si="145">D129+F129+H129+J129</f>
        <v>222.48</v>
      </c>
      <c r="N129" s="76">
        <f t="shared" si="145"/>
        <v>15.46</v>
      </c>
      <c r="O129" s="81"/>
    </row>
    <row r="130">
      <c r="A130" s="74">
        <v>878.0</v>
      </c>
      <c r="B130" s="74" t="s">
        <v>17</v>
      </c>
      <c r="C130" s="74" t="s">
        <v>383</v>
      </c>
      <c r="D130" s="76">
        <v>55.11</v>
      </c>
      <c r="E130" s="76">
        <v>4.39</v>
      </c>
      <c r="F130" s="76">
        <v>54.54</v>
      </c>
      <c r="G130" s="76">
        <v>3.06</v>
      </c>
      <c r="H130" s="76">
        <v>16.47</v>
      </c>
      <c r="I130" s="76">
        <v>1.26</v>
      </c>
      <c r="J130" s="80"/>
      <c r="K130" s="80"/>
      <c r="L130" s="80"/>
      <c r="M130" s="76">
        <f t="shared" ref="M130:N130" si="146">D130+F130+H130+J130</f>
        <v>126.12</v>
      </c>
      <c r="N130" s="76">
        <f t="shared" si="146"/>
        <v>8.71</v>
      </c>
      <c r="O130" s="79"/>
    </row>
    <row r="131">
      <c r="A131" s="74">
        <v>880.0</v>
      </c>
      <c r="B131" s="74" t="s">
        <v>17</v>
      </c>
      <c r="C131" s="74" t="s">
        <v>383</v>
      </c>
      <c r="D131" s="76">
        <v>88.68</v>
      </c>
      <c r="E131" s="76">
        <v>7.27</v>
      </c>
      <c r="F131" s="76">
        <v>90.07</v>
      </c>
      <c r="G131" s="76">
        <v>4.58</v>
      </c>
      <c r="H131" s="76">
        <v>25.75</v>
      </c>
      <c r="I131" s="76">
        <v>1.9</v>
      </c>
      <c r="J131" s="80"/>
      <c r="K131" s="80"/>
      <c r="L131" s="80"/>
      <c r="M131" s="76">
        <f t="shared" ref="M131:N131" si="147">D131+F131+H131+J131</f>
        <v>204.5</v>
      </c>
      <c r="N131" s="76">
        <f t="shared" si="147"/>
        <v>13.75</v>
      </c>
      <c r="O131" s="79"/>
    </row>
    <row r="132">
      <c r="A132" s="74">
        <v>866.0</v>
      </c>
      <c r="B132" s="74" t="s">
        <v>17</v>
      </c>
      <c r="C132" s="74" t="s">
        <v>241</v>
      </c>
      <c r="D132" s="76">
        <v>246.33</v>
      </c>
      <c r="E132" s="76">
        <v>21.92</v>
      </c>
      <c r="F132" s="76">
        <v>328.4</v>
      </c>
      <c r="G132" s="76">
        <v>26.46</v>
      </c>
      <c r="H132" s="76">
        <v>65.11</v>
      </c>
      <c r="I132" s="76">
        <v>4.82</v>
      </c>
      <c r="J132" s="76">
        <v>75.14</v>
      </c>
      <c r="K132" s="76">
        <v>12.21</v>
      </c>
      <c r="L132" s="76">
        <v>9.0</v>
      </c>
      <c r="M132" s="76">
        <f t="shared" ref="M132:N132" si="148">D132+F132+H132+J132</f>
        <v>714.98</v>
      </c>
      <c r="N132" s="76">
        <f t="shared" si="148"/>
        <v>65.41</v>
      </c>
      <c r="O132" s="79">
        <f t="shared" ref="O132:O136" si="150">((N132-N127)/N127)*100</f>
        <v>409.8207327</v>
      </c>
    </row>
    <row r="133">
      <c r="A133" s="74">
        <v>867.0</v>
      </c>
      <c r="B133" s="74" t="s">
        <v>17</v>
      </c>
      <c r="C133" s="74" t="s">
        <v>241</v>
      </c>
      <c r="D133" s="76">
        <v>239.46</v>
      </c>
      <c r="E133" s="76">
        <v>21.9</v>
      </c>
      <c r="F133" s="76">
        <v>315.56</v>
      </c>
      <c r="G133" s="76">
        <v>24.35</v>
      </c>
      <c r="H133" s="76">
        <v>51.51</v>
      </c>
      <c r="I133" s="76">
        <v>4.02</v>
      </c>
      <c r="J133" s="76">
        <v>64.05</v>
      </c>
      <c r="K133" s="76">
        <v>9.58</v>
      </c>
      <c r="L133" s="76">
        <v>3.0</v>
      </c>
      <c r="M133" s="76">
        <f t="shared" ref="M133:N133" si="149">D133+F133+H133+J133</f>
        <v>670.58</v>
      </c>
      <c r="N133" s="76">
        <f t="shared" si="149"/>
        <v>59.85</v>
      </c>
      <c r="O133" s="79">
        <f t="shared" si="150"/>
        <v>377.2727273</v>
      </c>
    </row>
    <row r="134">
      <c r="A134" s="74">
        <v>868.0</v>
      </c>
      <c r="B134" s="74" t="s">
        <v>17</v>
      </c>
      <c r="C134" s="74" t="s">
        <v>241</v>
      </c>
      <c r="D134" s="76">
        <v>246.19</v>
      </c>
      <c r="E134" s="76">
        <v>23.37</v>
      </c>
      <c r="F134" s="76">
        <v>317.25</v>
      </c>
      <c r="G134" s="76">
        <v>29.49</v>
      </c>
      <c r="H134" s="76">
        <v>88.6</v>
      </c>
      <c r="I134" s="76">
        <v>6.63</v>
      </c>
      <c r="J134" s="76">
        <v>97.32</v>
      </c>
      <c r="K134" s="76">
        <v>15.66</v>
      </c>
      <c r="L134" s="76">
        <v>14.0</v>
      </c>
      <c r="M134" s="76">
        <f t="shared" ref="M134:N134" si="151">D134+F134+H134+J134</f>
        <v>749.36</v>
      </c>
      <c r="N134" s="76">
        <f t="shared" si="151"/>
        <v>75.15</v>
      </c>
      <c r="O134" s="79">
        <f t="shared" si="150"/>
        <v>386.0931436</v>
      </c>
    </row>
    <row r="135">
      <c r="A135" s="74">
        <v>875.0</v>
      </c>
      <c r="B135" s="74" t="s">
        <v>17</v>
      </c>
      <c r="C135" s="74" t="s">
        <v>241</v>
      </c>
      <c r="D135" s="76">
        <v>286.17</v>
      </c>
      <c r="E135" s="76">
        <v>26.84</v>
      </c>
      <c r="F135" s="76">
        <v>352.99</v>
      </c>
      <c r="G135" s="76">
        <v>33.52</v>
      </c>
      <c r="H135" s="76">
        <v>100.07</v>
      </c>
      <c r="I135" s="76">
        <v>8.33</v>
      </c>
      <c r="J135" s="76">
        <v>179.67</v>
      </c>
      <c r="K135" s="76">
        <v>34.79</v>
      </c>
      <c r="L135" s="76">
        <v>6.0</v>
      </c>
      <c r="M135" s="76">
        <f t="shared" ref="M135:N135" si="152">D135+F135+H135+J135</f>
        <v>918.9</v>
      </c>
      <c r="N135" s="76">
        <f t="shared" si="152"/>
        <v>103.48</v>
      </c>
      <c r="O135" s="79">
        <f t="shared" si="150"/>
        <v>1088.059701</v>
      </c>
    </row>
    <row r="136">
      <c r="A136" s="74">
        <v>879.0</v>
      </c>
      <c r="B136" s="74" t="s">
        <v>17</v>
      </c>
      <c r="C136" s="74" t="s">
        <v>241</v>
      </c>
      <c r="D136" s="76">
        <v>285.32</v>
      </c>
      <c r="E136" s="76">
        <v>22.91</v>
      </c>
      <c r="F136" s="76">
        <v>314.97</v>
      </c>
      <c r="G136" s="76">
        <v>23.77</v>
      </c>
      <c r="H136" s="76">
        <v>54.01</v>
      </c>
      <c r="I136" s="76">
        <v>3.97</v>
      </c>
      <c r="J136" s="76">
        <v>89.91</v>
      </c>
      <c r="K136" s="76">
        <v>13.72</v>
      </c>
      <c r="L136" s="76">
        <v>10.0</v>
      </c>
      <c r="M136" s="76">
        <f t="shared" ref="M136:N136" si="153">D136+F136+H136+J136</f>
        <v>744.21</v>
      </c>
      <c r="N136" s="76">
        <f t="shared" si="153"/>
        <v>64.37</v>
      </c>
      <c r="O136" s="79">
        <f t="shared" si="150"/>
        <v>368.1454545</v>
      </c>
    </row>
    <row r="137">
      <c r="A137" s="74">
        <v>884.0</v>
      </c>
      <c r="B137" s="74" t="s">
        <v>194</v>
      </c>
      <c r="C137" s="74" t="s">
        <v>12</v>
      </c>
      <c r="D137" s="76">
        <v>92.95</v>
      </c>
      <c r="E137" s="76">
        <v>8.84</v>
      </c>
      <c r="F137" s="76">
        <v>87.93</v>
      </c>
      <c r="G137" s="76">
        <v>6.58</v>
      </c>
      <c r="H137" s="76">
        <v>24.82</v>
      </c>
      <c r="I137" s="76">
        <v>2.0</v>
      </c>
      <c r="J137" s="76">
        <v>70.77</v>
      </c>
      <c r="K137" s="76">
        <v>13.51</v>
      </c>
      <c r="L137" s="76">
        <v>7.0</v>
      </c>
      <c r="M137" s="76">
        <f t="shared" ref="M137:N137" si="154">D137+F137+H137+J137</f>
        <v>276.47</v>
      </c>
      <c r="N137" s="76">
        <f t="shared" si="154"/>
        <v>30.93</v>
      </c>
      <c r="O137" s="79">
        <f t="shared" ref="O137:O141" si="156">((N137-N142)/N142)*100</f>
        <v>395.6730769</v>
      </c>
    </row>
    <row r="138">
      <c r="A138" s="74">
        <v>888.0</v>
      </c>
      <c r="B138" s="74" t="s">
        <v>194</v>
      </c>
      <c r="C138" s="74" t="s">
        <v>12</v>
      </c>
      <c r="D138" s="76">
        <v>87.53</v>
      </c>
      <c r="E138" s="76">
        <v>9.51</v>
      </c>
      <c r="F138" s="76">
        <v>106.35</v>
      </c>
      <c r="G138" s="76">
        <v>8.46</v>
      </c>
      <c r="H138" s="76">
        <v>30.99</v>
      </c>
      <c r="I138" s="76">
        <v>2.13</v>
      </c>
      <c r="J138" s="76">
        <v>59.12</v>
      </c>
      <c r="K138" s="76">
        <v>10.2</v>
      </c>
      <c r="L138" s="76">
        <v>9.0</v>
      </c>
      <c r="M138" s="76">
        <f t="shared" ref="M138:N138" si="155">D138+F138+H138+J138</f>
        <v>283.99</v>
      </c>
      <c r="N138" s="76">
        <f t="shared" si="155"/>
        <v>30.3</v>
      </c>
      <c r="O138" s="79">
        <f t="shared" si="156"/>
        <v>219.9577614</v>
      </c>
    </row>
    <row r="139">
      <c r="A139" s="74">
        <v>889.0</v>
      </c>
      <c r="B139" s="74" t="s">
        <v>194</v>
      </c>
      <c r="C139" s="74" t="s">
        <v>12</v>
      </c>
      <c r="D139" s="76">
        <v>95.24</v>
      </c>
      <c r="E139" s="76">
        <v>10.35</v>
      </c>
      <c r="F139" s="76">
        <v>120.58</v>
      </c>
      <c r="G139" s="76">
        <v>9.76</v>
      </c>
      <c r="H139" s="76">
        <v>30.5</v>
      </c>
      <c r="I139" s="76">
        <v>4.15</v>
      </c>
      <c r="J139" s="76">
        <v>78.46</v>
      </c>
      <c r="K139" s="76">
        <v>16.8</v>
      </c>
      <c r="L139" s="76">
        <v>11.0</v>
      </c>
      <c r="M139" s="76">
        <f t="shared" ref="M139:N139" si="157">D139+F139+H139+J139</f>
        <v>324.78</v>
      </c>
      <c r="N139" s="76">
        <f t="shared" si="157"/>
        <v>41.06</v>
      </c>
      <c r="O139" s="79">
        <f t="shared" si="156"/>
        <v>438.1389253</v>
      </c>
    </row>
    <row r="140">
      <c r="A140" s="74">
        <v>892.0</v>
      </c>
      <c r="B140" s="74" t="s">
        <v>194</v>
      </c>
      <c r="C140" s="74" t="s">
        <v>12</v>
      </c>
      <c r="D140" s="76">
        <v>83.59</v>
      </c>
      <c r="E140" s="76">
        <v>9.42</v>
      </c>
      <c r="F140" s="76">
        <v>102.71</v>
      </c>
      <c r="G140" s="76">
        <v>8.63</v>
      </c>
      <c r="H140" s="76">
        <v>24.16</v>
      </c>
      <c r="I140" s="76">
        <v>2.1</v>
      </c>
      <c r="J140" s="76">
        <v>80.07</v>
      </c>
      <c r="K140" s="76">
        <v>17.67</v>
      </c>
      <c r="L140" s="76">
        <v>13.0</v>
      </c>
      <c r="M140" s="76">
        <f t="shared" ref="M140:N140" si="158">D140+F140+H140+J140</f>
        <v>290.53</v>
      </c>
      <c r="N140" s="76">
        <f t="shared" si="158"/>
        <v>37.82</v>
      </c>
      <c r="O140" s="79">
        <f t="shared" si="156"/>
        <v>301.9128587</v>
      </c>
    </row>
    <row r="141">
      <c r="A141" s="74">
        <v>895.0</v>
      </c>
      <c r="B141" s="74" t="s">
        <v>194</v>
      </c>
      <c r="C141" s="74" t="s">
        <v>12</v>
      </c>
      <c r="D141" s="76">
        <v>100.03</v>
      </c>
      <c r="E141" s="76">
        <v>9.81</v>
      </c>
      <c r="F141" s="76">
        <v>91.5</v>
      </c>
      <c r="G141" s="76">
        <v>8.39</v>
      </c>
      <c r="H141" s="76">
        <v>24.48</v>
      </c>
      <c r="I141" s="76">
        <v>2.04</v>
      </c>
      <c r="J141" s="76">
        <v>62.9</v>
      </c>
      <c r="K141" s="76">
        <v>13.42</v>
      </c>
      <c r="L141" s="80"/>
      <c r="M141" s="76">
        <f t="shared" ref="M141:N141" si="159">D141+F141+H141+J141</f>
        <v>278.91</v>
      </c>
      <c r="N141" s="76">
        <f t="shared" si="159"/>
        <v>33.66</v>
      </c>
      <c r="O141" s="79">
        <f t="shared" si="156"/>
        <v>403.8922156</v>
      </c>
    </row>
    <row r="142">
      <c r="A142" s="74">
        <v>882.0</v>
      </c>
      <c r="B142" s="74" t="s">
        <v>194</v>
      </c>
      <c r="C142" s="74" t="s">
        <v>383</v>
      </c>
      <c r="D142" s="76">
        <v>30.57</v>
      </c>
      <c r="E142" s="76">
        <v>2.9</v>
      </c>
      <c r="F142" s="76">
        <v>45.21</v>
      </c>
      <c r="G142" s="76">
        <v>2.44</v>
      </c>
      <c r="H142" s="76">
        <v>11.62</v>
      </c>
      <c r="I142" s="76">
        <v>0.9</v>
      </c>
      <c r="J142" s="80"/>
      <c r="K142" s="80"/>
      <c r="L142" s="80"/>
      <c r="M142" s="76">
        <f t="shared" ref="M142:N142" si="160">D142+F142+H142+J142</f>
        <v>87.4</v>
      </c>
      <c r="N142" s="76">
        <f t="shared" si="160"/>
        <v>6.24</v>
      </c>
      <c r="O142" s="79"/>
    </row>
    <row r="143">
      <c r="A143" s="74">
        <v>886.0</v>
      </c>
      <c r="B143" s="74" t="s">
        <v>194</v>
      </c>
      <c r="C143" s="74" t="s">
        <v>383</v>
      </c>
      <c r="D143" s="76">
        <v>49.5</v>
      </c>
      <c r="E143" s="76">
        <v>4.55</v>
      </c>
      <c r="F143" s="76">
        <v>69.06</v>
      </c>
      <c r="G143" s="76">
        <v>3.65</v>
      </c>
      <c r="H143" s="76">
        <v>15.46</v>
      </c>
      <c r="I143" s="76">
        <v>1.27</v>
      </c>
      <c r="J143" s="80"/>
      <c r="K143" s="80"/>
      <c r="L143" s="80"/>
      <c r="M143" s="76">
        <f t="shared" ref="M143:N143" si="161">D143+F143+H143+J143</f>
        <v>134.02</v>
      </c>
      <c r="N143" s="76">
        <f t="shared" si="161"/>
        <v>9.47</v>
      </c>
      <c r="O143" s="79"/>
    </row>
    <row r="144">
      <c r="A144" s="74">
        <v>891.0</v>
      </c>
      <c r="B144" s="74" t="s">
        <v>194</v>
      </c>
      <c r="C144" s="74" t="s">
        <v>383</v>
      </c>
      <c r="D144" s="76">
        <v>42.31</v>
      </c>
      <c r="E144" s="76">
        <v>4.04</v>
      </c>
      <c r="F144" s="76">
        <v>57.25</v>
      </c>
      <c r="G144" s="76">
        <v>2.89</v>
      </c>
      <c r="H144" s="76">
        <v>8.59</v>
      </c>
      <c r="I144" s="76">
        <v>0.7</v>
      </c>
      <c r="J144" s="80"/>
      <c r="K144" s="80"/>
      <c r="L144" s="80"/>
      <c r="M144" s="76">
        <f t="shared" ref="M144:N144" si="162">D144+F144+H144+J144</f>
        <v>108.15</v>
      </c>
      <c r="N144" s="76">
        <f t="shared" si="162"/>
        <v>7.63</v>
      </c>
      <c r="O144" s="81"/>
    </row>
    <row r="145">
      <c r="A145" s="74">
        <v>893.0</v>
      </c>
      <c r="B145" s="74" t="s">
        <v>194</v>
      </c>
      <c r="C145" s="74" t="s">
        <v>383</v>
      </c>
      <c r="D145" s="76">
        <v>53.96</v>
      </c>
      <c r="E145" s="76">
        <v>4.54</v>
      </c>
      <c r="F145" s="76">
        <v>78.76</v>
      </c>
      <c r="G145" s="76">
        <v>3.88</v>
      </c>
      <c r="H145" s="76">
        <v>14.42</v>
      </c>
      <c r="I145" s="76">
        <v>0.99</v>
      </c>
      <c r="J145" s="80"/>
      <c r="K145" s="80"/>
      <c r="L145" s="80"/>
      <c r="M145" s="76">
        <f t="shared" ref="M145:N145" si="163">D145+F145+H145+J145</f>
        <v>147.14</v>
      </c>
      <c r="N145" s="76">
        <f t="shared" si="163"/>
        <v>9.41</v>
      </c>
      <c r="O145" s="79"/>
    </row>
    <row r="146">
      <c r="A146" s="74">
        <v>894.0</v>
      </c>
      <c r="B146" s="74" t="s">
        <v>194</v>
      </c>
      <c r="C146" s="74" t="s">
        <v>383</v>
      </c>
      <c r="D146" s="76">
        <v>36.13</v>
      </c>
      <c r="E146" s="76">
        <v>3.19</v>
      </c>
      <c r="F146" s="76">
        <v>47.56</v>
      </c>
      <c r="G146" s="76">
        <v>2.72</v>
      </c>
      <c r="H146" s="76">
        <v>10.56</v>
      </c>
      <c r="I146" s="76">
        <v>0.77</v>
      </c>
      <c r="J146" s="80"/>
      <c r="K146" s="80"/>
      <c r="L146" s="80"/>
      <c r="M146" s="76">
        <f t="shared" ref="M146:N146" si="164">D146+F146+H146+J146</f>
        <v>94.25</v>
      </c>
      <c r="N146" s="76">
        <f t="shared" si="164"/>
        <v>6.68</v>
      </c>
      <c r="O146" s="79"/>
    </row>
    <row r="147">
      <c r="A147" s="74">
        <v>881.0</v>
      </c>
      <c r="B147" s="74" t="s">
        <v>194</v>
      </c>
      <c r="C147" s="74" t="s">
        <v>241</v>
      </c>
      <c r="D147" s="76">
        <v>130.31</v>
      </c>
      <c r="E147" s="76">
        <v>11.16</v>
      </c>
      <c r="F147" s="76">
        <v>135.66</v>
      </c>
      <c r="G147" s="76">
        <v>8.54</v>
      </c>
      <c r="H147" s="76">
        <v>25.71</v>
      </c>
      <c r="I147" s="76">
        <v>1.75</v>
      </c>
      <c r="J147" s="76">
        <v>86.04</v>
      </c>
      <c r="K147" s="76">
        <v>13.17</v>
      </c>
      <c r="L147" s="76">
        <v>8.0</v>
      </c>
      <c r="M147" s="76">
        <f t="shared" ref="M147:N147" si="165">D147+F147+H147+J147</f>
        <v>377.72</v>
      </c>
      <c r="N147" s="76">
        <f t="shared" si="165"/>
        <v>34.62</v>
      </c>
      <c r="O147" s="79">
        <f t="shared" ref="O147:O151" si="167">((N147-N142)/N142)*100</f>
        <v>454.8076923</v>
      </c>
    </row>
    <row r="148">
      <c r="A148" s="74">
        <v>883.0</v>
      </c>
      <c r="B148" s="74" t="s">
        <v>194</v>
      </c>
      <c r="C148" s="74" t="s">
        <v>241</v>
      </c>
      <c r="D148" s="76">
        <v>193.24</v>
      </c>
      <c r="E148" s="76">
        <v>15.66</v>
      </c>
      <c r="F148" s="76">
        <v>179.72</v>
      </c>
      <c r="G148" s="76">
        <v>12.58</v>
      </c>
      <c r="H148" s="76">
        <v>31.16</v>
      </c>
      <c r="I148" s="76">
        <v>2.5</v>
      </c>
      <c r="J148" s="76">
        <v>187.78</v>
      </c>
      <c r="K148" s="76">
        <v>29.09</v>
      </c>
      <c r="L148" s="76">
        <v>13.0</v>
      </c>
      <c r="M148" s="76">
        <f t="shared" ref="M148:N148" si="166">D148+F148+H148+J148</f>
        <v>591.9</v>
      </c>
      <c r="N148" s="76">
        <f t="shared" si="166"/>
        <v>59.83</v>
      </c>
      <c r="O148" s="79">
        <f t="shared" si="167"/>
        <v>531.7845829</v>
      </c>
    </row>
    <row r="149">
      <c r="A149" s="74">
        <v>885.0</v>
      </c>
      <c r="B149" s="74" t="s">
        <v>194</v>
      </c>
      <c r="C149" s="74" t="s">
        <v>241</v>
      </c>
      <c r="D149" s="76">
        <v>172.6</v>
      </c>
      <c r="E149" s="76">
        <v>15.03</v>
      </c>
      <c r="F149" s="76">
        <v>170.35</v>
      </c>
      <c r="G149" s="76">
        <v>12.12</v>
      </c>
      <c r="H149" s="76">
        <v>24.49</v>
      </c>
      <c r="I149" s="76">
        <v>1.81</v>
      </c>
      <c r="J149" s="76">
        <v>170.08</v>
      </c>
      <c r="K149" s="76">
        <v>27.18</v>
      </c>
      <c r="L149" s="76">
        <v>11.0</v>
      </c>
      <c r="M149" s="76">
        <f t="shared" ref="M149:N149" si="168">D149+F149+H149+J149</f>
        <v>537.52</v>
      </c>
      <c r="N149" s="76">
        <f t="shared" si="168"/>
        <v>56.14</v>
      </c>
      <c r="O149" s="79">
        <f t="shared" si="167"/>
        <v>635.7798165</v>
      </c>
    </row>
    <row r="150">
      <c r="A150" s="74">
        <v>887.0</v>
      </c>
      <c r="B150" s="74" t="s">
        <v>194</v>
      </c>
      <c r="C150" s="74" t="s">
        <v>241</v>
      </c>
      <c r="D150" s="76">
        <v>212.67</v>
      </c>
      <c r="E150" s="76">
        <v>17.71</v>
      </c>
      <c r="F150" s="76">
        <v>216.8</v>
      </c>
      <c r="G150" s="76">
        <v>14.01</v>
      </c>
      <c r="H150" s="76">
        <v>33.76</v>
      </c>
      <c r="I150" s="76">
        <v>2.48</v>
      </c>
      <c r="J150" s="76">
        <v>156.96</v>
      </c>
      <c r="K150" s="76">
        <v>25.48</v>
      </c>
      <c r="L150" s="76">
        <v>14.0</v>
      </c>
      <c r="M150" s="76">
        <f t="shared" ref="M150:N150" si="169">D150+F150+H150+J150</f>
        <v>620.19</v>
      </c>
      <c r="N150" s="76">
        <f t="shared" si="169"/>
        <v>59.68</v>
      </c>
      <c r="O150" s="79">
        <f t="shared" si="167"/>
        <v>534.218916</v>
      </c>
    </row>
    <row r="151">
      <c r="A151" s="74">
        <v>890.0</v>
      </c>
      <c r="B151" s="74" t="s">
        <v>194</v>
      </c>
      <c r="C151" s="74" t="s">
        <v>241</v>
      </c>
      <c r="D151" s="76">
        <v>178.81</v>
      </c>
      <c r="E151" s="76">
        <v>16.0</v>
      </c>
      <c r="F151" s="76">
        <v>171.23</v>
      </c>
      <c r="G151" s="76">
        <v>12.14</v>
      </c>
      <c r="H151" s="76">
        <v>28.49</v>
      </c>
      <c r="I151" s="76">
        <v>2.37</v>
      </c>
      <c r="J151" s="76">
        <v>183.78</v>
      </c>
      <c r="K151" s="76">
        <v>30.23</v>
      </c>
      <c r="L151" s="76">
        <v>10.0</v>
      </c>
      <c r="M151" s="76">
        <f t="shared" ref="M151:N151" si="170">D151+F151+H151+J151</f>
        <v>562.31</v>
      </c>
      <c r="N151" s="76">
        <f t="shared" si="170"/>
        <v>60.74</v>
      </c>
      <c r="O151" s="79">
        <f t="shared" si="167"/>
        <v>809.2814371</v>
      </c>
    </row>
    <row r="152">
      <c r="A152" s="74">
        <v>902.0</v>
      </c>
      <c r="B152" s="74" t="s">
        <v>93</v>
      </c>
      <c r="C152" s="74" t="s">
        <v>12</v>
      </c>
      <c r="D152" s="76">
        <v>105.37</v>
      </c>
      <c r="E152" s="76">
        <v>13.55</v>
      </c>
      <c r="F152" s="76">
        <v>140.4</v>
      </c>
      <c r="G152" s="76">
        <v>13.73</v>
      </c>
      <c r="H152" s="76">
        <v>27.68</v>
      </c>
      <c r="I152" s="76">
        <v>2.85</v>
      </c>
      <c r="J152" s="76">
        <v>112.56</v>
      </c>
      <c r="K152" s="76">
        <v>25.92</v>
      </c>
      <c r="L152" s="76">
        <v>7.0</v>
      </c>
      <c r="M152" s="76">
        <f t="shared" ref="M152:N152" si="171">D152+F152+H152+J152</f>
        <v>386.01</v>
      </c>
      <c r="N152" s="76">
        <f t="shared" si="171"/>
        <v>56.05</v>
      </c>
      <c r="O152" s="79">
        <f t="shared" ref="O152:O156" si="173">((N152-N157)/N157)*100</f>
        <v>324.9431387</v>
      </c>
    </row>
    <row r="153">
      <c r="A153" s="74">
        <v>903.0</v>
      </c>
      <c r="B153" s="74" t="s">
        <v>93</v>
      </c>
      <c r="C153" s="74" t="s">
        <v>12</v>
      </c>
      <c r="D153" s="76">
        <v>95.11</v>
      </c>
      <c r="E153" s="76">
        <v>14.1</v>
      </c>
      <c r="F153" s="76">
        <v>126.0</v>
      </c>
      <c r="G153" s="76">
        <v>15.02</v>
      </c>
      <c r="H153" s="76">
        <v>20.63</v>
      </c>
      <c r="I153" s="76">
        <v>0.52</v>
      </c>
      <c r="J153" s="76">
        <v>123.54</v>
      </c>
      <c r="K153" s="76">
        <v>27.52</v>
      </c>
      <c r="L153" s="76">
        <v>8.0</v>
      </c>
      <c r="M153" s="76">
        <f t="shared" ref="M153:N153" si="172">D153+F153+H153+J153</f>
        <v>365.28</v>
      </c>
      <c r="N153" s="76">
        <f t="shared" si="172"/>
        <v>57.16</v>
      </c>
      <c r="O153" s="79">
        <f t="shared" si="173"/>
        <v>361.7124394</v>
      </c>
    </row>
    <row r="154">
      <c r="A154" s="74">
        <v>905.0</v>
      </c>
      <c r="B154" s="74" t="s">
        <v>93</v>
      </c>
      <c r="C154" s="74" t="s">
        <v>12</v>
      </c>
      <c r="D154" s="76">
        <v>98.29</v>
      </c>
      <c r="E154" s="76">
        <v>13.52</v>
      </c>
      <c r="F154" s="76">
        <v>108.94</v>
      </c>
      <c r="G154" s="76">
        <v>12.53</v>
      </c>
      <c r="H154" s="76">
        <v>36.85</v>
      </c>
      <c r="I154" s="76">
        <v>3.68</v>
      </c>
      <c r="J154" s="76">
        <v>110.1</v>
      </c>
      <c r="K154" s="76">
        <v>26.94</v>
      </c>
      <c r="L154" s="76">
        <v>8.0</v>
      </c>
      <c r="M154" s="76">
        <f t="shared" ref="M154:N154" si="174">D154+F154+H154+J154</f>
        <v>354.18</v>
      </c>
      <c r="N154" s="76">
        <f t="shared" si="174"/>
        <v>56.67</v>
      </c>
      <c r="O154" s="79">
        <f t="shared" si="173"/>
        <v>939.8165138</v>
      </c>
    </row>
    <row r="155">
      <c r="A155" s="74">
        <v>906.0</v>
      </c>
      <c r="B155" s="74" t="s">
        <v>93</v>
      </c>
      <c r="C155" s="74" t="s">
        <v>12</v>
      </c>
      <c r="D155" s="76">
        <v>75.55</v>
      </c>
      <c r="E155" s="76">
        <v>11.68</v>
      </c>
      <c r="F155" s="76">
        <v>113.81</v>
      </c>
      <c r="G155" s="76">
        <v>12.56</v>
      </c>
      <c r="H155" s="76">
        <v>16.62</v>
      </c>
      <c r="I155" s="76">
        <v>1.96</v>
      </c>
      <c r="J155" s="76">
        <v>106.45</v>
      </c>
      <c r="K155" s="76">
        <v>26.66</v>
      </c>
      <c r="L155" s="76">
        <v>6.0</v>
      </c>
      <c r="M155" s="76">
        <f t="shared" ref="M155:N155" si="175">D155+F155+H155+J155</f>
        <v>312.43</v>
      </c>
      <c r="N155" s="76">
        <f t="shared" si="175"/>
        <v>52.86</v>
      </c>
      <c r="O155" s="79">
        <f t="shared" si="173"/>
        <v>229.7567062</v>
      </c>
    </row>
    <row r="156">
      <c r="A156" s="74">
        <v>910.0</v>
      </c>
      <c r="B156" s="74" t="s">
        <v>93</v>
      </c>
      <c r="C156" s="74" t="s">
        <v>12</v>
      </c>
      <c r="D156" s="76">
        <v>97.38</v>
      </c>
      <c r="E156" s="76">
        <v>11.25</v>
      </c>
      <c r="F156" s="76">
        <v>81.71</v>
      </c>
      <c r="G156" s="76">
        <v>8.79</v>
      </c>
      <c r="H156" s="76">
        <v>22.5</v>
      </c>
      <c r="I156" s="76">
        <v>1.85</v>
      </c>
      <c r="J156" s="76">
        <v>87.68</v>
      </c>
      <c r="K156" s="76">
        <v>22.34</v>
      </c>
      <c r="L156" s="76">
        <v>7.0</v>
      </c>
      <c r="M156" s="76">
        <f t="shared" ref="M156:N156" si="176">D156+F156+H156+J156</f>
        <v>289.27</v>
      </c>
      <c r="N156" s="76">
        <f t="shared" si="176"/>
        <v>44.23</v>
      </c>
      <c r="O156" s="79">
        <f t="shared" si="173"/>
        <v>165.3269346</v>
      </c>
    </row>
    <row r="157">
      <c r="A157" s="74">
        <v>896.0</v>
      </c>
      <c r="B157" s="74" t="s">
        <v>93</v>
      </c>
      <c r="C157" s="74" t="s">
        <v>383</v>
      </c>
      <c r="D157" s="76">
        <v>78.79</v>
      </c>
      <c r="E157" s="76">
        <v>6.41</v>
      </c>
      <c r="F157" s="76">
        <v>120.89</v>
      </c>
      <c r="G157" s="76">
        <v>5.84</v>
      </c>
      <c r="H157" s="76">
        <v>14.47</v>
      </c>
      <c r="I157" s="76">
        <v>0.94</v>
      </c>
      <c r="J157" s="80"/>
      <c r="K157" s="80"/>
      <c r="L157" s="80"/>
      <c r="M157" s="76">
        <f t="shared" ref="M157:N157" si="177">D157+F157+H157+J157</f>
        <v>214.15</v>
      </c>
      <c r="N157" s="76">
        <f t="shared" si="177"/>
        <v>13.19</v>
      </c>
      <c r="O157" s="79"/>
    </row>
    <row r="158">
      <c r="A158" s="74">
        <v>897.0</v>
      </c>
      <c r="B158" s="74" t="s">
        <v>93</v>
      </c>
      <c r="C158" s="74" t="s">
        <v>383</v>
      </c>
      <c r="D158" s="76">
        <v>86.4</v>
      </c>
      <c r="E158" s="76">
        <v>6.53</v>
      </c>
      <c r="F158" s="76">
        <v>104.58</v>
      </c>
      <c r="G158" s="76">
        <v>5.03</v>
      </c>
      <c r="H158" s="76">
        <v>11.43</v>
      </c>
      <c r="I158" s="76">
        <v>0.82</v>
      </c>
      <c r="J158" s="80"/>
      <c r="K158" s="80"/>
      <c r="L158" s="80"/>
      <c r="M158" s="76">
        <f t="shared" ref="M158:N158" si="178">D158+F158+H158+J158</f>
        <v>202.41</v>
      </c>
      <c r="N158" s="76">
        <f t="shared" si="178"/>
        <v>12.38</v>
      </c>
      <c r="O158" s="79"/>
    </row>
    <row r="159">
      <c r="A159" s="74">
        <v>900.0</v>
      </c>
      <c r="B159" s="74" t="s">
        <v>93</v>
      </c>
      <c r="C159" s="74" t="s">
        <v>383</v>
      </c>
      <c r="D159" s="76">
        <v>34.04</v>
      </c>
      <c r="E159" s="76">
        <v>2.75</v>
      </c>
      <c r="F159" s="76">
        <v>44.53</v>
      </c>
      <c r="G159" s="76">
        <v>2.23</v>
      </c>
      <c r="H159" s="76">
        <v>7.65</v>
      </c>
      <c r="I159" s="76">
        <v>0.47</v>
      </c>
      <c r="J159" s="80"/>
      <c r="K159" s="80"/>
      <c r="L159" s="80"/>
      <c r="M159" s="76">
        <f t="shared" ref="M159:N159" si="179">D159+F159+H159+J159</f>
        <v>86.22</v>
      </c>
      <c r="N159" s="76">
        <f t="shared" si="179"/>
        <v>5.45</v>
      </c>
      <c r="O159" s="81"/>
    </row>
    <row r="160">
      <c r="A160" s="74">
        <v>904.0</v>
      </c>
      <c r="B160" s="74" t="s">
        <v>93</v>
      </c>
      <c r="C160" s="74" t="s">
        <v>383</v>
      </c>
      <c r="D160" s="76">
        <v>87.39</v>
      </c>
      <c r="E160" s="76">
        <v>7.79</v>
      </c>
      <c r="F160" s="76">
        <v>134.43</v>
      </c>
      <c r="G160" s="76">
        <v>6.75</v>
      </c>
      <c r="H160" s="76">
        <v>24.05</v>
      </c>
      <c r="I160" s="76">
        <v>1.49</v>
      </c>
      <c r="J160" s="80"/>
      <c r="K160" s="80"/>
      <c r="L160" s="80"/>
      <c r="M160" s="76">
        <f t="shared" ref="M160:N160" si="180">D160+F160+H160+J160</f>
        <v>245.87</v>
      </c>
      <c r="N160" s="76">
        <f t="shared" si="180"/>
        <v>16.03</v>
      </c>
      <c r="O160" s="79"/>
    </row>
    <row r="161">
      <c r="A161" s="74">
        <v>909.0</v>
      </c>
      <c r="B161" s="74" t="s">
        <v>93</v>
      </c>
      <c r="C161" s="74" t="s">
        <v>383</v>
      </c>
      <c r="D161" s="76">
        <v>104.8</v>
      </c>
      <c r="E161" s="76">
        <v>8.32</v>
      </c>
      <c r="F161" s="76">
        <v>142.95</v>
      </c>
      <c r="G161" s="76">
        <v>6.82</v>
      </c>
      <c r="H161" s="76">
        <v>24.4</v>
      </c>
      <c r="I161" s="76">
        <v>1.53</v>
      </c>
      <c r="J161" s="80"/>
      <c r="K161" s="80"/>
      <c r="L161" s="80"/>
      <c r="M161" s="76">
        <f t="shared" ref="M161:N161" si="181">D161+F161+H161+J161</f>
        <v>272.15</v>
      </c>
      <c r="N161" s="76">
        <f t="shared" si="181"/>
        <v>16.67</v>
      </c>
      <c r="O161" s="79"/>
    </row>
    <row r="162">
      <c r="A162" s="74">
        <v>898.0</v>
      </c>
      <c r="B162" s="74" t="s">
        <v>93</v>
      </c>
      <c r="C162" s="74" t="s">
        <v>241</v>
      </c>
      <c r="D162" s="76">
        <v>183.88</v>
      </c>
      <c r="E162" s="76">
        <v>14.7</v>
      </c>
      <c r="F162" s="76">
        <v>186.28</v>
      </c>
      <c r="G162" s="76">
        <v>12.8</v>
      </c>
      <c r="H162" s="76">
        <v>23.19</v>
      </c>
      <c r="I162" s="76">
        <v>1.59</v>
      </c>
      <c r="J162" s="76">
        <v>124.68</v>
      </c>
      <c r="K162" s="76">
        <v>18.95</v>
      </c>
      <c r="L162" s="76">
        <v>10.0</v>
      </c>
      <c r="M162" s="76">
        <f t="shared" ref="M162:N162" si="182">D162+F162+H162+J162</f>
        <v>518.03</v>
      </c>
      <c r="N162" s="76">
        <f t="shared" si="182"/>
        <v>48.04</v>
      </c>
      <c r="O162" s="79">
        <f t="shared" ref="O162:O166" si="184">((N162-N157)/N157)*100</f>
        <v>264.2153146</v>
      </c>
    </row>
    <row r="163">
      <c r="A163" s="74">
        <v>899.0</v>
      </c>
      <c r="B163" s="74" t="s">
        <v>93</v>
      </c>
      <c r="C163" s="74" t="s">
        <v>241</v>
      </c>
      <c r="D163" s="76">
        <v>266.27</v>
      </c>
      <c r="E163" s="76">
        <v>20.38</v>
      </c>
      <c r="F163" s="76">
        <v>283.32</v>
      </c>
      <c r="G163" s="76">
        <v>20.75</v>
      </c>
      <c r="H163" s="76">
        <v>57.83</v>
      </c>
      <c r="I163" s="76">
        <v>3.44</v>
      </c>
      <c r="J163" s="76">
        <v>245.01</v>
      </c>
      <c r="K163" s="76">
        <v>46.89</v>
      </c>
      <c r="L163" s="76">
        <v>15.0</v>
      </c>
      <c r="M163" s="76">
        <f t="shared" ref="M163:N163" si="183">D163+F163+H163+J163</f>
        <v>852.43</v>
      </c>
      <c r="N163" s="76">
        <f t="shared" si="183"/>
        <v>91.46</v>
      </c>
      <c r="O163" s="79">
        <f t="shared" si="184"/>
        <v>638.7722132</v>
      </c>
    </row>
    <row r="164">
      <c r="A164" s="74">
        <v>901.0</v>
      </c>
      <c r="B164" s="74" t="s">
        <v>93</v>
      </c>
      <c r="C164" s="74" t="s">
        <v>241</v>
      </c>
      <c r="D164" s="76">
        <v>214.35</v>
      </c>
      <c r="E164" s="76">
        <v>19.78</v>
      </c>
      <c r="F164" s="76">
        <v>245.79</v>
      </c>
      <c r="G164" s="76">
        <v>19.29</v>
      </c>
      <c r="H164" s="76">
        <v>30.38</v>
      </c>
      <c r="I164" s="76">
        <v>2.58</v>
      </c>
      <c r="J164" s="76">
        <v>353.95</v>
      </c>
      <c r="K164" s="76">
        <v>76.86</v>
      </c>
      <c r="L164" s="76">
        <v>12.0</v>
      </c>
      <c r="M164" s="76">
        <f t="shared" ref="M164:N164" si="185">D164+F164+H164+J164</f>
        <v>844.47</v>
      </c>
      <c r="N164" s="76">
        <f t="shared" si="185"/>
        <v>118.51</v>
      </c>
      <c r="O164" s="79">
        <f t="shared" si="184"/>
        <v>2074.495413</v>
      </c>
    </row>
    <row r="165">
      <c r="A165" s="74">
        <v>907.0</v>
      </c>
      <c r="B165" s="74" t="s">
        <v>93</v>
      </c>
      <c r="C165" s="74" t="s">
        <v>241</v>
      </c>
      <c r="D165" s="76">
        <v>266.99</v>
      </c>
      <c r="E165" s="76">
        <v>22.19</v>
      </c>
      <c r="F165" s="76">
        <v>246.93</v>
      </c>
      <c r="G165" s="76">
        <v>18.84</v>
      </c>
      <c r="H165" s="76">
        <v>49.82</v>
      </c>
      <c r="I165" s="76">
        <v>3.24</v>
      </c>
      <c r="J165" s="76">
        <v>294.58</v>
      </c>
      <c r="K165" s="76">
        <v>57.32</v>
      </c>
      <c r="L165" s="76">
        <v>16.0</v>
      </c>
      <c r="M165" s="76">
        <f t="shared" ref="M165:N165" si="186">D165+F165+H165+J165</f>
        <v>858.32</v>
      </c>
      <c r="N165" s="76">
        <f t="shared" si="186"/>
        <v>101.59</v>
      </c>
      <c r="O165" s="79">
        <f t="shared" si="184"/>
        <v>533.7492202</v>
      </c>
    </row>
    <row r="166">
      <c r="A166" s="74">
        <v>908.0</v>
      </c>
      <c r="B166" s="74" t="s">
        <v>93</v>
      </c>
      <c r="C166" s="74" t="s">
        <v>241</v>
      </c>
      <c r="D166" s="76">
        <v>248.14</v>
      </c>
      <c r="E166" s="76">
        <v>19.77</v>
      </c>
      <c r="F166" s="76">
        <v>220.51</v>
      </c>
      <c r="G166" s="76">
        <v>17.46</v>
      </c>
      <c r="H166" s="76">
        <v>38.29</v>
      </c>
      <c r="I166" s="76">
        <v>2.83</v>
      </c>
      <c r="J166" s="76">
        <v>298.57</v>
      </c>
      <c r="K166" s="76">
        <v>62.54</v>
      </c>
      <c r="L166" s="76">
        <v>8.0</v>
      </c>
      <c r="M166" s="76">
        <f t="shared" ref="M166:N166" si="187">D166+F166+H166+J166</f>
        <v>805.51</v>
      </c>
      <c r="N166" s="76">
        <f t="shared" si="187"/>
        <v>102.6</v>
      </c>
      <c r="O166" s="79">
        <f t="shared" si="184"/>
        <v>515.4769046</v>
      </c>
    </row>
    <row r="167">
      <c r="A167" s="74">
        <v>913.0</v>
      </c>
      <c r="B167" s="74" t="s">
        <v>191</v>
      </c>
      <c r="C167" s="74" t="s">
        <v>12</v>
      </c>
      <c r="D167" s="76">
        <v>136.87</v>
      </c>
      <c r="E167" s="76">
        <v>14.33</v>
      </c>
      <c r="F167" s="76">
        <v>116.55</v>
      </c>
      <c r="G167" s="76">
        <v>10.62</v>
      </c>
      <c r="H167" s="76">
        <v>71.66</v>
      </c>
      <c r="I167" s="76">
        <v>7.67</v>
      </c>
      <c r="J167" s="76">
        <v>92.7</v>
      </c>
      <c r="K167" s="76">
        <v>19.63</v>
      </c>
      <c r="L167" s="76">
        <v>12.0</v>
      </c>
      <c r="M167" s="76">
        <f t="shared" ref="M167:N167" si="188">D167+F167+H167+J167</f>
        <v>417.78</v>
      </c>
      <c r="N167" s="76">
        <f t="shared" si="188"/>
        <v>52.25</v>
      </c>
      <c r="O167" s="79">
        <f t="shared" ref="O167:O171" si="190">((N167-N172)/N172)*100</f>
        <v>172.1354167</v>
      </c>
    </row>
    <row r="168">
      <c r="A168" s="74">
        <v>914.0</v>
      </c>
      <c r="B168" s="74" t="s">
        <v>191</v>
      </c>
      <c r="C168" s="74" t="s">
        <v>12</v>
      </c>
      <c r="D168" s="76">
        <v>156.21</v>
      </c>
      <c r="E168" s="76">
        <v>20.96</v>
      </c>
      <c r="F168" s="76">
        <v>164.45</v>
      </c>
      <c r="G168" s="76">
        <v>17.86</v>
      </c>
      <c r="H168" s="76">
        <v>68.01</v>
      </c>
      <c r="I168" s="76">
        <v>5.33</v>
      </c>
      <c r="J168" s="76">
        <v>107.32</v>
      </c>
      <c r="K168" s="76">
        <v>27.86</v>
      </c>
      <c r="L168" s="76">
        <v>3.0</v>
      </c>
      <c r="M168" s="76">
        <f t="shared" ref="M168:N168" si="189">D168+F168+H168+J168</f>
        <v>495.99</v>
      </c>
      <c r="N168" s="76">
        <f t="shared" si="189"/>
        <v>72.01</v>
      </c>
      <c r="O168" s="79">
        <f t="shared" si="190"/>
        <v>375.9418374</v>
      </c>
    </row>
    <row r="169">
      <c r="A169" s="74">
        <v>922.0</v>
      </c>
      <c r="B169" s="74" t="s">
        <v>191</v>
      </c>
      <c r="C169" s="74" t="s">
        <v>12</v>
      </c>
      <c r="D169" s="76">
        <v>137.84</v>
      </c>
      <c r="E169" s="76">
        <v>15.91</v>
      </c>
      <c r="F169" s="76">
        <v>141.9</v>
      </c>
      <c r="G169" s="76">
        <v>13.37</v>
      </c>
      <c r="H169" s="76">
        <v>81.88</v>
      </c>
      <c r="I169" s="76">
        <v>7.24</v>
      </c>
      <c r="J169" s="76">
        <v>81.45</v>
      </c>
      <c r="K169" s="76">
        <v>19.05</v>
      </c>
      <c r="L169" s="76">
        <v>15.0</v>
      </c>
      <c r="M169" s="76">
        <f t="shared" ref="M169:N169" si="191">D169+F169+H169+J169</f>
        <v>443.07</v>
      </c>
      <c r="N169" s="76">
        <f t="shared" si="191"/>
        <v>55.57</v>
      </c>
      <c r="O169" s="79">
        <f t="shared" si="190"/>
        <v>172.0019579</v>
      </c>
    </row>
    <row r="170">
      <c r="A170" s="74">
        <v>923.0</v>
      </c>
      <c r="B170" s="74" t="s">
        <v>191</v>
      </c>
      <c r="C170" s="74" t="s">
        <v>12</v>
      </c>
      <c r="D170" s="76">
        <v>127.18</v>
      </c>
      <c r="E170" s="76">
        <v>18.43</v>
      </c>
      <c r="F170" s="76">
        <v>114.63</v>
      </c>
      <c r="G170" s="76">
        <v>13.97</v>
      </c>
      <c r="H170" s="76">
        <v>53.58</v>
      </c>
      <c r="I170" s="76">
        <v>5.92</v>
      </c>
      <c r="J170" s="76">
        <v>98.49</v>
      </c>
      <c r="K170" s="76">
        <v>22.97</v>
      </c>
      <c r="L170" s="76">
        <v>15.0</v>
      </c>
      <c r="M170" s="76">
        <f t="shared" ref="M170:N170" si="192">D170+F170+H170+J170</f>
        <v>393.88</v>
      </c>
      <c r="N170" s="76">
        <f t="shared" si="192"/>
        <v>61.29</v>
      </c>
      <c r="O170" s="79">
        <f t="shared" si="190"/>
        <v>311.0663984</v>
      </c>
    </row>
    <row r="171">
      <c r="A171" s="74">
        <v>924.0</v>
      </c>
      <c r="B171" s="74" t="s">
        <v>191</v>
      </c>
      <c r="C171" s="74" t="s">
        <v>12</v>
      </c>
      <c r="D171" s="76">
        <v>132.27</v>
      </c>
      <c r="E171" s="76">
        <v>16.13</v>
      </c>
      <c r="F171" s="76">
        <v>116.84</v>
      </c>
      <c r="G171" s="76">
        <v>12.94</v>
      </c>
      <c r="H171" s="76">
        <v>57.24</v>
      </c>
      <c r="I171" s="76">
        <v>5.77</v>
      </c>
      <c r="J171" s="76">
        <v>125.9</v>
      </c>
      <c r="K171" s="76">
        <v>30.27</v>
      </c>
      <c r="L171" s="76">
        <v>25.0</v>
      </c>
      <c r="M171" s="76">
        <f t="shared" ref="M171:N171" si="193">D171+F171+H171+J171</f>
        <v>432.25</v>
      </c>
      <c r="N171" s="76">
        <f t="shared" si="193"/>
        <v>65.11</v>
      </c>
      <c r="O171" s="79">
        <f t="shared" si="190"/>
        <v>287.3289709</v>
      </c>
    </row>
    <row r="172">
      <c r="A172" s="74">
        <v>912.0</v>
      </c>
      <c r="B172" s="74" t="s">
        <v>191</v>
      </c>
      <c r="C172" s="74" t="s">
        <v>383</v>
      </c>
      <c r="D172" s="76">
        <v>113.16</v>
      </c>
      <c r="E172" s="76">
        <v>9.33</v>
      </c>
      <c r="F172" s="76">
        <v>131.13</v>
      </c>
      <c r="G172" s="76">
        <v>7.04</v>
      </c>
      <c r="H172" s="76">
        <v>43.63</v>
      </c>
      <c r="I172" s="76">
        <v>2.83</v>
      </c>
      <c r="J172" s="80"/>
      <c r="K172" s="80"/>
      <c r="L172" s="80"/>
      <c r="M172" s="76">
        <f t="shared" ref="M172:N172" si="194">D172+F172+H172+J172</f>
        <v>287.92</v>
      </c>
      <c r="N172" s="76">
        <f t="shared" si="194"/>
        <v>19.2</v>
      </c>
      <c r="O172" s="79"/>
    </row>
    <row r="173">
      <c r="A173" s="74">
        <v>915.0</v>
      </c>
      <c r="B173" s="74" t="s">
        <v>191</v>
      </c>
      <c r="C173" s="74" t="s">
        <v>383</v>
      </c>
      <c r="D173" s="76">
        <v>89.65</v>
      </c>
      <c r="E173" s="76">
        <v>7.49</v>
      </c>
      <c r="F173" s="76">
        <v>108.69</v>
      </c>
      <c r="G173" s="76">
        <v>5.6</v>
      </c>
      <c r="H173" s="76">
        <v>30.51</v>
      </c>
      <c r="I173" s="76">
        <v>2.04</v>
      </c>
      <c r="J173" s="80"/>
      <c r="K173" s="80"/>
      <c r="L173" s="80"/>
      <c r="M173" s="76">
        <f t="shared" ref="M173:N173" si="195">D173+F173+H173+J173</f>
        <v>228.85</v>
      </c>
      <c r="N173" s="76">
        <f t="shared" si="195"/>
        <v>15.13</v>
      </c>
      <c r="O173" s="79"/>
    </row>
    <row r="174">
      <c r="A174" s="74">
        <v>916.0</v>
      </c>
      <c r="B174" s="74" t="s">
        <v>191</v>
      </c>
      <c r="C174" s="74" t="s">
        <v>383</v>
      </c>
      <c r="D174" s="76">
        <v>138.95</v>
      </c>
      <c r="E174" s="76">
        <v>10.06</v>
      </c>
      <c r="F174" s="76">
        <v>142.15</v>
      </c>
      <c r="G174" s="76">
        <v>7.14</v>
      </c>
      <c r="H174" s="76">
        <v>57.16</v>
      </c>
      <c r="I174" s="76">
        <v>3.23</v>
      </c>
      <c r="J174" s="80"/>
      <c r="K174" s="80"/>
      <c r="L174" s="80"/>
      <c r="M174" s="76">
        <f t="shared" ref="M174:N174" si="196">D174+F174+H174+J174</f>
        <v>338.26</v>
      </c>
      <c r="N174" s="76">
        <f t="shared" si="196"/>
        <v>20.43</v>
      </c>
      <c r="O174" s="81"/>
    </row>
    <row r="175">
      <c r="A175" s="74">
        <v>918.0</v>
      </c>
      <c r="B175" s="74" t="s">
        <v>191</v>
      </c>
      <c r="C175" s="74" t="s">
        <v>383</v>
      </c>
      <c r="D175" s="76">
        <v>93.63</v>
      </c>
      <c r="E175" s="76">
        <v>7.45</v>
      </c>
      <c r="F175" s="76">
        <v>91.88</v>
      </c>
      <c r="G175" s="76">
        <v>5.01</v>
      </c>
      <c r="H175" s="76">
        <v>37.51</v>
      </c>
      <c r="I175" s="76">
        <v>2.45</v>
      </c>
      <c r="J175" s="80"/>
      <c r="K175" s="80"/>
      <c r="L175" s="80"/>
      <c r="M175" s="76">
        <f t="shared" ref="M175:N175" si="197">D175+F175+H175+J175</f>
        <v>223.02</v>
      </c>
      <c r="N175" s="76">
        <f t="shared" si="197"/>
        <v>14.91</v>
      </c>
      <c r="O175" s="79"/>
    </row>
    <row r="176">
      <c r="A176" s="74">
        <v>920.0</v>
      </c>
      <c r="B176" s="74" t="s">
        <v>191</v>
      </c>
      <c r="C176" s="74" t="s">
        <v>383</v>
      </c>
      <c r="D176" s="76">
        <v>104.92</v>
      </c>
      <c r="E176" s="76">
        <v>8.27</v>
      </c>
      <c r="F176" s="76">
        <v>122.97</v>
      </c>
      <c r="G176" s="76">
        <v>6.31</v>
      </c>
      <c r="H176" s="76">
        <v>36.26</v>
      </c>
      <c r="I176" s="76">
        <v>2.23</v>
      </c>
      <c r="J176" s="80"/>
      <c r="K176" s="80"/>
      <c r="L176" s="80"/>
      <c r="M176" s="76">
        <f t="shared" ref="M176:N176" si="198">D176+F176+H176+J176</f>
        <v>264.15</v>
      </c>
      <c r="N176" s="76">
        <f t="shared" si="198"/>
        <v>16.81</v>
      </c>
      <c r="O176" s="79"/>
    </row>
    <row r="177">
      <c r="A177" s="74">
        <v>911.0</v>
      </c>
      <c r="B177" s="74" t="s">
        <v>191</v>
      </c>
      <c r="C177" s="74" t="s">
        <v>241</v>
      </c>
      <c r="D177" s="76">
        <v>172.67</v>
      </c>
      <c r="E177" s="76">
        <v>23.46</v>
      </c>
      <c r="F177" s="76">
        <v>284.5</v>
      </c>
      <c r="G177" s="76">
        <v>19.93</v>
      </c>
      <c r="H177" s="76">
        <v>86.43</v>
      </c>
      <c r="I177" s="76">
        <v>5.68</v>
      </c>
      <c r="J177" s="76">
        <v>184.81</v>
      </c>
      <c r="K177" s="76">
        <v>29.72</v>
      </c>
      <c r="L177" s="76">
        <v>16.0</v>
      </c>
      <c r="M177" s="76">
        <f t="shared" ref="M177:N177" si="199">D177+F177+H177+J177</f>
        <v>728.41</v>
      </c>
      <c r="N177" s="76">
        <f t="shared" si="199"/>
        <v>78.79</v>
      </c>
      <c r="O177" s="79">
        <f t="shared" ref="O177:O181" si="201">((N177-N172)/N172)*100</f>
        <v>310.3645833</v>
      </c>
    </row>
    <row r="178">
      <c r="A178" s="74">
        <v>917.0</v>
      </c>
      <c r="B178" s="74" t="s">
        <v>191</v>
      </c>
      <c r="C178" s="74" t="s">
        <v>241</v>
      </c>
      <c r="D178" s="76">
        <v>270.23</v>
      </c>
      <c r="E178" s="76">
        <v>22.04</v>
      </c>
      <c r="F178" s="76">
        <v>244.97</v>
      </c>
      <c r="G178" s="76">
        <v>17.86</v>
      </c>
      <c r="H178" s="76">
        <v>112.96</v>
      </c>
      <c r="I178" s="76">
        <v>6.61</v>
      </c>
      <c r="J178" s="76">
        <v>209.87</v>
      </c>
      <c r="K178" s="76">
        <v>37.46</v>
      </c>
      <c r="L178" s="76">
        <v>14.0</v>
      </c>
      <c r="M178" s="76">
        <f t="shared" ref="M178:N178" si="200">D178+F178+H178+J178</f>
        <v>838.03</v>
      </c>
      <c r="N178" s="76">
        <f t="shared" si="200"/>
        <v>83.97</v>
      </c>
      <c r="O178" s="79">
        <f t="shared" si="201"/>
        <v>454.9900859</v>
      </c>
    </row>
    <row r="179">
      <c r="A179" s="74">
        <v>919.0</v>
      </c>
      <c r="B179" s="74" t="s">
        <v>191</v>
      </c>
      <c r="C179" s="74" t="s">
        <v>241</v>
      </c>
      <c r="D179" s="76">
        <v>14.62</v>
      </c>
      <c r="E179" s="76">
        <v>10.07</v>
      </c>
      <c r="F179" s="76">
        <v>136.42</v>
      </c>
      <c r="G179" s="76">
        <v>14.57</v>
      </c>
      <c r="H179" s="76">
        <v>75.2</v>
      </c>
      <c r="I179" s="76">
        <v>4.56</v>
      </c>
      <c r="J179" s="76">
        <v>129.35</v>
      </c>
      <c r="K179" s="76">
        <v>18.21</v>
      </c>
      <c r="L179" s="76">
        <v>20.0</v>
      </c>
      <c r="M179" s="76">
        <f t="shared" ref="M179:N179" si="202">D179+F179+H179+J179</f>
        <v>355.59</v>
      </c>
      <c r="N179" s="76">
        <f t="shared" si="202"/>
        <v>47.41</v>
      </c>
      <c r="O179" s="79">
        <f t="shared" si="201"/>
        <v>132.0606951</v>
      </c>
    </row>
    <row r="180">
      <c r="A180" s="74">
        <v>921.0</v>
      </c>
      <c r="B180" s="74" t="s">
        <v>191</v>
      </c>
      <c r="C180" s="74" t="s">
        <v>241</v>
      </c>
      <c r="D180" s="76">
        <v>284.03</v>
      </c>
      <c r="E180" s="76">
        <v>24.48</v>
      </c>
      <c r="F180" s="76">
        <v>236.38</v>
      </c>
      <c r="G180" s="76">
        <v>17.89</v>
      </c>
      <c r="H180" s="76">
        <v>107.61</v>
      </c>
      <c r="I180" s="76">
        <v>6.87</v>
      </c>
      <c r="J180" s="76">
        <v>301.7</v>
      </c>
      <c r="K180" s="76">
        <v>53.68</v>
      </c>
      <c r="L180" s="76">
        <v>11.0</v>
      </c>
      <c r="M180" s="76">
        <f t="shared" ref="M180:N180" si="203">D180+F180+H180+J180</f>
        <v>929.72</v>
      </c>
      <c r="N180" s="76">
        <f t="shared" si="203"/>
        <v>102.92</v>
      </c>
      <c r="O180" s="79">
        <f t="shared" si="201"/>
        <v>590.2749832</v>
      </c>
    </row>
    <row r="181">
      <c r="A181" s="74">
        <v>925.0</v>
      </c>
      <c r="B181" s="74" t="s">
        <v>191</v>
      </c>
      <c r="C181" s="74" t="s">
        <v>241</v>
      </c>
      <c r="D181" s="76">
        <v>307.4</v>
      </c>
      <c r="E181" s="76">
        <v>27.58</v>
      </c>
      <c r="F181" s="76">
        <v>283.51</v>
      </c>
      <c r="G181" s="76">
        <v>23.96</v>
      </c>
      <c r="H181" s="76">
        <v>104.9</v>
      </c>
      <c r="I181" s="76">
        <v>7.23</v>
      </c>
      <c r="J181" s="80"/>
      <c r="K181" s="80"/>
      <c r="L181" s="80"/>
      <c r="M181" s="76">
        <f t="shared" ref="M181:N181" si="204">D181+F181+H181+J181</f>
        <v>695.81</v>
      </c>
      <c r="N181" s="76">
        <f t="shared" si="204"/>
        <v>58.77</v>
      </c>
      <c r="O181" s="79">
        <f t="shared" si="201"/>
        <v>249.6133254</v>
      </c>
    </row>
    <row r="182">
      <c r="A182" s="74">
        <v>930.0</v>
      </c>
      <c r="B182" s="74" t="s">
        <v>184</v>
      </c>
      <c r="C182" s="74" t="s">
        <v>12</v>
      </c>
      <c r="D182" s="76">
        <v>72.9</v>
      </c>
      <c r="E182" s="76">
        <v>11.22</v>
      </c>
      <c r="F182" s="76">
        <v>103.48</v>
      </c>
      <c r="G182" s="76">
        <v>11.43</v>
      </c>
      <c r="H182" s="76">
        <v>19.8</v>
      </c>
      <c r="I182" s="76">
        <v>2.4</v>
      </c>
      <c r="J182" s="76">
        <v>215.65</v>
      </c>
      <c r="K182" s="76">
        <v>50.53</v>
      </c>
      <c r="L182" s="76">
        <v>5.0</v>
      </c>
      <c r="M182" s="76">
        <f t="shared" ref="M182:N182" si="205">D182+F182+H182+J182</f>
        <v>411.83</v>
      </c>
      <c r="N182" s="76">
        <f t="shared" si="205"/>
        <v>75.58</v>
      </c>
      <c r="O182" s="79">
        <f t="shared" ref="O182:O186" si="207">((N182-N187)/N187)*100</f>
        <v>585.8439201</v>
      </c>
    </row>
    <row r="183">
      <c r="A183" s="74">
        <v>932.0</v>
      </c>
      <c r="B183" s="74" t="s">
        <v>184</v>
      </c>
      <c r="C183" s="74" t="s">
        <v>12</v>
      </c>
      <c r="D183" s="76">
        <v>106.33</v>
      </c>
      <c r="E183" s="76">
        <v>13.31</v>
      </c>
      <c r="F183" s="76">
        <v>134.37</v>
      </c>
      <c r="G183" s="76">
        <v>11.82</v>
      </c>
      <c r="H183" s="76">
        <v>45.8</v>
      </c>
      <c r="I183" s="76">
        <v>4.29</v>
      </c>
      <c r="J183" s="76">
        <v>101.34</v>
      </c>
      <c r="K183" s="76">
        <v>23.78</v>
      </c>
      <c r="L183" s="76">
        <v>19.0</v>
      </c>
      <c r="M183" s="76">
        <f t="shared" ref="M183:N183" si="206">D183+F183+H183+J183</f>
        <v>387.84</v>
      </c>
      <c r="N183" s="76">
        <f t="shared" si="206"/>
        <v>53.2</v>
      </c>
      <c r="O183" s="79">
        <f t="shared" si="207"/>
        <v>171.0137545</v>
      </c>
    </row>
    <row r="184">
      <c r="A184" s="74">
        <v>933.0</v>
      </c>
      <c r="B184" s="74" t="s">
        <v>184</v>
      </c>
      <c r="C184" s="74" t="s">
        <v>12</v>
      </c>
      <c r="D184" s="76">
        <v>79.51</v>
      </c>
      <c r="E184" s="76">
        <v>10.73</v>
      </c>
      <c r="F184" s="76">
        <v>127.54</v>
      </c>
      <c r="G184" s="76">
        <v>10.95</v>
      </c>
      <c r="H184" s="76">
        <v>40.94</v>
      </c>
      <c r="I184" s="76">
        <v>3.93</v>
      </c>
      <c r="J184" s="76">
        <v>159.2</v>
      </c>
      <c r="K184" s="76">
        <v>33.75</v>
      </c>
      <c r="L184" s="76">
        <v>8.0</v>
      </c>
      <c r="M184" s="76">
        <f t="shared" ref="M184:N184" si="208">D184+F184+H184+J184</f>
        <v>407.19</v>
      </c>
      <c r="N184" s="76">
        <f t="shared" si="208"/>
        <v>59.36</v>
      </c>
      <c r="O184" s="79">
        <f t="shared" si="207"/>
        <v>267.7819083</v>
      </c>
    </row>
    <row r="185">
      <c r="A185" s="74">
        <v>936.0</v>
      </c>
      <c r="B185" s="74" t="s">
        <v>184</v>
      </c>
      <c r="C185" s="74" t="s">
        <v>12</v>
      </c>
      <c r="D185" s="76">
        <v>53.48</v>
      </c>
      <c r="E185" s="76">
        <v>12.08</v>
      </c>
      <c r="F185" s="76">
        <v>105.03</v>
      </c>
      <c r="G185" s="76">
        <v>11.19</v>
      </c>
      <c r="H185" s="76">
        <v>23.49</v>
      </c>
      <c r="I185" s="76">
        <v>2.78</v>
      </c>
      <c r="J185" s="76">
        <v>165.49</v>
      </c>
      <c r="K185" s="76">
        <v>39.54</v>
      </c>
      <c r="L185" s="76">
        <v>15.0</v>
      </c>
      <c r="M185" s="76">
        <f t="shared" ref="M185:N185" si="209">D185+F185+H185+J185</f>
        <v>347.49</v>
      </c>
      <c r="N185" s="76">
        <f t="shared" si="209"/>
        <v>65.59</v>
      </c>
      <c r="O185" s="79">
        <f t="shared" si="207"/>
        <v>977.0114943</v>
      </c>
    </row>
    <row r="186">
      <c r="A186" s="74">
        <v>939.0</v>
      </c>
      <c r="B186" s="74" t="s">
        <v>184</v>
      </c>
      <c r="C186" s="74" t="s">
        <v>12</v>
      </c>
      <c r="D186" s="76">
        <v>59.63</v>
      </c>
      <c r="E186" s="76">
        <v>12.56</v>
      </c>
      <c r="F186" s="76">
        <v>92.62</v>
      </c>
      <c r="G186" s="76">
        <v>10.32</v>
      </c>
      <c r="H186" s="76">
        <v>22.82</v>
      </c>
      <c r="I186" s="76">
        <v>2.76</v>
      </c>
      <c r="J186" s="76">
        <v>217.86</v>
      </c>
      <c r="K186" s="76">
        <v>49.95</v>
      </c>
      <c r="L186" s="76">
        <v>15.0</v>
      </c>
      <c r="M186" s="76">
        <f t="shared" ref="M186:N186" si="210">D186+F186+H186+J186</f>
        <v>392.93</v>
      </c>
      <c r="N186" s="76">
        <f t="shared" si="210"/>
        <v>75.59</v>
      </c>
      <c r="O186" s="79">
        <f t="shared" si="207"/>
        <v>624.0421456</v>
      </c>
    </row>
    <row r="187">
      <c r="A187" s="74">
        <v>928.0</v>
      </c>
      <c r="B187" s="74" t="s">
        <v>184</v>
      </c>
      <c r="C187" s="74" t="s">
        <v>383</v>
      </c>
      <c r="D187" s="76">
        <v>76.86</v>
      </c>
      <c r="E187" s="76">
        <v>5.98</v>
      </c>
      <c r="F187" s="76">
        <v>83.01</v>
      </c>
      <c r="G187" s="76">
        <v>3.68</v>
      </c>
      <c r="H187" s="76">
        <v>19.4</v>
      </c>
      <c r="I187" s="76">
        <v>1.36</v>
      </c>
      <c r="J187" s="80"/>
      <c r="K187" s="80"/>
      <c r="L187" s="80"/>
      <c r="M187" s="76">
        <f t="shared" ref="M187:N187" si="211">D187+F187+H187+J187</f>
        <v>179.27</v>
      </c>
      <c r="N187" s="76">
        <f t="shared" si="211"/>
        <v>11.02</v>
      </c>
      <c r="O187" s="79"/>
    </row>
    <row r="188">
      <c r="A188" s="74">
        <v>931.0</v>
      </c>
      <c r="B188" s="74" t="s">
        <v>184</v>
      </c>
      <c r="C188" s="74" t="s">
        <v>383</v>
      </c>
      <c r="D188" s="76">
        <v>119.64</v>
      </c>
      <c r="E188" s="76">
        <v>9.76</v>
      </c>
      <c r="F188" s="76">
        <v>130.51</v>
      </c>
      <c r="G188" s="76">
        <v>6.87</v>
      </c>
      <c r="H188" s="76">
        <v>38.06</v>
      </c>
      <c r="I188" s="76">
        <v>2.67</v>
      </c>
      <c r="J188" s="76">
        <v>2.55</v>
      </c>
      <c r="K188" s="76">
        <v>0.33</v>
      </c>
      <c r="L188" s="76">
        <v>6.0</v>
      </c>
      <c r="M188" s="76">
        <f t="shared" ref="M188:N188" si="212">D188+F188+H188+J188</f>
        <v>290.76</v>
      </c>
      <c r="N188" s="76">
        <f t="shared" si="212"/>
        <v>19.63</v>
      </c>
      <c r="O188" s="79"/>
    </row>
    <row r="189">
      <c r="A189" s="74">
        <v>934.0</v>
      </c>
      <c r="B189" s="74" t="s">
        <v>184</v>
      </c>
      <c r="C189" s="74" t="s">
        <v>383</v>
      </c>
      <c r="D189" s="76">
        <v>110.99</v>
      </c>
      <c r="E189" s="76">
        <v>8.42</v>
      </c>
      <c r="F189" s="76">
        <v>132.64</v>
      </c>
      <c r="G189" s="76">
        <v>5.98</v>
      </c>
      <c r="H189" s="76">
        <v>29.68</v>
      </c>
      <c r="I189" s="76">
        <v>1.74</v>
      </c>
      <c r="J189" s="80"/>
      <c r="K189" s="80"/>
      <c r="L189" s="80"/>
      <c r="M189" s="76">
        <f t="shared" ref="M189:N189" si="213">D189+F189+H189+J189</f>
        <v>273.31</v>
      </c>
      <c r="N189" s="76">
        <f t="shared" si="213"/>
        <v>16.14</v>
      </c>
      <c r="O189" s="81"/>
    </row>
    <row r="190">
      <c r="A190" s="74">
        <v>937.0</v>
      </c>
      <c r="B190" s="74" t="s">
        <v>184</v>
      </c>
      <c r="C190" s="74" t="s">
        <v>383</v>
      </c>
      <c r="D190" s="76">
        <v>41.37</v>
      </c>
      <c r="E190" s="76">
        <v>3.27</v>
      </c>
      <c r="F190" s="76">
        <v>44.93</v>
      </c>
      <c r="G190" s="76">
        <v>2.19</v>
      </c>
      <c r="H190" s="76">
        <v>9.02</v>
      </c>
      <c r="I190" s="76">
        <v>0.63</v>
      </c>
      <c r="J190" s="80"/>
      <c r="K190" s="80"/>
      <c r="L190" s="80"/>
      <c r="M190" s="76">
        <f t="shared" ref="M190:N190" si="214">D190+F190+H190+J190</f>
        <v>95.32</v>
      </c>
      <c r="N190" s="76">
        <f t="shared" si="214"/>
        <v>6.09</v>
      </c>
      <c r="O190" s="79"/>
    </row>
    <row r="191">
      <c r="A191" s="74">
        <v>938.0</v>
      </c>
      <c r="B191" s="74" t="s">
        <v>184</v>
      </c>
      <c r="C191" s="74" t="s">
        <v>383</v>
      </c>
      <c r="D191" s="76">
        <v>76.1</v>
      </c>
      <c r="E191" s="76">
        <v>5.53</v>
      </c>
      <c r="F191" s="76">
        <v>68.89</v>
      </c>
      <c r="G191" s="76">
        <v>3.51</v>
      </c>
      <c r="H191" s="76">
        <v>20.24</v>
      </c>
      <c r="I191" s="76">
        <v>1.4</v>
      </c>
      <c r="J191" s="80"/>
      <c r="K191" s="80"/>
      <c r="L191" s="80"/>
      <c r="M191" s="76">
        <f t="shared" ref="M191:N191" si="215">D191+F191+H191+J191</f>
        <v>165.23</v>
      </c>
      <c r="N191" s="76">
        <f t="shared" si="215"/>
        <v>10.44</v>
      </c>
      <c r="O191" s="79"/>
    </row>
    <row r="192">
      <c r="A192" s="74">
        <v>926.0</v>
      </c>
      <c r="B192" s="74" t="s">
        <v>184</v>
      </c>
      <c r="C192" s="74" t="s">
        <v>241</v>
      </c>
      <c r="D192" s="76">
        <v>223.18</v>
      </c>
      <c r="E192" s="76">
        <v>18.08</v>
      </c>
      <c r="F192" s="76">
        <v>170.96</v>
      </c>
      <c r="G192" s="76">
        <v>12.14</v>
      </c>
      <c r="H192" s="76">
        <v>42.63</v>
      </c>
      <c r="I192" s="76">
        <v>2.82</v>
      </c>
      <c r="J192" s="76">
        <v>368.63</v>
      </c>
      <c r="K192" s="76">
        <v>68.86</v>
      </c>
      <c r="L192" s="76">
        <v>10.0</v>
      </c>
      <c r="M192" s="76">
        <f t="shared" ref="M192:N192" si="216">D192+F192+H192+J192</f>
        <v>805.4</v>
      </c>
      <c r="N192" s="76">
        <f t="shared" si="216"/>
        <v>101.9</v>
      </c>
      <c r="O192" s="79">
        <f t="shared" ref="O192:O196" si="218">((N192-N187)/N187)*100</f>
        <v>824.6823956</v>
      </c>
    </row>
    <row r="193">
      <c r="A193" s="74">
        <v>927.0</v>
      </c>
      <c r="B193" s="74" t="s">
        <v>184</v>
      </c>
      <c r="C193" s="74" t="s">
        <v>241</v>
      </c>
      <c r="D193" s="76">
        <v>207.98</v>
      </c>
      <c r="E193" s="76">
        <v>16.68</v>
      </c>
      <c r="F193" s="76">
        <v>153.79</v>
      </c>
      <c r="G193" s="76">
        <v>11.78</v>
      </c>
      <c r="H193" s="76">
        <v>31.02</v>
      </c>
      <c r="I193" s="76">
        <v>2.48</v>
      </c>
      <c r="J193" s="76">
        <v>396.85</v>
      </c>
      <c r="K193" s="76">
        <v>78.64</v>
      </c>
      <c r="L193" s="76">
        <v>8.0</v>
      </c>
      <c r="M193" s="76">
        <f t="shared" ref="M193:N193" si="217">D193+F193+H193+J193</f>
        <v>789.64</v>
      </c>
      <c r="N193" s="76">
        <f t="shared" si="217"/>
        <v>109.58</v>
      </c>
      <c r="O193" s="79">
        <f t="shared" si="218"/>
        <v>458.2272033</v>
      </c>
    </row>
    <row r="194">
      <c r="A194" s="74">
        <v>929.0</v>
      </c>
      <c r="B194" s="74" t="s">
        <v>184</v>
      </c>
      <c r="C194" s="74" t="s">
        <v>241</v>
      </c>
      <c r="D194" s="76">
        <v>199.68</v>
      </c>
      <c r="E194" s="76">
        <v>15.48</v>
      </c>
      <c r="F194" s="76">
        <v>154.45</v>
      </c>
      <c r="G194" s="76">
        <v>11.17</v>
      </c>
      <c r="H194" s="76">
        <v>42.82</v>
      </c>
      <c r="I194" s="76">
        <v>2.88</v>
      </c>
      <c r="J194" s="76">
        <v>404.41</v>
      </c>
      <c r="K194" s="76">
        <v>78.62</v>
      </c>
      <c r="L194" s="76">
        <v>16.0</v>
      </c>
      <c r="M194" s="76">
        <f t="shared" ref="M194:N194" si="219">D194+F194+H194+J194</f>
        <v>801.36</v>
      </c>
      <c r="N194" s="76">
        <f t="shared" si="219"/>
        <v>108.15</v>
      </c>
      <c r="O194" s="79">
        <f t="shared" si="218"/>
        <v>570.0743494</v>
      </c>
    </row>
    <row r="195">
      <c r="A195" s="74">
        <v>935.0</v>
      </c>
      <c r="B195" s="74" t="s">
        <v>184</v>
      </c>
      <c r="C195" s="74" t="s">
        <v>241</v>
      </c>
      <c r="D195" s="76">
        <v>156.01</v>
      </c>
      <c r="E195" s="76">
        <v>12.69</v>
      </c>
      <c r="F195" s="76">
        <v>171.57</v>
      </c>
      <c r="G195" s="76">
        <v>11.76</v>
      </c>
      <c r="H195" s="76">
        <v>219.5</v>
      </c>
      <c r="I195" s="76">
        <v>1.83</v>
      </c>
      <c r="J195" s="76">
        <v>237.13</v>
      </c>
      <c r="K195" s="76">
        <v>45.41</v>
      </c>
      <c r="L195" s="76">
        <v>7.0</v>
      </c>
      <c r="M195" s="76">
        <f t="shared" ref="M195:N195" si="220">D195+F195+H195+J195</f>
        <v>784.21</v>
      </c>
      <c r="N195" s="76">
        <f t="shared" si="220"/>
        <v>71.69</v>
      </c>
      <c r="O195" s="79">
        <f t="shared" si="218"/>
        <v>1077.175698</v>
      </c>
    </row>
    <row r="196">
      <c r="A196" s="74">
        <v>940.0</v>
      </c>
      <c r="B196" s="74" t="s">
        <v>184</v>
      </c>
      <c r="C196" s="74" t="s">
        <v>241</v>
      </c>
      <c r="D196" s="76">
        <v>194.68</v>
      </c>
      <c r="E196" s="76">
        <v>18.73</v>
      </c>
      <c r="F196" s="76">
        <v>151.68</v>
      </c>
      <c r="G196" s="76">
        <v>12.13</v>
      </c>
      <c r="H196" s="76">
        <v>43.27</v>
      </c>
      <c r="I196" s="76">
        <v>3.03</v>
      </c>
      <c r="J196" s="76">
        <v>326.89</v>
      </c>
      <c r="K196" s="76">
        <v>62.46</v>
      </c>
      <c r="L196" s="76">
        <v>6.0</v>
      </c>
      <c r="M196" s="76">
        <f t="shared" ref="M196:N196" si="221">D196+F196+H196+J196</f>
        <v>716.52</v>
      </c>
      <c r="N196" s="76">
        <f t="shared" si="221"/>
        <v>96.35</v>
      </c>
      <c r="O196" s="79">
        <f t="shared" si="218"/>
        <v>822.8927203</v>
      </c>
    </row>
    <row r="197">
      <c r="A197" s="74">
        <v>776.0</v>
      </c>
      <c r="B197" s="74" t="s">
        <v>153</v>
      </c>
      <c r="C197" s="74" t="s">
        <v>12</v>
      </c>
      <c r="D197" s="76">
        <v>71.8</v>
      </c>
      <c r="E197" s="76">
        <v>12.28</v>
      </c>
      <c r="F197" s="76">
        <v>102.84</v>
      </c>
      <c r="G197" s="76">
        <v>11.14</v>
      </c>
      <c r="H197" s="76">
        <v>40.9</v>
      </c>
      <c r="I197" s="76">
        <v>4.17</v>
      </c>
      <c r="J197" s="76">
        <v>117.97</v>
      </c>
      <c r="K197" s="76">
        <v>28.74</v>
      </c>
      <c r="L197" s="76">
        <v>16.0</v>
      </c>
      <c r="M197" s="76">
        <f t="shared" ref="M197:N197" si="222">D197+F197+H197+J197</f>
        <v>333.51</v>
      </c>
      <c r="N197" s="76">
        <f t="shared" si="222"/>
        <v>56.33</v>
      </c>
      <c r="O197" s="79">
        <f t="shared" ref="O197:O201" si="224">((N197-N202)/N202)*100</f>
        <v>414.8994516</v>
      </c>
    </row>
    <row r="198">
      <c r="A198" s="74">
        <v>777.0</v>
      </c>
      <c r="B198" s="74" t="s">
        <v>153</v>
      </c>
      <c r="C198" s="74" t="s">
        <v>12</v>
      </c>
      <c r="D198" s="76">
        <v>83.35</v>
      </c>
      <c r="E198" s="76">
        <v>11.26</v>
      </c>
      <c r="F198" s="76">
        <v>104.85</v>
      </c>
      <c r="G198" s="76">
        <v>11.65</v>
      </c>
      <c r="H198" s="76">
        <v>33.52</v>
      </c>
      <c r="I198" s="76">
        <v>2.19</v>
      </c>
      <c r="J198" s="76">
        <v>87.32</v>
      </c>
      <c r="K198" s="76">
        <v>21.59</v>
      </c>
      <c r="L198" s="76">
        <v>23.0</v>
      </c>
      <c r="M198" s="76">
        <f t="shared" ref="M198:N198" si="223">D198+F198+H198+J198</f>
        <v>309.04</v>
      </c>
      <c r="N198" s="76">
        <f t="shared" si="223"/>
        <v>46.69</v>
      </c>
      <c r="O198" s="79">
        <f t="shared" si="224"/>
        <v>231.840796</v>
      </c>
    </row>
    <row r="199">
      <c r="A199" s="74">
        <v>787.0</v>
      </c>
      <c r="B199" s="74" t="s">
        <v>153</v>
      </c>
      <c r="C199" s="74" t="s">
        <v>12</v>
      </c>
      <c r="D199" s="76">
        <v>84.62</v>
      </c>
      <c r="E199" s="76">
        <v>11.51</v>
      </c>
      <c r="F199" s="76">
        <v>94.56</v>
      </c>
      <c r="G199" s="76">
        <v>10.02</v>
      </c>
      <c r="H199" s="76">
        <v>44.28</v>
      </c>
      <c r="I199" s="76">
        <v>4.42</v>
      </c>
      <c r="J199" s="76">
        <v>115.78</v>
      </c>
      <c r="K199" s="76">
        <v>26.82</v>
      </c>
      <c r="L199" s="76">
        <v>16.0</v>
      </c>
      <c r="M199" s="76">
        <f t="shared" ref="M199:N199" si="225">D199+F199+H199+J199</f>
        <v>339.24</v>
      </c>
      <c r="N199" s="76">
        <f t="shared" si="225"/>
        <v>52.77</v>
      </c>
      <c r="O199" s="79">
        <f t="shared" si="224"/>
        <v>640.112202</v>
      </c>
    </row>
    <row r="200">
      <c r="A200" s="74">
        <v>789.0</v>
      </c>
      <c r="B200" s="74" t="s">
        <v>153</v>
      </c>
      <c r="C200" s="74" t="s">
        <v>12</v>
      </c>
      <c r="D200" s="76">
        <v>69.68</v>
      </c>
      <c r="E200" s="76">
        <v>9.75</v>
      </c>
      <c r="F200" s="76">
        <v>83.28</v>
      </c>
      <c r="G200" s="76">
        <v>80.65</v>
      </c>
      <c r="H200" s="76">
        <v>22.05</v>
      </c>
      <c r="I200" s="76">
        <v>2.6</v>
      </c>
      <c r="J200" s="76">
        <v>89.24</v>
      </c>
      <c r="K200" s="76">
        <v>21.54</v>
      </c>
      <c r="L200" s="76">
        <v>14.0</v>
      </c>
      <c r="M200" s="76">
        <f t="shared" ref="M200:N200" si="226">D200+F200+H200+J200</f>
        <v>264.25</v>
      </c>
      <c r="N200" s="76">
        <f t="shared" si="226"/>
        <v>114.54</v>
      </c>
      <c r="O200" s="79">
        <f t="shared" si="224"/>
        <v>835.0204082</v>
      </c>
    </row>
    <row r="201">
      <c r="A201" s="74">
        <v>790.0</v>
      </c>
      <c r="B201" s="74" t="s">
        <v>153</v>
      </c>
      <c r="C201" s="74" t="s">
        <v>12</v>
      </c>
      <c r="D201" s="76">
        <v>75.53</v>
      </c>
      <c r="E201" s="76">
        <v>13.25</v>
      </c>
      <c r="F201" s="76">
        <v>90.94</v>
      </c>
      <c r="G201" s="76">
        <v>11.52</v>
      </c>
      <c r="H201" s="76">
        <v>31.76</v>
      </c>
      <c r="I201" s="76">
        <v>3.88</v>
      </c>
      <c r="J201" s="76">
        <v>150.24</v>
      </c>
      <c r="K201" s="76">
        <v>36.86</v>
      </c>
      <c r="L201" s="76">
        <v>25.0</v>
      </c>
      <c r="M201" s="76">
        <f t="shared" ref="M201:N201" si="227">D201+F201+H201+J201</f>
        <v>348.47</v>
      </c>
      <c r="N201" s="76">
        <f t="shared" si="227"/>
        <v>65.51</v>
      </c>
      <c r="O201" s="79">
        <f t="shared" si="224"/>
        <v>646.9783352</v>
      </c>
    </row>
    <row r="202">
      <c r="A202" s="74">
        <v>779.0</v>
      </c>
      <c r="B202" s="74" t="s">
        <v>153</v>
      </c>
      <c r="C202" s="74" t="s">
        <v>383</v>
      </c>
      <c r="D202" s="76">
        <v>67.62</v>
      </c>
      <c r="E202" s="76">
        <v>5.21</v>
      </c>
      <c r="F202" s="76">
        <v>96.49</v>
      </c>
      <c r="G202" s="76">
        <v>4.38</v>
      </c>
      <c r="H202" s="76">
        <v>22.56</v>
      </c>
      <c r="I202" s="76">
        <v>1.35</v>
      </c>
      <c r="J202" s="80"/>
      <c r="K202" s="80"/>
      <c r="L202" s="80"/>
      <c r="M202" s="76">
        <f t="shared" ref="M202:N202" si="228">D202+F202+H202+J202</f>
        <v>186.67</v>
      </c>
      <c r="N202" s="76">
        <f t="shared" si="228"/>
        <v>10.94</v>
      </c>
      <c r="O202" s="79"/>
    </row>
    <row r="203">
      <c r="A203" s="74">
        <v>782.0</v>
      </c>
      <c r="B203" s="74" t="s">
        <v>153</v>
      </c>
      <c r="C203" s="74" t="s">
        <v>383</v>
      </c>
      <c r="D203" s="76">
        <v>78.76</v>
      </c>
      <c r="E203" s="76">
        <v>6.78</v>
      </c>
      <c r="F203" s="76">
        <v>96.4</v>
      </c>
      <c r="G203" s="76">
        <v>5.17</v>
      </c>
      <c r="H203" s="76">
        <v>30.47</v>
      </c>
      <c r="I203" s="76">
        <v>2.12</v>
      </c>
      <c r="J203" s="80"/>
      <c r="K203" s="80"/>
      <c r="L203" s="80"/>
      <c r="M203" s="76">
        <f t="shared" ref="M203:N203" si="229">D203+F203+H203+J203</f>
        <v>205.63</v>
      </c>
      <c r="N203" s="76">
        <f t="shared" si="229"/>
        <v>14.07</v>
      </c>
      <c r="O203" s="79"/>
    </row>
    <row r="204">
      <c r="A204" s="74">
        <v>783.0</v>
      </c>
      <c r="B204" s="74" t="s">
        <v>153</v>
      </c>
      <c r="C204" s="74" t="s">
        <v>383</v>
      </c>
      <c r="D204" s="76">
        <v>41.15</v>
      </c>
      <c r="E204" s="76">
        <v>3.55</v>
      </c>
      <c r="F204" s="76">
        <v>48.08</v>
      </c>
      <c r="G204" s="76">
        <v>2.57</v>
      </c>
      <c r="H204" s="76">
        <v>16.16</v>
      </c>
      <c r="I204" s="76">
        <v>1.01</v>
      </c>
      <c r="J204" s="80"/>
      <c r="K204" s="80"/>
      <c r="L204" s="80"/>
      <c r="M204" s="76">
        <f t="shared" ref="M204:N204" si="230">D204+F204+H204+J204</f>
        <v>105.39</v>
      </c>
      <c r="N204" s="76">
        <f t="shared" si="230"/>
        <v>7.13</v>
      </c>
      <c r="O204" s="81"/>
    </row>
    <row r="205">
      <c r="A205" s="74">
        <v>785.0</v>
      </c>
      <c r="B205" s="74" t="s">
        <v>153</v>
      </c>
      <c r="C205" s="74" t="s">
        <v>383</v>
      </c>
      <c r="D205" s="76">
        <v>79.8</v>
      </c>
      <c r="E205" s="76">
        <v>6.03</v>
      </c>
      <c r="F205" s="76">
        <v>97.65</v>
      </c>
      <c r="G205" s="76">
        <v>4.79</v>
      </c>
      <c r="H205" s="76">
        <v>25.65</v>
      </c>
      <c r="I205" s="76">
        <v>1.43</v>
      </c>
      <c r="J205" s="80"/>
      <c r="K205" s="80"/>
      <c r="L205" s="80"/>
      <c r="M205" s="76">
        <f t="shared" ref="M205:N205" si="231">D205+F205+H205+J205</f>
        <v>203.1</v>
      </c>
      <c r="N205" s="76">
        <f t="shared" si="231"/>
        <v>12.25</v>
      </c>
      <c r="O205" s="79"/>
    </row>
    <row r="206">
      <c r="A206" s="74">
        <v>788.0</v>
      </c>
      <c r="B206" s="74" t="s">
        <v>153</v>
      </c>
      <c r="C206" s="74" t="s">
        <v>383</v>
      </c>
      <c r="D206" s="76">
        <v>50.54</v>
      </c>
      <c r="E206" s="76">
        <v>4.49</v>
      </c>
      <c r="F206" s="76">
        <v>56.12</v>
      </c>
      <c r="G206" s="76">
        <v>3.18</v>
      </c>
      <c r="H206" s="76">
        <v>15.87</v>
      </c>
      <c r="I206" s="76">
        <v>1.1</v>
      </c>
      <c r="J206" s="80"/>
      <c r="K206" s="80"/>
      <c r="L206" s="80"/>
      <c r="M206" s="76">
        <f t="shared" ref="M206:N206" si="232">D206+F206+H206+J206</f>
        <v>122.53</v>
      </c>
      <c r="N206" s="76">
        <f t="shared" si="232"/>
        <v>8.77</v>
      </c>
      <c r="O206" s="79"/>
    </row>
    <row r="207">
      <c r="A207" s="74">
        <v>778.0</v>
      </c>
      <c r="B207" s="74" t="s">
        <v>153</v>
      </c>
      <c r="C207" s="74" t="s">
        <v>241</v>
      </c>
      <c r="D207" s="76">
        <v>202.98</v>
      </c>
      <c r="E207" s="76">
        <v>16.82</v>
      </c>
      <c r="F207" s="76">
        <v>191.36</v>
      </c>
      <c r="G207" s="76">
        <v>13.07</v>
      </c>
      <c r="H207" s="76">
        <v>31.59</v>
      </c>
      <c r="I207" s="76">
        <v>2.07</v>
      </c>
      <c r="J207" s="76">
        <v>189.3</v>
      </c>
      <c r="K207" s="76">
        <v>36.44</v>
      </c>
      <c r="L207" s="76">
        <v>8.0</v>
      </c>
      <c r="M207" s="76">
        <f t="shared" ref="M207:N207" si="233">D207+F207+H207+J207</f>
        <v>615.23</v>
      </c>
      <c r="N207" s="76">
        <f t="shared" si="233"/>
        <v>68.4</v>
      </c>
      <c r="O207" s="79">
        <f t="shared" ref="O207:O211" si="235">((N207-N202)/N202)*100</f>
        <v>525.2285192</v>
      </c>
    </row>
    <row r="208">
      <c r="A208" s="74">
        <v>780.0</v>
      </c>
      <c r="B208" s="74" t="s">
        <v>153</v>
      </c>
      <c r="C208" s="74" t="s">
        <v>241</v>
      </c>
      <c r="D208" s="76">
        <v>259.47</v>
      </c>
      <c r="E208" s="76">
        <v>19.67</v>
      </c>
      <c r="F208" s="76">
        <v>195.45</v>
      </c>
      <c r="G208" s="76">
        <v>16.57</v>
      </c>
      <c r="H208" s="76">
        <v>66.97</v>
      </c>
      <c r="I208" s="76">
        <v>4.18</v>
      </c>
      <c r="J208" s="76">
        <v>224.71</v>
      </c>
      <c r="K208" s="76">
        <v>70.07</v>
      </c>
      <c r="L208" s="76">
        <v>25.0</v>
      </c>
      <c r="M208" s="76">
        <f t="shared" ref="M208:N208" si="234">D208+F208+H208+J208</f>
        <v>746.6</v>
      </c>
      <c r="N208" s="76">
        <f t="shared" si="234"/>
        <v>110.49</v>
      </c>
      <c r="O208" s="79">
        <f t="shared" si="235"/>
        <v>685.2878465</v>
      </c>
    </row>
    <row r="209">
      <c r="A209" s="74">
        <v>781.0</v>
      </c>
      <c r="B209" s="74" t="s">
        <v>153</v>
      </c>
      <c r="C209" s="74" t="s">
        <v>241</v>
      </c>
      <c r="D209" s="76">
        <v>234.07</v>
      </c>
      <c r="E209" s="76">
        <v>19.75</v>
      </c>
      <c r="F209" s="76">
        <v>195.85</v>
      </c>
      <c r="G209" s="76">
        <v>15.19</v>
      </c>
      <c r="H209" s="76">
        <v>51.25</v>
      </c>
      <c r="I209" s="76">
        <v>3.26</v>
      </c>
      <c r="J209" s="76">
        <v>284.16</v>
      </c>
      <c r="K209" s="76">
        <v>61.6</v>
      </c>
      <c r="L209" s="76">
        <v>16.0</v>
      </c>
      <c r="M209" s="76">
        <f t="shared" ref="M209:N209" si="236">D209+F209+H209+J209</f>
        <v>765.33</v>
      </c>
      <c r="N209" s="76">
        <f t="shared" si="236"/>
        <v>99.8</v>
      </c>
      <c r="O209" s="79">
        <f t="shared" si="235"/>
        <v>1299.719495</v>
      </c>
    </row>
    <row r="210">
      <c r="A210" s="74">
        <v>784.0</v>
      </c>
      <c r="B210" s="74" t="s">
        <v>153</v>
      </c>
      <c r="C210" s="74" t="s">
        <v>241</v>
      </c>
      <c r="D210" s="76">
        <v>245.76</v>
      </c>
      <c r="E210" s="76">
        <v>19.88</v>
      </c>
      <c r="F210" s="76">
        <v>203.44</v>
      </c>
      <c r="G210" s="76">
        <v>14.55</v>
      </c>
      <c r="H210" s="76">
        <v>59.8</v>
      </c>
      <c r="I210" s="76">
        <v>3.65</v>
      </c>
      <c r="J210" s="76">
        <v>243.32</v>
      </c>
      <c r="K210" s="76">
        <v>51.44</v>
      </c>
      <c r="L210" s="76">
        <v>21.0</v>
      </c>
      <c r="M210" s="76">
        <f t="shared" ref="M210:N210" si="237">D210+F210+H210+J210</f>
        <v>752.32</v>
      </c>
      <c r="N210" s="76">
        <f t="shared" si="237"/>
        <v>89.52</v>
      </c>
      <c r="O210" s="79">
        <f t="shared" si="235"/>
        <v>630.7755102</v>
      </c>
    </row>
    <row r="211">
      <c r="A211" s="74">
        <v>786.0</v>
      </c>
      <c r="B211" s="74" t="s">
        <v>153</v>
      </c>
      <c r="C211" s="74" t="s">
        <v>241</v>
      </c>
      <c r="D211" s="76">
        <v>220.48</v>
      </c>
      <c r="E211" s="76">
        <v>16.34</v>
      </c>
      <c r="F211" s="76">
        <v>167.07</v>
      </c>
      <c r="G211" s="76">
        <v>12.03</v>
      </c>
      <c r="H211" s="76">
        <v>32.17</v>
      </c>
      <c r="I211" s="76">
        <v>2.24</v>
      </c>
      <c r="J211" s="76">
        <v>215.81</v>
      </c>
      <c r="K211" s="76">
        <v>36.46</v>
      </c>
      <c r="L211" s="76">
        <v>10.0</v>
      </c>
      <c r="M211" s="76">
        <f t="shared" ref="M211:N211" si="238">D211+F211+H211+J211</f>
        <v>635.53</v>
      </c>
      <c r="N211" s="76">
        <f t="shared" si="238"/>
        <v>67.07</v>
      </c>
      <c r="O211" s="79">
        <f t="shared" si="235"/>
        <v>664.7662486</v>
      </c>
    </row>
    <row r="212">
      <c r="A212" s="74">
        <v>702.0</v>
      </c>
      <c r="B212" s="74" t="s">
        <v>91</v>
      </c>
      <c r="C212" s="74" t="s">
        <v>12</v>
      </c>
      <c r="D212" s="76">
        <v>9.1</v>
      </c>
      <c r="E212" s="76">
        <v>3.37</v>
      </c>
      <c r="F212" s="76">
        <v>29.2</v>
      </c>
      <c r="G212" s="76">
        <v>2.97</v>
      </c>
      <c r="H212" s="76">
        <v>8.74</v>
      </c>
      <c r="I212" s="76">
        <v>0.65</v>
      </c>
      <c r="J212" s="76">
        <v>80.93</v>
      </c>
      <c r="K212" s="76">
        <v>11.63</v>
      </c>
      <c r="L212" s="76">
        <v>10.0</v>
      </c>
      <c r="M212" s="76">
        <f t="shared" ref="M212:N212" si="239">D212+F212+H212+J212</f>
        <v>127.97</v>
      </c>
      <c r="N212" s="76">
        <f t="shared" si="239"/>
        <v>18.62</v>
      </c>
      <c r="O212" s="79">
        <f t="shared" ref="O212:O216" si="241">((N212-N217)/N217)*100</f>
        <v>1343.410853</v>
      </c>
    </row>
    <row r="213">
      <c r="A213" s="74">
        <v>703.0</v>
      </c>
      <c r="B213" s="74" t="s">
        <v>91</v>
      </c>
      <c r="C213" s="74" t="s">
        <v>12</v>
      </c>
      <c r="D213" s="76">
        <v>42.59</v>
      </c>
      <c r="E213" s="76">
        <v>4.24</v>
      </c>
      <c r="F213" s="76">
        <v>57.39</v>
      </c>
      <c r="G213" s="76">
        <v>3.7</v>
      </c>
      <c r="H213" s="76">
        <v>24.17</v>
      </c>
      <c r="I213" s="76">
        <v>1.52</v>
      </c>
      <c r="J213" s="76">
        <v>101.6</v>
      </c>
      <c r="K213" s="76">
        <v>19.79</v>
      </c>
      <c r="L213" s="76">
        <v>8.0</v>
      </c>
      <c r="M213" s="76">
        <f t="shared" ref="M213:N213" si="240">D213+F213+H213+J213</f>
        <v>225.75</v>
      </c>
      <c r="N213" s="76">
        <f t="shared" si="240"/>
        <v>29.25</v>
      </c>
      <c r="O213" s="79">
        <f t="shared" si="241"/>
        <v>421.3903743</v>
      </c>
    </row>
    <row r="214">
      <c r="A214" s="74">
        <v>709.0</v>
      </c>
      <c r="B214" s="74" t="s">
        <v>91</v>
      </c>
      <c r="C214" s="74" t="s">
        <v>12</v>
      </c>
      <c r="D214" s="76">
        <v>32.1</v>
      </c>
      <c r="E214" s="76">
        <v>3.35</v>
      </c>
      <c r="F214" s="76">
        <v>49.45</v>
      </c>
      <c r="G214" s="76">
        <v>3.09</v>
      </c>
      <c r="H214" s="76">
        <v>21.89</v>
      </c>
      <c r="I214" s="76">
        <v>1.39</v>
      </c>
      <c r="J214" s="76">
        <v>113.92</v>
      </c>
      <c r="K214" s="76">
        <v>20.52</v>
      </c>
      <c r="L214" s="76">
        <v>9.0</v>
      </c>
      <c r="M214" s="76">
        <f t="shared" ref="M214:N214" si="242">D214+F214+H214+J214</f>
        <v>217.36</v>
      </c>
      <c r="N214" s="76">
        <f t="shared" si="242"/>
        <v>28.35</v>
      </c>
      <c r="O214" s="79">
        <f t="shared" si="241"/>
        <v>348.5759494</v>
      </c>
    </row>
    <row r="215">
      <c r="A215" s="74">
        <v>711.0</v>
      </c>
      <c r="B215" s="74" t="s">
        <v>91</v>
      </c>
      <c r="C215" s="74" t="s">
        <v>12</v>
      </c>
      <c r="D215" s="76">
        <v>25.77</v>
      </c>
      <c r="E215" s="76">
        <v>2.26</v>
      </c>
      <c r="F215" s="76">
        <v>15.02</v>
      </c>
      <c r="G215" s="76">
        <v>0.97</v>
      </c>
      <c r="H215" s="76">
        <v>7.29</v>
      </c>
      <c r="I215" s="76">
        <v>0.42</v>
      </c>
      <c r="J215" s="76">
        <v>58.3</v>
      </c>
      <c r="K215" s="76">
        <v>10.75</v>
      </c>
      <c r="L215" s="80"/>
      <c r="M215" s="76">
        <f t="shared" ref="M215:N215" si="243">D215+F215+H215+J215</f>
        <v>106.38</v>
      </c>
      <c r="N215" s="76">
        <f t="shared" si="243"/>
        <v>14.4</v>
      </c>
      <c r="O215" s="79">
        <f t="shared" si="241"/>
        <v>170.1688555</v>
      </c>
    </row>
    <row r="216">
      <c r="A216" s="74">
        <v>714.0</v>
      </c>
      <c r="B216" s="74" t="s">
        <v>91</v>
      </c>
      <c r="C216" s="74" t="s">
        <v>12</v>
      </c>
      <c r="D216" s="76">
        <v>17.08</v>
      </c>
      <c r="E216" s="76">
        <v>4.02</v>
      </c>
      <c r="F216" s="76">
        <v>23.05</v>
      </c>
      <c r="G216" s="76">
        <v>2.71</v>
      </c>
      <c r="H216" s="76">
        <v>6.58</v>
      </c>
      <c r="I216" s="76">
        <v>0.43</v>
      </c>
      <c r="J216" s="76">
        <v>108.61</v>
      </c>
      <c r="K216" s="76">
        <v>14.79</v>
      </c>
      <c r="L216" s="76">
        <v>8.0</v>
      </c>
      <c r="M216" s="76">
        <f t="shared" ref="M216:N216" si="244">D216+F216+H216+J216</f>
        <v>155.32</v>
      </c>
      <c r="N216" s="76">
        <f t="shared" si="244"/>
        <v>21.95</v>
      </c>
      <c r="O216" s="79">
        <f t="shared" si="241"/>
        <v>325.3875969</v>
      </c>
    </row>
    <row r="217">
      <c r="A217" s="74">
        <v>706.0</v>
      </c>
      <c r="B217" s="74" t="s">
        <v>91</v>
      </c>
      <c r="C217" s="74" t="s">
        <v>383</v>
      </c>
      <c r="D217" s="76">
        <v>7.22</v>
      </c>
      <c r="E217" s="76">
        <v>0.59</v>
      </c>
      <c r="F217" s="76">
        <v>10.84</v>
      </c>
      <c r="G217" s="76">
        <v>0.52</v>
      </c>
      <c r="H217" s="76">
        <v>1.15</v>
      </c>
      <c r="I217" s="76">
        <v>0.11</v>
      </c>
      <c r="J217" s="76">
        <v>0.49</v>
      </c>
      <c r="K217" s="76">
        <v>0.07</v>
      </c>
      <c r="L217" s="76">
        <v>1.0</v>
      </c>
      <c r="M217" s="76">
        <f t="shared" ref="M217:N217" si="245">D217+F217+H217+J217</f>
        <v>19.7</v>
      </c>
      <c r="N217" s="76">
        <f t="shared" si="245"/>
        <v>1.29</v>
      </c>
      <c r="O217" s="79"/>
    </row>
    <row r="218">
      <c r="A218" s="74">
        <v>708.0</v>
      </c>
      <c r="B218" s="74" t="s">
        <v>91</v>
      </c>
      <c r="C218" s="74" t="s">
        <v>383</v>
      </c>
      <c r="D218" s="76">
        <v>23.53</v>
      </c>
      <c r="E218" s="76">
        <v>1.94</v>
      </c>
      <c r="F218" s="76">
        <v>45.7</v>
      </c>
      <c r="G218" s="76">
        <v>2.12</v>
      </c>
      <c r="H218" s="76">
        <v>18.15</v>
      </c>
      <c r="I218" s="76">
        <v>1.21</v>
      </c>
      <c r="J218" s="76">
        <v>2.87</v>
      </c>
      <c r="K218" s="76">
        <v>0.34</v>
      </c>
      <c r="L218" s="76">
        <v>11.0</v>
      </c>
      <c r="M218" s="76">
        <f t="shared" ref="M218:N218" si="246">D218+F218+H218+J218</f>
        <v>90.25</v>
      </c>
      <c r="N218" s="76">
        <f t="shared" si="246"/>
        <v>5.61</v>
      </c>
      <c r="O218" s="79"/>
    </row>
    <row r="219">
      <c r="A219" s="74">
        <v>710.0</v>
      </c>
      <c r="B219" s="74" t="s">
        <v>91</v>
      </c>
      <c r="C219" s="74" t="s">
        <v>383</v>
      </c>
      <c r="D219" s="76">
        <v>32.04</v>
      </c>
      <c r="E219" s="76">
        <v>2.73</v>
      </c>
      <c r="F219" s="76">
        <v>44.05</v>
      </c>
      <c r="G219" s="76">
        <v>2.22</v>
      </c>
      <c r="H219" s="76">
        <v>12.77</v>
      </c>
      <c r="I219" s="76">
        <v>0.94</v>
      </c>
      <c r="J219" s="76">
        <v>3.45</v>
      </c>
      <c r="K219" s="76">
        <v>0.43</v>
      </c>
      <c r="L219" s="76">
        <v>4.0</v>
      </c>
      <c r="M219" s="76">
        <f t="shared" ref="M219:N219" si="247">D219+F219+H219+J219</f>
        <v>92.31</v>
      </c>
      <c r="N219" s="76">
        <f t="shared" si="247"/>
        <v>6.32</v>
      </c>
      <c r="O219" s="81"/>
    </row>
    <row r="220">
      <c r="A220" s="74">
        <v>712.0</v>
      </c>
      <c r="B220" s="74" t="s">
        <v>91</v>
      </c>
      <c r="C220" s="74" t="s">
        <v>383</v>
      </c>
      <c r="D220" s="76">
        <v>26.08</v>
      </c>
      <c r="E220" s="76">
        <v>2.08</v>
      </c>
      <c r="F220" s="76">
        <v>45.97</v>
      </c>
      <c r="G220" s="76">
        <v>2.09</v>
      </c>
      <c r="H220" s="76">
        <v>13.81</v>
      </c>
      <c r="I220" s="76">
        <v>0.93</v>
      </c>
      <c r="J220" s="76">
        <v>1.92</v>
      </c>
      <c r="K220" s="76">
        <v>0.23</v>
      </c>
      <c r="L220" s="76">
        <v>9.0</v>
      </c>
      <c r="M220" s="76">
        <f t="shared" ref="M220:N220" si="248">D220+F220+H220+J220</f>
        <v>87.78</v>
      </c>
      <c r="N220" s="76">
        <f t="shared" si="248"/>
        <v>5.33</v>
      </c>
      <c r="O220" s="79"/>
    </row>
    <row r="221">
      <c r="A221" s="74">
        <v>715.0</v>
      </c>
      <c r="B221" s="74" t="s">
        <v>91</v>
      </c>
      <c r="C221" s="74" t="s">
        <v>383</v>
      </c>
      <c r="D221" s="76">
        <v>23.41</v>
      </c>
      <c r="E221" s="76">
        <v>2.04</v>
      </c>
      <c r="F221" s="76">
        <v>40.6</v>
      </c>
      <c r="G221" s="76">
        <v>1.87</v>
      </c>
      <c r="H221" s="76">
        <v>13.89</v>
      </c>
      <c r="I221" s="76">
        <v>0.92</v>
      </c>
      <c r="J221" s="76">
        <v>2.79</v>
      </c>
      <c r="K221" s="76">
        <v>0.33</v>
      </c>
      <c r="L221" s="76">
        <v>4.0</v>
      </c>
      <c r="M221" s="76">
        <f t="shared" ref="M221:N221" si="249">D221+F221+H221+J221</f>
        <v>80.69</v>
      </c>
      <c r="N221" s="76">
        <f t="shared" si="249"/>
        <v>5.16</v>
      </c>
      <c r="O221" s="79"/>
    </row>
    <row r="222">
      <c r="A222" s="74">
        <v>701.0</v>
      </c>
      <c r="B222" s="74" t="s">
        <v>91</v>
      </c>
      <c r="C222" s="74" t="s">
        <v>241</v>
      </c>
      <c r="D222" s="76">
        <v>6.2</v>
      </c>
      <c r="E222" s="76">
        <v>2.03</v>
      </c>
      <c r="F222" s="76">
        <v>39.48</v>
      </c>
      <c r="G222" s="76">
        <v>2.48</v>
      </c>
      <c r="H222" s="76">
        <v>9.0</v>
      </c>
      <c r="I222" s="76">
        <v>0.49</v>
      </c>
      <c r="J222" s="76">
        <v>84.9</v>
      </c>
      <c r="K222" s="76">
        <v>12.79</v>
      </c>
      <c r="L222" s="76">
        <v>5.0</v>
      </c>
      <c r="M222" s="76">
        <f t="shared" ref="M222:N222" si="250">D222+F222+H222+J222</f>
        <v>139.58</v>
      </c>
      <c r="N222" s="76">
        <f t="shared" si="250"/>
        <v>17.79</v>
      </c>
      <c r="O222" s="79">
        <f t="shared" ref="O222:O226" si="252">((N222-N217)/N217)*100</f>
        <v>1279.069767</v>
      </c>
    </row>
    <row r="223">
      <c r="A223" s="74">
        <v>704.0</v>
      </c>
      <c r="B223" s="74" t="s">
        <v>91</v>
      </c>
      <c r="C223" s="74" t="s">
        <v>241</v>
      </c>
      <c r="D223" s="76">
        <v>33.92</v>
      </c>
      <c r="E223" s="76">
        <v>2.57</v>
      </c>
      <c r="F223" s="76">
        <v>28.61</v>
      </c>
      <c r="G223" s="76">
        <v>1.71</v>
      </c>
      <c r="H223" s="76">
        <v>6.16</v>
      </c>
      <c r="I223" s="76">
        <v>0.38</v>
      </c>
      <c r="J223" s="76">
        <v>73.93</v>
      </c>
      <c r="K223" s="76">
        <v>11.81</v>
      </c>
      <c r="L223" s="76">
        <v>6.0</v>
      </c>
      <c r="M223" s="76">
        <f t="shared" ref="M223:N223" si="251">D223+F223+H223+J223</f>
        <v>142.62</v>
      </c>
      <c r="N223" s="76">
        <f t="shared" si="251"/>
        <v>16.47</v>
      </c>
      <c r="O223" s="79">
        <f t="shared" si="252"/>
        <v>193.5828877</v>
      </c>
    </row>
    <row r="224">
      <c r="A224" s="74">
        <v>705.0</v>
      </c>
      <c r="B224" s="74" t="s">
        <v>91</v>
      </c>
      <c r="C224" s="74" t="s">
        <v>241</v>
      </c>
      <c r="D224" s="76">
        <v>50.75</v>
      </c>
      <c r="E224" s="76">
        <v>4.0</v>
      </c>
      <c r="F224" s="76">
        <v>67.33</v>
      </c>
      <c r="G224" s="76">
        <v>4.78</v>
      </c>
      <c r="H224" s="76">
        <v>16.18</v>
      </c>
      <c r="I224" s="76">
        <v>1.09</v>
      </c>
      <c r="J224" s="76">
        <v>249.91</v>
      </c>
      <c r="K224" s="76">
        <v>42.67</v>
      </c>
      <c r="L224" s="76">
        <v>6.0</v>
      </c>
      <c r="M224" s="76">
        <f t="shared" ref="M224:N224" si="253">D224+F224+H224+J224</f>
        <v>384.17</v>
      </c>
      <c r="N224" s="76">
        <f t="shared" si="253"/>
        <v>52.54</v>
      </c>
      <c r="O224" s="79">
        <f t="shared" si="252"/>
        <v>731.3291139</v>
      </c>
    </row>
    <row r="225">
      <c r="A225" s="74">
        <v>707.0</v>
      </c>
      <c r="B225" s="74" t="s">
        <v>91</v>
      </c>
      <c r="C225" s="74" t="s">
        <v>241</v>
      </c>
      <c r="D225" s="76">
        <v>67.85</v>
      </c>
      <c r="E225" s="76">
        <v>5.99</v>
      </c>
      <c r="F225" s="76">
        <v>60.8</v>
      </c>
      <c r="G225" s="76">
        <v>4.06</v>
      </c>
      <c r="H225" s="76">
        <v>19.38</v>
      </c>
      <c r="I225" s="76">
        <v>1.21</v>
      </c>
      <c r="J225" s="76">
        <v>222.45</v>
      </c>
      <c r="K225" s="76">
        <v>35.35</v>
      </c>
      <c r="L225" s="76">
        <v>7.0</v>
      </c>
      <c r="M225" s="76">
        <f t="shared" ref="M225:N225" si="254">D225+F225+H225+J225</f>
        <v>370.48</v>
      </c>
      <c r="N225" s="76">
        <f t="shared" si="254"/>
        <v>46.61</v>
      </c>
      <c r="O225" s="79">
        <f t="shared" si="252"/>
        <v>774.4840525</v>
      </c>
    </row>
    <row r="226">
      <c r="A226" s="74">
        <v>713.0</v>
      </c>
      <c r="B226" s="74" t="s">
        <v>91</v>
      </c>
      <c r="C226" s="74" t="s">
        <v>241</v>
      </c>
      <c r="D226" s="76">
        <v>35.95</v>
      </c>
      <c r="E226" s="76">
        <v>2.36</v>
      </c>
      <c r="F226" s="76">
        <v>18.7</v>
      </c>
      <c r="G226" s="76">
        <v>1.71</v>
      </c>
      <c r="H226" s="76">
        <v>11.82</v>
      </c>
      <c r="I226" s="76">
        <v>0.66</v>
      </c>
      <c r="J226" s="76">
        <v>92.15</v>
      </c>
      <c r="K226" s="76">
        <v>13.48</v>
      </c>
      <c r="L226" s="76">
        <v>7.0</v>
      </c>
      <c r="M226" s="76">
        <f t="shared" ref="M226:N226" si="255">D226+F226+H226+J226</f>
        <v>158.62</v>
      </c>
      <c r="N226" s="76">
        <f t="shared" si="255"/>
        <v>18.21</v>
      </c>
      <c r="O226" s="79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33" width="4.43"/>
    <col customWidth="1" min="34" max="34" width="2.29"/>
  </cols>
  <sheetData>
    <row r="1" ht="12.75" customHeight="1">
      <c r="A1" s="84" t="s">
        <v>5</v>
      </c>
      <c r="B1" s="84" t="s">
        <v>8</v>
      </c>
      <c r="C1" s="84" t="s">
        <v>10</v>
      </c>
      <c r="D1" s="84" t="s">
        <v>387</v>
      </c>
      <c r="E1" s="84">
        <v>34.0</v>
      </c>
      <c r="F1" s="84">
        <v>35.0</v>
      </c>
      <c r="G1" s="84">
        <v>37.0</v>
      </c>
      <c r="H1" s="84">
        <v>39.0</v>
      </c>
      <c r="I1" s="84">
        <v>41.0</v>
      </c>
      <c r="J1" s="84">
        <v>43.0</v>
      </c>
      <c r="K1" s="84">
        <v>45.0</v>
      </c>
      <c r="L1" s="84">
        <v>46.0</v>
      </c>
      <c r="M1" s="84">
        <v>47.0</v>
      </c>
      <c r="N1" s="84">
        <v>49.0</v>
      </c>
      <c r="O1" s="84">
        <v>51.0</v>
      </c>
      <c r="P1" s="84">
        <v>53.0</v>
      </c>
      <c r="Q1" s="84">
        <v>55.0</v>
      </c>
      <c r="R1" s="84">
        <v>57.0</v>
      </c>
      <c r="S1" s="84">
        <v>59.0</v>
      </c>
      <c r="T1" s="84">
        <v>61.0</v>
      </c>
      <c r="U1" s="84">
        <v>63.0</v>
      </c>
      <c r="V1" s="84">
        <v>65.0</v>
      </c>
      <c r="W1" s="84">
        <v>67.0</v>
      </c>
      <c r="X1" s="84">
        <v>69.0</v>
      </c>
      <c r="Y1" s="84">
        <v>71.0</v>
      </c>
      <c r="Z1" s="84">
        <v>73.0</v>
      </c>
      <c r="AA1" s="84">
        <v>75.0</v>
      </c>
      <c r="AB1" s="84">
        <v>77.0</v>
      </c>
      <c r="AC1" s="84">
        <v>79.0</v>
      </c>
      <c r="AD1" s="84">
        <v>81.0</v>
      </c>
      <c r="AE1" s="84">
        <v>83.0</v>
      </c>
      <c r="AF1" s="84">
        <v>85.0</v>
      </c>
      <c r="AG1" s="84">
        <v>87.0</v>
      </c>
      <c r="AH1" s="84">
        <v>89.0</v>
      </c>
    </row>
    <row r="2" ht="12.75" customHeight="1">
      <c r="A2" s="85">
        <v>701.0</v>
      </c>
      <c r="B2" s="87" t="s">
        <v>91</v>
      </c>
      <c r="C2" s="88" t="s">
        <v>241</v>
      </c>
      <c r="D2" s="87">
        <v>2000.0</v>
      </c>
      <c r="E2" s="85">
        <v>4571.0</v>
      </c>
      <c r="F2" s="85">
        <v>4524.0</v>
      </c>
      <c r="G2" s="85">
        <v>4428.0</v>
      </c>
      <c r="H2" s="85">
        <v>4389.0</v>
      </c>
      <c r="I2" s="85">
        <v>4330.0</v>
      </c>
      <c r="J2" s="85">
        <v>4359.0</v>
      </c>
      <c r="K2" s="85">
        <v>4356.0</v>
      </c>
      <c r="L2" s="85">
        <v>4309.0</v>
      </c>
      <c r="M2" s="85">
        <v>4288.0</v>
      </c>
      <c r="N2" s="85">
        <v>4260.0</v>
      </c>
      <c r="O2" s="89">
        <v>4327.0</v>
      </c>
      <c r="P2" s="85">
        <v>4164.0</v>
      </c>
      <c r="Q2" s="85">
        <v>4183.0</v>
      </c>
      <c r="R2" s="85">
        <v>4249.0</v>
      </c>
      <c r="S2" s="85">
        <v>4300.0</v>
      </c>
      <c r="T2" s="85">
        <v>4303.0</v>
      </c>
      <c r="U2" s="85">
        <v>4277.0</v>
      </c>
      <c r="V2" s="85">
        <v>4196.0</v>
      </c>
      <c r="W2" s="85">
        <v>4188.0</v>
      </c>
      <c r="X2" s="85">
        <v>4275.0</v>
      </c>
      <c r="Y2" s="85">
        <v>4316.0</v>
      </c>
      <c r="Z2" s="85">
        <v>4291.0</v>
      </c>
      <c r="AA2" s="85">
        <v>4337.0</v>
      </c>
      <c r="AB2" s="85">
        <v>4319.0</v>
      </c>
      <c r="AC2" s="85">
        <v>4294.0</v>
      </c>
      <c r="AD2" s="85">
        <v>4290.0</v>
      </c>
      <c r="AE2" s="85">
        <v>4316.0</v>
      </c>
      <c r="AF2" s="85">
        <v>4272.0</v>
      </c>
      <c r="AG2" s="85">
        <v>4304.0</v>
      </c>
      <c r="AH2" s="85"/>
    </row>
    <row r="3" ht="12.75" customHeight="1">
      <c r="A3" s="85">
        <v>702.0</v>
      </c>
      <c r="B3" s="87" t="s">
        <v>91</v>
      </c>
      <c r="C3" s="90" t="s">
        <v>12</v>
      </c>
      <c r="D3" s="87">
        <v>2000.0</v>
      </c>
      <c r="E3" s="85">
        <v>4735.0</v>
      </c>
      <c r="F3" s="85">
        <v>4682.0</v>
      </c>
      <c r="G3" s="85">
        <v>4613.0</v>
      </c>
      <c r="H3" s="85">
        <v>4483.0</v>
      </c>
      <c r="I3" s="85">
        <v>4477.0</v>
      </c>
      <c r="J3" s="85">
        <v>4477.0</v>
      </c>
      <c r="K3" s="85">
        <v>4495.0</v>
      </c>
      <c r="L3" s="85">
        <v>4429.0</v>
      </c>
      <c r="M3" s="85">
        <v>4330.0</v>
      </c>
      <c r="N3" s="85">
        <v>4215.0</v>
      </c>
      <c r="O3" s="89">
        <v>4179.0</v>
      </c>
      <c r="P3" s="85">
        <v>3949.0</v>
      </c>
      <c r="Q3" s="85">
        <v>3848.0</v>
      </c>
      <c r="R3" s="85">
        <v>3847.0</v>
      </c>
      <c r="S3" s="85">
        <v>3795.0</v>
      </c>
      <c r="T3" s="85">
        <v>3724.0</v>
      </c>
      <c r="U3" s="85">
        <v>3631.0</v>
      </c>
      <c r="V3" s="85">
        <v>3499.0</v>
      </c>
      <c r="W3" s="85">
        <v>3355.0</v>
      </c>
      <c r="X3" s="85">
        <v>3318.0</v>
      </c>
      <c r="Y3" s="85">
        <v>3279.0</v>
      </c>
      <c r="Z3" s="85">
        <v>3232.0</v>
      </c>
      <c r="AA3" s="85">
        <v>3205.0</v>
      </c>
      <c r="AB3" s="85">
        <v>3177.0</v>
      </c>
      <c r="AC3" s="85">
        <v>3149.0</v>
      </c>
      <c r="AD3" s="85">
        <v>3117.0</v>
      </c>
      <c r="AE3" s="85">
        <v>3091.0</v>
      </c>
      <c r="AF3" s="85">
        <v>3046.0</v>
      </c>
      <c r="AG3" s="85">
        <v>3019.0</v>
      </c>
      <c r="AH3" s="85"/>
    </row>
    <row r="4" ht="12.75" customHeight="1">
      <c r="A4" s="85">
        <v>703.0</v>
      </c>
      <c r="B4" s="87" t="s">
        <v>91</v>
      </c>
      <c r="C4" s="90" t="s">
        <v>12</v>
      </c>
      <c r="D4" s="87">
        <v>2000.0</v>
      </c>
      <c r="E4" s="85">
        <v>4521.0</v>
      </c>
      <c r="F4" s="85">
        <v>4478.0</v>
      </c>
      <c r="G4" s="85">
        <v>4403.0</v>
      </c>
      <c r="H4" s="85">
        <v>4306.0</v>
      </c>
      <c r="I4" s="85">
        <v>4291.0</v>
      </c>
      <c r="J4" s="85">
        <v>4264.0</v>
      </c>
      <c r="K4" s="85">
        <v>4284.0</v>
      </c>
      <c r="L4" s="85">
        <v>4228.0</v>
      </c>
      <c r="M4" s="85">
        <v>4140.0</v>
      </c>
      <c r="N4" s="85">
        <v>4031.0</v>
      </c>
      <c r="O4" s="89">
        <v>4017.0</v>
      </c>
      <c r="P4" s="85">
        <v>3795.0</v>
      </c>
      <c r="Q4" s="85">
        <v>3686.0</v>
      </c>
      <c r="R4" s="85">
        <v>3664.0</v>
      </c>
      <c r="S4" s="85">
        <v>3601.0</v>
      </c>
      <c r="T4" s="85">
        <v>3516.0</v>
      </c>
      <c r="U4" s="85">
        <v>3356.0</v>
      </c>
      <c r="V4" s="85">
        <v>3164.0</v>
      </c>
      <c r="W4" s="85">
        <v>2934.0</v>
      </c>
      <c r="X4" s="85">
        <v>2914.0</v>
      </c>
      <c r="Y4" s="85">
        <v>2865.0</v>
      </c>
      <c r="Z4" s="85">
        <v>2791.0</v>
      </c>
      <c r="AA4" s="85">
        <v>2734.0</v>
      </c>
      <c r="AB4" s="85">
        <v>2722.0</v>
      </c>
      <c r="AC4" s="85">
        <v>2672.0</v>
      </c>
      <c r="AD4" s="85">
        <v>2626.0</v>
      </c>
      <c r="AE4" s="85">
        <v>2588.0</v>
      </c>
      <c r="AF4" s="85">
        <v>2509.0</v>
      </c>
      <c r="AG4" s="85">
        <v>2456.0</v>
      </c>
      <c r="AH4" s="85"/>
    </row>
    <row r="5" ht="12.75" customHeight="1">
      <c r="A5" s="85">
        <v>704.0</v>
      </c>
      <c r="B5" s="87" t="s">
        <v>91</v>
      </c>
      <c r="C5" s="88" t="s">
        <v>241</v>
      </c>
      <c r="D5" s="87">
        <v>2000.0</v>
      </c>
      <c r="E5" s="85">
        <v>4539.0</v>
      </c>
      <c r="F5" s="85">
        <v>4495.0</v>
      </c>
      <c r="G5" s="85">
        <v>4462.0</v>
      </c>
      <c r="H5" s="85">
        <v>4423.0</v>
      </c>
      <c r="I5" s="85">
        <v>4401.0</v>
      </c>
      <c r="J5" s="85">
        <v>4359.0</v>
      </c>
      <c r="K5" s="85">
        <v>4293.0</v>
      </c>
      <c r="L5" s="85">
        <v>4338.0</v>
      </c>
      <c r="M5" s="85">
        <v>4316.0</v>
      </c>
      <c r="N5" s="85">
        <v>4275.0</v>
      </c>
      <c r="O5" s="89">
        <v>4305.0</v>
      </c>
      <c r="P5" s="85">
        <v>4193.0</v>
      </c>
      <c r="Q5" s="85">
        <v>4191.0</v>
      </c>
      <c r="R5" s="85">
        <v>4278.0</v>
      </c>
      <c r="S5" s="85">
        <v>4287.0</v>
      </c>
      <c r="T5" s="85">
        <v>4254.0</v>
      </c>
      <c r="U5" s="85">
        <v>4282.0</v>
      </c>
      <c r="V5" s="85">
        <v>4201.0</v>
      </c>
      <c r="W5" s="85">
        <v>4155.0</v>
      </c>
      <c r="X5" s="85">
        <v>4266.0</v>
      </c>
      <c r="Y5" s="85">
        <v>4285.0</v>
      </c>
      <c r="Z5" s="85">
        <v>4251.0</v>
      </c>
      <c r="AA5" s="85">
        <v>4318.0</v>
      </c>
      <c r="AB5" s="85">
        <v>4292.0</v>
      </c>
      <c r="AC5" s="85">
        <v>4279.0</v>
      </c>
      <c r="AD5" s="85">
        <v>4289.0</v>
      </c>
      <c r="AE5" s="85">
        <v>4284.0</v>
      </c>
      <c r="AF5" s="85">
        <v>4182.0</v>
      </c>
      <c r="AG5" s="85">
        <v>4224.0</v>
      </c>
      <c r="AH5" s="85"/>
    </row>
    <row r="6" ht="12.75" customHeight="1">
      <c r="A6" s="85">
        <v>705.0</v>
      </c>
      <c r="B6" s="87" t="s">
        <v>91</v>
      </c>
      <c r="C6" s="88" t="s">
        <v>241</v>
      </c>
      <c r="D6" s="87">
        <v>2000.0</v>
      </c>
      <c r="E6" s="85">
        <v>4563.0</v>
      </c>
      <c r="F6" s="85">
        <v>4512.0</v>
      </c>
      <c r="G6" s="85">
        <v>4441.0</v>
      </c>
      <c r="H6" s="85">
        <v>4307.0</v>
      </c>
      <c r="I6" s="85">
        <v>4306.0</v>
      </c>
      <c r="J6" s="85">
        <v>4308.0</v>
      </c>
      <c r="K6" s="85">
        <v>4308.0</v>
      </c>
      <c r="L6" s="85">
        <v>4281.0</v>
      </c>
      <c r="M6" s="85">
        <v>4244.0</v>
      </c>
      <c r="N6" s="85">
        <v>4208.0</v>
      </c>
      <c r="O6" s="89">
        <v>4291.0</v>
      </c>
      <c r="P6" s="85">
        <v>3860.0</v>
      </c>
      <c r="Q6" s="85">
        <v>3886.0</v>
      </c>
      <c r="R6" s="85">
        <v>4037.0</v>
      </c>
      <c r="S6" s="85">
        <v>4136.0</v>
      </c>
      <c r="T6" s="85">
        <v>4180.0</v>
      </c>
      <c r="U6" s="85">
        <v>4076.0</v>
      </c>
      <c r="V6" s="85">
        <v>3887.0</v>
      </c>
      <c r="W6" s="85">
        <v>3838.0</v>
      </c>
      <c r="X6" s="85">
        <v>4188.0</v>
      </c>
      <c r="Y6" s="85">
        <v>4203.0</v>
      </c>
      <c r="Z6" s="85">
        <v>4079.0</v>
      </c>
      <c r="AA6" s="85">
        <v>4241.0</v>
      </c>
      <c r="AB6" s="85">
        <v>4209.0</v>
      </c>
      <c r="AC6" s="85">
        <v>4211.0</v>
      </c>
      <c r="AD6" s="85">
        <v>4091.0</v>
      </c>
      <c r="AE6" s="85">
        <v>4299.0</v>
      </c>
      <c r="AF6" s="85">
        <v>4005.0</v>
      </c>
      <c r="AG6" s="85">
        <v>4145.0</v>
      </c>
      <c r="AH6" s="85"/>
    </row>
    <row r="7" ht="12.75" customHeight="1">
      <c r="A7" s="85">
        <v>706.0</v>
      </c>
      <c r="B7" s="87" t="s">
        <v>91</v>
      </c>
      <c r="C7" s="85" t="s">
        <v>383</v>
      </c>
      <c r="D7" s="87">
        <v>2000.0</v>
      </c>
      <c r="E7" s="85">
        <v>4502.0</v>
      </c>
      <c r="F7" s="85">
        <v>4480.0</v>
      </c>
      <c r="G7" s="85">
        <v>4444.0</v>
      </c>
      <c r="H7" s="85">
        <v>4405.0</v>
      </c>
      <c r="I7" s="85">
        <v>4387.0</v>
      </c>
      <c r="J7" s="85">
        <v>4376.0</v>
      </c>
      <c r="K7" s="85"/>
      <c r="L7" s="85"/>
      <c r="M7" s="85"/>
      <c r="N7" s="85"/>
      <c r="O7" s="89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</row>
    <row r="8" ht="12.75" customHeight="1">
      <c r="A8" s="85">
        <v>707.0</v>
      </c>
      <c r="B8" s="87" t="s">
        <v>91</v>
      </c>
      <c r="C8" s="88" t="s">
        <v>241</v>
      </c>
      <c r="D8" s="87">
        <v>2000.0</v>
      </c>
      <c r="E8" s="85">
        <v>4598.0</v>
      </c>
      <c r="F8" s="85">
        <v>4550.0</v>
      </c>
      <c r="G8" s="85">
        <v>4488.0</v>
      </c>
      <c r="H8" s="85">
        <v>4381.0</v>
      </c>
      <c r="I8" s="85">
        <v>4343.0</v>
      </c>
      <c r="J8" s="85">
        <v>4358.0</v>
      </c>
      <c r="K8" s="85">
        <v>4361.0</v>
      </c>
      <c r="L8" s="85">
        <v>4329.0</v>
      </c>
      <c r="M8" s="85">
        <v>4315.0</v>
      </c>
      <c r="N8" s="85">
        <v>4234.0</v>
      </c>
      <c r="O8" s="89">
        <v>4327.0</v>
      </c>
      <c r="P8" s="85">
        <v>4128.0</v>
      </c>
      <c r="Q8" s="85">
        <v>4141.0</v>
      </c>
      <c r="R8" s="85">
        <v>4219.0</v>
      </c>
      <c r="S8" s="85">
        <v>4279.0</v>
      </c>
      <c r="T8" s="85">
        <v>4269.0</v>
      </c>
      <c r="U8" s="85">
        <v>4216.0</v>
      </c>
      <c r="V8" s="85">
        <v>4082.0</v>
      </c>
      <c r="W8" s="85">
        <v>4051.0</v>
      </c>
      <c r="X8" s="85">
        <v>4242.0</v>
      </c>
      <c r="Y8" s="85">
        <v>4299.0</v>
      </c>
      <c r="Z8" s="85">
        <v>4183.0</v>
      </c>
      <c r="AA8" s="85">
        <v>4265.0</v>
      </c>
      <c r="AB8" s="85">
        <v>4298.0</v>
      </c>
      <c r="AC8" s="85">
        <v>4234.0</v>
      </c>
      <c r="AD8" s="85">
        <v>4197.0</v>
      </c>
      <c r="AE8" s="85">
        <v>4264.0</v>
      </c>
      <c r="AF8" s="85">
        <v>3995.0</v>
      </c>
      <c r="AG8" s="85">
        <v>4175.0</v>
      </c>
      <c r="AH8" s="85"/>
    </row>
    <row r="9" ht="12.75" customHeight="1">
      <c r="A9" s="85">
        <v>708.0</v>
      </c>
      <c r="B9" s="87" t="s">
        <v>91</v>
      </c>
      <c r="C9" s="85" t="s">
        <v>383</v>
      </c>
      <c r="D9" s="87">
        <v>2000.0</v>
      </c>
      <c r="E9" s="85">
        <v>4476.0</v>
      </c>
      <c r="F9" s="85">
        <v>4440.0</v>
      </c>
      <c r="G9" s="85">
        <v>4358.0</v>
      </c>
      <c r="H9" s="85">
        <v>4321.0</v>
      </c>
      <c r="I9" s="85">
        <v>4282.0</v>
      </c>
      <c r="J9" s="85">
        <v>4257.0</v>
      </c>
      <c r="K9" s="85"/>
      <c r="L9" s="85"/>
      <c r="M9" s="85"/>
      <c r="N9" s="85"/>
      <c r="O9" s="89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</row>
    <row r="10" ht="12.75" customHeight="1">
      <c r="A10" s="85">
        <v>709.0</v>
      </c>
      <c r="B10" s="87" t="s">
        <v>91</v>
      </c>
      <c r="C10" s="90" t="s">
        <v>12</v>
      </c>
      <c r="D10" s="87">
        <v>2000.0</v>
      </c>
      <c r="E10" s="85">
        <v>4505.0</v>
      </c>
      <c r="F10" s="85">
        <v>4456.0</v>
      </c>
      <c r="G10" s="85">
        <v>4405.0</v>
      </c>
      <c r="H10" s="85">
        <v>4294.0</v>
      </c>
      <c r="I10" s="85">
        <v>4263.0</v>
      </c>
      <c r="J10" s="85">
        <v>4269.0</v>
      </c>
      <c r="K10" s="85">
        <v>4284.0</v>
      </c>
      <c r="L10" s="85">
        <v>4214.0</v>
      </c>
      <c r="M10" s="85">
        <v>4129.0</v>
      </c>
      <c r="N10" s="85">
        <v>3966.0</v>
      </c>
      <c r="O10" s="89">
        <v>4018.0</v>
      </c>
      <c r="P10" s="85">
        <v>3766.0</v>
      </c>
      <c r="Q10" s="85">
        <v>3674.0</v>
      </c>
      <c r="R10" s="85">
        <v>3679.0</v>
      </c>
      <c r="S10" s="85">
        <v>3624.0</v>
      </c>
      <c r="T10" s="85">
        <v>3528.0</v>
      </c>
      <c r="U10" s="85">
        <v>3412.0</v>
      </c>
      <c r="V10" s="85">
        <v>3239.0</v>
      </c>
      <c r="W10" s="85">
        <v>3077.0</v>
      </c>
      <c r="X10" s="85">
        <v>3029.0</v>
      </c>
      <c r="Y10" s="85">
        <v>2991.0</v>
      </c>
      <c r="Z10" s="85">
        <v>2894.0</v>
      </c>
      <c r="AA10" s="85">
        <v>2889.0</v>
      </c>
      <c r="AB10" s="85">
        <v>2818.0</v>
      </c>
      <c r="AC10" s="85">
        <v>2799.0</v>
      </c>
      <c r="AD10" s="85">
        <v>2762.0</v>
      </c>
      <c r="AE10" s="85">
        <v>2723.0</v>
      </c>
      <c r="AF10" s="85">
        <v>2630.0</v>
      </c>
      <c r="AG10" s="85">
        <v>2588.0</v>
      </c>
      <c r="AH10" s="85"/>
    </row>
    <row r="11" ht="12.75" customHeight="1">
      <c r="A11" s="85">
        <v>710.0</v>
      </c>
      <c r="B11" s="87" t="s">
        <v>91</v>
      </c>
      <c r="C11" s="85" t="s">
        <v>383</v>
      </c>
      <c r="D11" s="87">
        <v>2000.0</v>
      </c>
      <c r="E11" s="85">
        <v>4547.0</v>
      </c>
      <c r="F11" s="85">
        <v>4494.0</v>
      </c>
      <c r="G11" s="85">
        <v>4431.0</v>
      </c>
      <c r="H11" s="85">
        <v>4317.0</v>
      </c>
      <c r="I11" s="85">
        <v>4293.0</v>
      </c>
      <c r="J11" s="85">
        <v>4306.0</v>
      </c>
      <c r="K11" s="85"/>
      <c r="L11" s="85"/>
      <c r="M11" s="85"/>
      <c r="N11" s="85"/>
      <c r="O11" s="89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</row>
    <row r="12" ht="12.75" customHeight="1">
      <c r="A12" s="85">
        <v>711.0</v>
      </c>
      <c r="B12" s="87" t="s">
        <v>91</v>
      </c>
      <c r="C12" s="90" t="s">
        <v>12</v>
      </c>
      <c r="D12" s="87">
        <v>2000.0</v>
      </c>
      <c r="E12" s="85">
        <v>4505.0</v>
      </c>
      <c r="F12" s="85">
        <v>4482.0</v>
      </c>
      <c r="G12" s="85">
        <v>4455.0</v>
      </c>
      <c r="H12" s="85">
        <v>4409.0</v>
      </c>
      <c r="I12" s="85">
        <v>4389.0</v>
      </c>
      <c r="J12" s="85">
        <v>4377.0</v>
      </c>
      <c r="K12" s="85">
        <v>4364.0</v>
      </c>
      <c r="L12" s="85">
        <v>4334.0</v>
      </c>
      <c r="M12" s="85">
        <v>4295.0</v>
      </c>
      <c r="N12" s="85">
        <v>4239.0</v>
      </c>
      <c r="O12" s="89">
        <v>4213.0</v>
      </c>
      <c r="P12" s="85">
        <v>4078.0</v>
      </c>
      <c r="Q12" s="85">
        <v>3986.0</v>
      </c>
      <c r="R12" s="85">
        <v>3942.0</v>
      </c>
      <c r="S12" s="85">
        <v>3907.0</v>
      </c>
      <c r="T12" s="85">
        <v>3866.0</v>
      </c>
      <c r="U12" s="85">
        <v>3822.0</v>
      </c>
      <c r="V12" s="85">
        <v>3728.0</v>
      </c>
      <c r="W12" s="85">
        <v>3595.0</v>
      </c>
      <c r="X12" s="85">
        <v>3553.0</v>
      </c>
      <c r="Y12" s="85">
        <v>3520.0</v>
      </c>
      <c r="Z12" s="85">
        <v>3469.0</v>
      </c>
      <c r="AA12" s="85">
        <v>3442.0</v>
      </c>
      <c r="AB12" s="85">
        <v>3414.0</v>
      </c>
      <c r="AC12" s="85">
        <v>3375.0</v>
      </c>
      <c r="AD12" s="85">
        <v>3320.0</v>
      </c>
      <c r="AE12" s="85">
        <v>3286.0</v>
      </c>
      <c r="AF12" s="85">
        <v>3154.0</v>
      </c>
      <c r="AG12" s="85">
        <v>3091.0</v>
      </c>
      <c r="AH12" s="85"/>
    </row>
    <row r="13" ht="12.75" customHeight="1">
      <c r="A13" s="85">
        <v>712.0</v>
      </c>
      <c r="B13" s="87" t="s">
        <v>91</v>
      </c>
      <c r="C13" s="85" t="s">
        <v>383</v>
      </c>
      <c r="D13" s="87">
        <v>2000.0</v>
      </c>
      <c r="E13" s="85">
        <v>4568.0</v>
      </c>
      <c r="F13" s="85">
        <v>4530.0</v>
      </c>
      <c r="G13" s="85">
        <v>4471.0</v>
      </c>
      <c r="H13" s="85">
        <v>4352.0</v>
      </c>
      <c r="I13" s="85">
        <v>4353.0</v>
      </c>
      <c r="J13" s="85">
        <v>4303.0</v>
      </c>
      <c r="K13" s="85"/>
      <c r="L13" s="85"/>
      <c r="M13" s="85"/>
      <c r="N13" s="85"/>
      <c r="O13" s="89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</row>
    <row r="14" ht="12.75" customHeight="1">
      <c r="A14" s="85">
        <v>713.0</v>
      </c>
      <c r="B14" s="87" t="s">
        <v>91</v>
      </c>
      <c r="C14" s="88" t="s">
        <v>241</v>
      </c>
      <c r="D14" s="87">
        <v>2000.0</v>
      </c>
      <c r="E14" s="85">
        <v>4560.0</v>
      </c>
      <c r="F14" s="85">
        <v>4508.0</v>
      </c>
      <c r="G14" s="85">
        <v>4453.0</v>
      </c>
      <c r="H14" s="85">
        <v>4353.0</v>
      </c>
      <c r="I14" s="85">
        <v>4325.0</v>
      </c>
      <c r="J14" s="85">
        <v>4323.0</v>
      </c>
      <c r="K14" s="85">
        <v>4331.0</v>
      </c>
      <c r="L14" s="85">
        <v>4286.0</v>
      </c>
      <c r="M14" s="85">
        <v>4297.0</v>
      </c>
      <c r="N14" s="85">
        <v>4268.0</v>
      </c>
      <c r="O14" s="89">
        <v>4316.0</v>
      </c>
      <c r="P14" s="85">
        <v>4150.0</v>
      </c>
      <c r="Q14" s="85">
        <v>4172.0</v>
      </c>
      <c r="R14" s="85">
        <v>4228.0</v>
      </c>
      <c r="S14" s="85">
        <v>4289.0</v>
      </c>
      <c r="T14" s="85">
        <v>4286.0</v>
      </c>
      <c r="U14" s="85">
        <v>4257.0</v>
      </c>
      <c r="V14" s="85">
        <v>4206.0</v>
      </c>
      <c r="W14" s="85">
        <v>4186.0</v>
      </c>
      <c r="X14" s="85">
        <v>4282.0</v>
      </c>
      <c r="Y14" s="85">
        <v>4324.0</v>
      </c>
      <c r="Z14" s="85">
        <v>4300.0</v>
      </c>
      <c r="AA14" s="85">
        <v>4322.0</v>
      </c>
      <c r="AB14" s="85">
        <v>4319.0</v>
      </c>
      <c r="AC14" s="85">
        <v>4309.0</v>
      </c>
      <c r="AD14" s="85">
        <v>4306.0</v>
      </c>
      <c r="AE14" s="85">
        <v>4306.0</v>
      </c>
      <c r="AF14" s="85">
        <v>4234.0</v>
      </c>
      <c r="AG14" s="85">
        <v>4274.0</v>
      </c>
      <c r="AH14" s="85"/>
    </row>
    <row r="15" ht="12.75" customHeight="1">
      <c r="A15" s="85">
        <v>714.0</v>
      </c>
      <c r="B15" s="87" t="s">
        <v>91</v>
      </c>
      <c r="C15" s="90" t="s">
        <v>12</v>
      </c>
      <c r="D15" s="87">
        <v>2000.0</v>
      </c>
      <c r="E15" s="85">
        <v>4570.0</v>
      </c>
      <c r="F15" s="85">
        <v>4531.0</v>
      </c>
      <c r="G15" s="85">
        <v>4456.0</v>
      </c>
      <c r="H15" s="85">
        <v>4401.0</v>
      </c>
      <c r="I15" s="85">
        <v>4367.0</v>
      </c>
      <c r="J15" s="85">
        <v>4341.0</v>
      </c>
      <c r="K15" s="85">
        <v>4342.0</v>
      </c>
      <c r="L15" s="85">
        <v>4286.0</v>
      </c>
      <c r="M15" s="85">
        <v>4219.0</v>
      </c>
      <c r="N15" s="85">
        <v>4134.0</v>
      </c>
      <c r="O15" s="89">
        <v>4090.0</v>
      </c>
      <c r="P15" s="85">
        <v>3857.0</v>
      </c>
      <c r="Q15" s="85">
        <v>3740.0</v>
      </c>
      <c r="R15" s="85">
        <v>3745.0</v>
      </c>
      <c r="S15" s="85">
        <v>3703.0</v>
      </c>
      <c r="T15" s="85">
        <v>3598.0</v>
      </c>
      <c r="U15" s="85">
        <v>3478.0</v>
      </c>
      <c r="V15" s="85">
        <v>3297.0</v>
      </c>
      <c r="W15" s="85">
        <v>3112.0</v>
      </c>
      <c r="X15" s="85">
        <v>3048.0</v>
      </c>
      <c r="Y15" s="85">
        <v>3012.0</v>
      </c>
      <c r="Z15" s="85">
        <v>2950.0</v>
      </c>
      <c r="AA15" s="85">
        <v>2926.0</v>
      </c>
      <c r="AB15" s="85">
        <v>2898.0</v>
      </c>
      <c r="AC15" s="85">
        <v>2868.0</v>
      </c>
      <c r="AD15" s="85">
        <v>2826.0</v>
      </c>
      <c r="AE15" s="85">
        <v>2799.0</v>
      </c>
      <c r="AF15" s="85">
        <v>2746.0</v>
      </c>
      <c r="AG15" s="85">
        <v>2718.0</v>
      </c>
      <c r="AH15" s="85"/>
    </row>
    <row r="16" ht="12.75" customHeight="1">
      <c r="A16" s="85">
        <v>715.0</v>
      </c>
      <c r="B16" s="87" t="s">
        <v>91</v>
      </c>
      <c r="C16" s="85" t="s">
        <v>383</v>
      </c>
      <c r="D16" s="87">
        <v>2000.0</v>
      </c>
      <c r="E16" s="85">
        <v>4578.0</v>
      </c>
      <c r="F16" s="85">
        <v>4529.0</v>
      </c>
      <c r="G16" s="85">
        <v>4471.0</v>
      </c>
      <c r="H16" s="85">
        <v>4358.0</v>
      </c>
      <c r="I16" s="85">
        <v>4348.0</v>
      </c>
      <c r="J16" s="85">
        <v>4345.0</v>
      </c>
      <c r="K16" s="85"/>
      <c r="L16" s="85"/>
      <c r="M16" s="85"/>
      <c r="N16" s="85"/>
      <c r="O16" s="89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</row>
    <row r="17" ht="12.75" customHeight="1">
      <c r="A17" s="85">
        <v>716.0</v>
      </c>
      <c r="B17" s="87" t="s">
        <v>136</v>
      </c>
      <c r="C17" s="88" t="s">
        <v>241</v>
      </c>
      <c r="D17" s="87">
        <v>2000.0</v>
      </c>
      <c r="E17" s="85">
        <v>4589.0</v>
      </c>
      <c r="F17" s="85">
        <v>4496.0</v>
      </c>
      <c r="G17" s="85">
        <v>4380.0</v>
      </c>
      <c r="H17" s="85">
        <v>4174.0</v>
      </c>
      <c r="I17" s="85">
        <v>4292.0</v>
      </c>
      <c r="J17" s="85">
        <v>4327.0</v>
      </c>
      <c r="K17" s="85">
        <v>4314.0</v>
      </c>
      <c r="L17" s="85">
        <v>4263.0</v>
      </c>
      <c r="M17" s="85">
        <v>4217.0</v>
      </c>
      <c r="N17" s="85">
        <v>4114.0</v>
      </c>
      <c r="O17" s="89">
        <v>4254.0</v>
      </c>
      <c r="P17" s="85">
        <v>4038.0</v>
      </c>
      <c r="Q17" s="85">
        <v>4010.0</v>
      </c>
      <c r="R17" s="85">
        <v>4125.0</v>
      </c>
      <c r="S17" s="85">
        <v>4212.0</v>
      </c>
      <c r="T17" s="85">
        <v>4190.0</v>
      </c>
      <c r="U17" s="85">
        <v>4129.0</v>
      </c>
      <c r="V17" s="85">
        <v>3985.0</v>
      </c>
      <c r="W17" s="85">
        <v>3887.0</v>
      </c>
      <c r="X17" s="85">
        <v>4186.0</v>
      </c>
      <c r="Y17" s="85">
        <v>4229.0</v>
      </c>
      <c r="Z17" s="85">
        <v>4169.0</v>
      </c>
      <c r="AA17" s="85">
        <v>4333.0</v>
      </c>
      <c r="AB17" s="85">
        <v>4251.0</v>
      </c>
      <c r="AC17" s="85">
        <v>4229.0</v>
      </c>
      <c r="AD17" s="85">
        <v>4177.0</v>
      </c>
      <c r="AE17" s="85">
        <v>4237.0</v>
      </c>
      <c r="AF17" s="85">
        <v>3973.0</v>
      </c>
      <c r="AG17" s="85">
        <v>4162.0</v>
      </c>
      <c r="AH17" s="85"/>
    </row>
    <row r="18" ht="12.75" customHeight="1">
      <c r="A18" s="85">
        <v>717.0</v>
      </c>
      <c r="B18" s="87" t="s">
        <v>136</v>
      </c>
      <c r="C18" s="90" t="s">
        <v>12</v>
      </c>
      <c r="D18" s="87">
        <v>2000.0</v>
      </c>
      <c r="E18" s="85">
        <v>4611.0</v>
      </c>
      <c r="F18" s="85">
        <v>4524.0</v>
      </c>
      <c r="G18" s="85">
        <v>4421.0</v>
      </c>
      <c r="H18" s="85">
        <v>4264.0</v>
      </c>
      <c r="I18" s="85">
        <v>4310.0</v>
      </c>
      <c r="J18" s="85">
        <v>4352.0</v>
      </c>
      <c r="K18" s="85">
        <v>4356.0</v>
      </c>
      <c r="L18" s="85">
        <v>4275.0</v>
      </c>
      <c r="M18" s="85">
        <v>4168.0</v>
      </c>
      <c r="N18" s="85">
        <v>4032.0</v>
      </c>
      <c r="O18" s="89">
        <v>4000.0</v>
      </c>
      <c r="P18" s="85">
        <v>3672.0</v>
      </c>
      <c r="Q18" s="85">
        <v>3529.0</v>
      </c>
      <c r="R18" s="85">
        <v>3544.0</v>
      </c>
      <c r="S18" s="85">
        <v>3510.0</v>
      </c>
      <c r="T18" s="85">
        <v>3389.0</v>
      </c>
      <c r="U18" s="85">
        <v>3162.0</v>
      </c>
      <c r="V18" s="85">
        <v>2917.0</v>
      </c>
      <c r="W18" s="85">
        <v>2709.0</v>
      </c>
      <c r="X18" s="85">
        <v>2719.0</v>
      </c>
      <c r="Y18" s="85">
        <v>2633.0</v>
      </c>
      <c r="Z18" s="85">
        <v>2530.0</v>
      </c>
      <c r="AA18" s="85">
        <v>2475.0</v>
      </c>
      <c r="AB18" s="85">
        <v>2408.0</v>
      </c>
      <c r="AC18" s="85">
        <v>2345.0</v>
      </c>
      <c r="AD18" s="85">
        <v>2281.0</v>
      </c>
      <c r="AE18" s="85">
        <v>2238.0</v>
      </c>
      <c r="AF18" s="85">
        <v>2160.0</v>
      </c>
      <c r="AG18" s="85">
        <v>2123.0</v>
      </c>
      <c r="AH18" s="85"/>
    </row>
    <row r="19" ht="12.75" customHeight="1">
      <c r="A19" s="85">
        <v>718.0</v>
      </c>
      <c r="B19" s="87" t="s">
        <v>136</v>
      </c>
      <c r="C19" s="90" t="s">
        <v>12</v>
      </c>
      <c r="D19" s="87">
        <v>2000.0</v>
      </c>
      <c r="E19" s="85">
        <v>4622.0</v>
      </c>
      <c r="F19" s="85">
        <v>4511.0</v>
      </c>
      <c r="G19" s="85">
        <v>4402.0</v>
      </c>
      <c r="H19" s="85">
        <v>4231.0</v>
      </c>
      <c r="I19" s="85">
        <v>4337.0</v>
      </c>
      <c r="J19" s="85">
        <v>4322.0</v>
      </c>
      <c r="K19" s="85">
        <v>4360.0</v>
      </c>
      <c r="L19" s="85">
        <v>4237.0</v>
      </c>
      <c r="M19" s="85">
        <v>4117.0</v>
      </c>
      <c r="N19" s="85">
        <v>3959.0</v>
      </c>
      <c r="O19" s="89">
        <v>3962.0</v>
      </c>
      <c r="P19" s="85">
        <v>3541.0</v>
      </c>
      <c r="Q19" s="85">
        <v>3429.0</v>
      </c>
      <c r="R19" s="85">
        <v>3471.0</v>
      </c>
      <c r="S19" s="85">
        <v>3446.0</v>
      </c>
      <c r="T19" s="85">
        <v>3339.0</v>
      </c>
      <c r="U19" s="85">
        <v>3136.0</v>
      </c>
      <c r="V19" s="85">
        <v>2878.0</v>
      </c>
      <c r="W19" s="85">
        <v>2659.0</v>
      </c>
      <c r="X19" s="85">
        <v>2689.0</v>
      </c>
      <c r="Y19" s="85">
        <v>2611.0</v>
      </c>
      <c r="Z19" s="85">
        <v>2512.0</v>
      </c>
      <c r="AA19" s="85">
        <v>2468.0</v>
      </c>
      <c r="AB19" s="85">
        <v>2374.0</v>
      </c>
      <c r="AC19" s="85">
        <v>2355.0</v>
      </c>
      <c r="AD19" s="85">
        <v>2305.0</v>
      </c>
      <c r="AE19" s="85">
        <v>2258.0</v>
      </c>
      <c r="AF19" s="85">
        <v>2187.0</v>
      </c>
      <c r="AG19" s="85">
        <v>2139.0</v>
      </c>
      <c r="AH19" s="85"/>
    </row>
    <row r="20" ht="12.75" customHeight="1">
      <c r="A20" s="85">
        <v>719.0</v>
      </c>
      <c r="B20" s="87" t="s">
        <v>136</v>
      </c>
      <c r="C20" s="88" t="s">
        <v>241</v>
      </c>
      <c r="D20" s="87">
        <v>2000.0</v>
      </c>
      <c r="E20" s="85">
        <v>4552.0</v>
      </c>
      <c r="F20" s="85">
        <v>4456.0</v>
      </c>
      <c r="G20" s="85">
        <v>4333.0</v>
      </c>
      <c r="H20" s="85">
        <v>4125.0</v>
      </c>
      <c r="I20" s="85">
        <v>4244.0</v>
      </c>
      <c r="J20" s="85">
        <v>4264.0</v>
      </c>
      <c r="K20" s="85">
        <v>4272.0</v>
      </c>
      <c r="L20" s="85">
        <v>4205.0</v>
      </c>
      <c r="M20" s="85">
        <v>4161.0</v>
      </c>
      <c r="N20" s="85">
        <v>4054.0</v>
      </c>
      <c r="O20" s="89">
        <v>4199.0</v>
      </c>
      <c r="P20" s="85">
        <v>3800.0</v>
      </c>
      <c r="Q20" s="85">
        <v>3741.0</v>
      </c>
      <c r="R20" s="85">
        <v>3948.0</v>
      </c>
      <c r="S20" s="85">
        <v>4073.0</v>
      </c>
      <c r="T20" s="85">
        <v>4001.0</v>
      </c>
      <c r="U20" s="85">
        <v>3969.0</v>
      </c>
      <c r="V20" s="85">
        <v>3807.0</v>
      </c>
      <c r="W20" s="85">
        <v>3672.0</v>
      </c>
      <c r="X20" s="85">
        <v>4135.0</v>
      </c>
      <c r="Y20" s="85">
        <v>4172.0</v>
      </c>
      <c r="Z20" s="85">
        <v>4110.0</v>
      </c>
      <c r="AA20" s="85">
        <v>4243.0</v>
      </c>
      <c r="AB20" s="85">
        <v>4192.0</v>
      </c>
      <c r="AC20" s="85">
        <v>4159.0</v>
      </c>
      <c r="AD20" s="85">
        <v>4170.0</v>
      </c>
      <c r="AE20" s="85">
        <v>4195.0</v>
      </c>
      <c r="AF20" s="85">
        <v>3979.0</v>
      </c>
      <c r="AG20" s="85">
        <v>4112.0</v>
      </c>
      <c r="AH20" s="85"/>
    </row>
    <row r="21" ht="12.75" customHeight="1">
      <c r="A21" s="85">
        <v>720.0</v>
      </c>
      <c r="B21" s="87" t="s">
        <v>136</v>
      </c>
      <c r="C21" s="90" t="s">
        <v>12</v>
      </c>
      <c r="D21" s="87">
        <v>2000.0</v>
      </c>
      <c r="E21" s="85">
        <v>4558.0</v>
      </c>
      <c r="F21" s="85">
        <v>4485.0</v>
      </c>
      <c r="G21" s="85">
        <v>4401.0</v>
      </c>
      <c r="H21" s="85">
        <v>4253.0</v>
      </c>
      <c r="I21" s="85">
        <v>4298.0</v>
      </c>
      <c r="J21" s="85">
        <v>4314.0</v>
      </c>
      <c r="K21" s="85">
        <v>4313.0</v>
      </c>
      <c r="L21" s="85">
        <v>4234.0</v>
      </c>
      <c r="M21" s="85">
        <v>4130.0</v>
      </c>
      <c r="N21" s="85">
        <v>3987.0</v>
      </c>
      <c r="O21" s="89">
        <v>3941.0</v>
      </c>
      <c r="P21" s="85">
        <v>3595.0</v>
      </c>
      <c r="Q21" s="85">
        <v>3492.0</v>
      </c>
      <c r="R21" s="85">
        <v>3475.0</v>
      </c>
      <c r="S21" s="85">
        <v>3460.0</v>
      </c>
      <c r="T21" s="85">
        <v>3274.0</v>
      </c>
      <c r="U21" s="85">
        <v>3108.0</v>
      </c>
      <c r="V21" s="85">
        <v>2862.0</v>
      </c>
      <c r="W21" s="85">
        <v>2666.0</v>
      </c>
      <c r="X21" s="85">
        <v>2657.0</v>
      </c>
      <c r="Y21" s="85">
        <v>2597.0</v>
      </c>
      <c r="Z21" s="85">
        <v>2463.0</v>
      </c>
      <c r="AA21" s="85">
        <v>2407.0</v>
      </c>
      <c r="AB21" s="85">
        <v>2347.0</v>
      </c>
      <c r="AC21" s="85">
        <v>2290.0</v>
      </c>
      <c r="AD21" s="85">
        <v>2254.0</v>
      </c>
      <c r="AE21" s="85">
        <v>2207.0</v>
      </c>
      <c r="AF21" s="85">
        <v>2128.0</v>
      </c>
      <c r="AG21" s="85">
        <v>2085.0</v>
      </c>
      <c r="AH21" s="85"/>
    </row>
    <row r="22" ht="12.75" customHeight="1">
      <c r="A22" s="85">
        <v>721.0</v>
      </c>
      <c r="B22" s="87" t="s">
        <v>136</v>
      </c>
      <c r="C22" s="85" t="s">
        <v>383</v>
      </c>
      <c r="D22" s="87">
        <v>2000.0</v>
      </c>
      <c r="E22" s="85">
        <v>4602.0</v>
      </c>
      <c r="F22" s="85">
        <v>4520.0</v>
      </c>
      <c r="G22" s="85">
        <v>4420.0</v>
      </c>
      <c r="H22" s="85">
        <v>4268.0</v>
      </c>
      <c r="I22" s="85">
        <v>4331.0</v>
      </c>
      <c r="J22" s="85">
        <v>4328.0</v>
      </c>
      <c r="K22" s="85"/>
      <c r="L22" s="85"/>
      <c r="M22" s="85"/>
      <c r="N22" s="85"/>
      <c r="O22" s="89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</row>
    <row r="23" ht="12.75" customHeight="1">
      <c r="A23" s="85">
        <v>722.0</v>
      </c>
      <c r="B23" s="87" t="s">
        <v>136</v>
      </c>
      <c r="C23" s="85" t="s">
        <v>383</v>
      </c>
      <c r="D23" s="87">
        <v>2000.0</v>
      </c>
      <c r="E23" s="85">
        <v>4592.0</v>
      </c>
      <c r="F23" s="85">
        <v>4486.0</v>
      </c>
      <c r="G23" s="85">
        <v>4366.0</v>
      </c>
      <c r="H23" s="85">
        <v>4189.0</v>
      </c>
      <c r="I23" s="85">
        <v>4289.0</v>
      </c>
      <c r="J23" s="85">
        <v>4324.0</v>
      </c>
      <c r="K23" s="85"/>
      <c r="L23" s="85"/>
      <c r="M23" s="85"/>
      <c r="N23" s="85"/>
      <c r="O23" s="89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</row>
    <row r="24" ht="12.75" customHeight="1">
      <c r="A24" s="85">
        <v>723.0</v>
      </c>
      <c r="B24" s="87" t="s">
        <v>136</v>
      </c>
      <c r="C24" s="88" t="s">
        <v>241</v>
      </c>
      <c r="D24" s="87">
        <v>2000.0</v>
      </c>
      <c r="E24" s="85">
        <v>4657.0</v>
      </c>
      <c r="F24" s="85">
        <v>4575.0</v>
      </c>
      <c r="G24" s="85">
        <v>4485.0</v>
      </c>
      <c r="H24" s="85">
        <v>4331.0</v>
      </c>
      <c r="I24" s="85">
        <v>4390.0</v>
      </c>
      <c r="J24" s="85">
        <v>4405.0</v>
      </c>
      <c r="K24" s="85">
        <v>4407.0</v>
      </c>
      <c r="L24" s="85">
        <v>4347.0</v>
      </c>
      <c r="M24" s="85">
        <v>4310.0</v>
      </c>
      <c r="N24" s="85">
        <v>4258.0</v>
      </c>
      <c r="O24" s="89">
        <v>4361.0</v>
      </c>
      <c r="P24" s="85">
        <v>4036.0</v>
      </c>
      <c r="Q24" s="85">
        <v>4041.0</v>
      </c>
      <c r="R24" s="85">
        <v>4148.0</v>
      </c>
      <c r="S24" s="85">
        <v>4288.0</v>
      </c>
      <c r="T24" s="85">
        <v>4262.0</v>
      </c>
      <c r="U24" s="85">
        <v>4175.0</v>
      </c>
      <c r="V24" s="85">
        <v>4017.0</v>
      </c>
      <c r="W24" s="85">
        <v>3952.0</v>
      </c>
      <c r="X24" s="85">
        <v>4294.0</v>
      </c>
      <c r="Y24" s="85">
        <v>4313.0</v>
      </c>
      <c r="Z24" s="85">
        <v>4288.0</v>
      </c>
      <c r="AA24" s="85">
        <v>4350.0</v>
      </c>
      <c r="AB24" s="85">
        <v>4332.0</v>
      </c>
      <c r="AC24" s="85">
        <v>4276.0</v>
      </c>
      <c r="AD24" s="85">
        <v>4272.0</v>
      </c>
      <c r="AE24" s="85">
        <v>4349.0</v>
      </c>
      <c r="AF24" s="85">
        <v>4188.0</v>
      </c>
      <c r="AG24" s="85">
        <v>4232.0</v>
      </c>
      <c r="AH24" s="85"/>
    </row>
    <row r="25" ht="12.75" customHeight="1">
      <c r="A25" s="85">
        <v>724.0</v>
      </c>
      <c r="B25" s="87" t="s">
        <v>136</v>
      </c>
      <c r="C25" s="88" t="s">
        <v>241</v>
      </c>
      <c r="D25" s="87">
        <v>2000.0</v>
      </c>
      <c r="E25" s="85">
        <v>4541.0</v>
      </c>
      <c r="F25" s="85">
        <v>4454.0</v>
      </c>
      <c r="G25" s="85">
        <v>4365.0</v>
      </c>
      <c r="H25" s="85">
        <v>4202.0</v>
      </c>
      <c r="I25" s="85">
        <v>4267.0</v>
      </c>
      <c r="J25" s="85">
        <v>4270.0</v>
      </c>
      <c r="K25" s="85">
        <v>4268.0</v>
      </c>
      <c r="L25" s="85">
        <v>4234.0</v>
      </c>
      <c r="M25" s="85">
        <v>4193.0</v>
      </c>
      <c r="N25" s="85">
        <v>4120.0</v>
      </c>
      <c r="O25" s="89">
        <v>4186.0</v>
      </c>
      <c r="P25" s="85">
        <v>3815.0</v>
      </c>
      <c r="Q25" s="85">
        <v>3721.0</v>
      </c>
      <c r="R25" s="85">
        <v>3915.0</v>
      </c>
      <c r="S25" s="85">
        <v>3950.0</v>
      </c>
      <c r="T25" s="85">
        <v>4040.0</v>
      </c>
      <c r="U25" s="85">
        <v>3935.0</v>
      </c>
      <c r="V25" s="85">
        <v>3694.0</v>
      </c>
      <c r="W25" s="85">
        <v>3696.0</v>
      </c>
      <c r="X25" s="85">
        <v>4009.0</v>
      </c>
      <c r="Y25" s="85">
        <v>4111.0</v>
      </c>
      <c r="Z25" s="85">
        <v>3970.0</v>
      </c>
      <c r="AA25" s="85">
        <v>4189.0</v>
      </c>
      <c r="AB25" s="85">
        <v>4124.0</v>
      </c>
      <c r="AC25" s="85">
        <v>4062.0</v>
      </c>
      <c r="AD25" s="85">
        <v>4033.0</v>
      </c>
      <c r="AE25" s="85">
        <v>4128.0</v>
      </c>
      <c r="AF25" s="85">
        <v>3797.0</v>
      </c>
      <c r="AG25" s="85">
        <v>4021.0</v>
      </c>
      <c r="AH25" s="85"/>
    </row>
    <row r="26" ht="12.75" customHeight="1">
      <c r="A26" s="85">
        <v>725.0</v>
      </c>
      <c r="B26" s="87" t="s">
        <v>136</v>
      </c>
      <c r="C26" s="85" t="s">
        <v>383</v>
      </c>
      <c r="D26" s="87">
        <v>2000.0</v>
      </c>
      <c r="E26" s="85">
        <v>4574.0</v>
      </c>
      <c r="F26" s="85">
        <v>4481.0</v>
      </c>
      <c r="G26" s="85">
        <v>4378.0</v>
      </c>
      <c r="H26" s="85">
        <v>4202.0</v>
      </c>
      <c r="I26" s="85">
        <v>4291.0</v>
      </c>
      <c r="J26" s="85">
        <v>4310.0</v>
      </c>
      <c r="K26" s="85"/>
      <c r="L26" s="85"/>
      <c r="M26" s="85"/>
      <c r="N26" s="85"/>
      <c r="O26" s="89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</row>
    <row r="27" ht="12.75" customHeight="1">
      <c r="A27" s="85">
        <v>726.0</v>
      </c>
      <c r="B27" s="87" t="s">
        <v>136</v>
      </c>
      <c r="C27" s="85" t="s">
        <v>383</v>
      </c>
      <c r="D27" s="87">
        <v>2000.0</v>
      </c>
      <c r="E27" s="85">
        <v>4653.0</v>
      </c>
      <c r="F27" s="85">
        <v>4562.0</v>
      </c>
      <c r="G27" s="85">
        <v>4460.0</v>
      </c>
      <c r="H27" s="85">
        <v>4296.0</v>
      </c>
      <c r="I27" s="85">
        <v>4382.0</v>
      </c>
      <c r="J27" s="85">
        <v>4387.0</v>
      </c>
      <c r="K27" s="85"/>
      <c r="L27" s="85"/>
      <c r="M27" s="85"/>
      <c r="N27" s="85"/>
      <c r="O27" s="89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</row>
    <row r="28" ht="12.75" customHeight="1">
      <c r="A28" s="85">
        <v>727.0</v>
      </c>
      <c r="B28" s="87" t="s">
        <v>136</v>
      </c>
      <c r="C28" s="88" t="s">
        <v>241</v>
      </c>
      <c r="D28" s="87">
        <v>2000.0</v>
      </c>
      <c r="E28" s="85">
        <v>4579.0</v>
      </c>
      <c r="F28" s="85">
        <v>4491.0</v>
      </c>
      <c r="G28" s="85">
        <v>4384.0</v>
      </c>
      <c r="H28" s="85">
        <v>4216.0</v>
      </c>
      <c r="I28" s="85">
        <v>4291.0</v>
      </c>
      <c r="J28" s="85">
        <v>4315.0</v>
      </c>
      <c r="K28" s="85">
        <v>4331.0</v>
      </c>
      <c r="L28" s="85">
        <v>4259.0</v>
      </c>
      <c r="M28" s="85">
        <v>4225.0</v>
      </c>
      <c r="N28" s="85">
        <v>4160.0</v>
      </c>
      <c r="O28" s="89">
        <v>4257.0</v>
      </c>
      <c r="P28" s="85">
        <v>3904.0</v>
      </c>
      <c r="Q28" s="85">
        <v>3894.0</v>
      </c>
      <c r="R28" s="85">
        <v>4052.0</v>
      </c>
      <c r="S28" s="85">
        <v>4159.0</v>
      </c>
      <c r="T28" s="85">
        <v>4054.0</v>
      </c>
      <c r="U28" s="85">
        <v>3997.0</v>
      </c>
      <c r="V28" s="85">
        <v>3854.0</v>
      </c>
      <c r="W28" s="85">
        <v>3781.0</v>
      </c>
      <c r="X28" s="85">
        <v>4137.0</v>
      </c>
      <c r="Y28" s="85">
        <v>4208.0</v>
      </c>
      <c r="Z28" s="85">
        <v>4072.0</v>
      </c>
      <c r="AA28" s="85">
        <v>4188.0</v>
      </c>
      <c r="AB28" s="85">
        <v>4184.0</v>
      </c>
      <c r="AC28" s="85">
        <v>4182.0</v>
      </c>
      <c r="AD28" s="85">
        <v>4132.0</v>
      </c>
      <c r="AE28" s="85">
        <v>4201.0</v>
      </c>
      <c r="AF28" s="85">
        <v>3961.0</v>
      </c>
      <c r="AG28" s="85">
        <v>4105.0</v>
      </c>
      <c r="AH28" s="85"/>
    </row>
    <row r="29" ht="12.75" customHeight="1">
      <c r="A29" s="85">
        <v>728.0</v>
      </c>
      <c r="B29" s="87" t="s">
        <v>136</v>
      </c>
      <c r="C29" s="90" t="s">
        <v>12</v>
      </c>
      <c r="D29" s="87">
        <v>2000.0</v>
      </c>
      <c r="E29" s="85">
        <v>4679.0</v>
      </c>
      <c r="F29" s="85">
        <v>4603.0</v>
      </c>
      <c r="G29" s="85">
        <v>4513.0</v>
      </c>
      <c r="H29" s="85">
        <v>4343.0</v>
      </c>
      <c r="I29" s="85">
        <v>4417.0</v>
      </c>
      <c r="J29" s="85">
        <v>4403.0</v>
      </c>
      <c r="K29" s="85">
        <v>4432.0</v>
      </c>
      <c r="L29" s="85">
        <v>4333.0</v>
      </c>
      <c r="M29" s="85">
        <v>4198.0</v>
      </c>
      <c r="N29" s="85">
        <v>4061.0</v>
      </c>
      <c r="O29" s="89">
        <v>4049.0</v>
      </c>
      <c r="P29" s="85">
        <v>3678.0</v>
      </c>
      <c r="Q29" s="85">
        <v>3559.0</v>
      </c>
      <c r="R29" s="85">
        <v>3551.0</v>
      </c>
      <c r="S29" s="85">
        <v>3543.0</v>
      </c>
      <c r="T29" s="85">
        <v>3450.0</v>
      </c>
      <c r="U29" s="85">
        <v>3201.0</v>
      </c>
      <c r="V29" s="85">
        <v>2944.0</v>
      </c>
      <c r="W29" s="85">
        <v>2750.0</v>
      </c>
      <c r="X29" s="85">
        <v>2738.0</v>
      </c>
      <c r="Y29" s="85">
        <v>2657.0</v>
      </c>
      <c r="Z29" s="85">
        <v>2544.0</v>
      </c>
      <c r="AA29" s="85">
        <v>2493.0</v>
      </c>
      <c r="AB29" s="85">
        <v>2441.0</v>
      </c>
      <c r="AC29" s="85">
        <v>2380.0</v>
      </c>
      <c r="AD29" s="85">
        <v>2309.0</v>
      </c>
      <c r="AE29" s="85">
        <v>2267.0</v>
      </c>
      <c r="AF29" s="85">
        <v>2185.0</v>
      </c>
      <c r="AG29" s="85">
        <v>2142.0</v>
      </c>
      <c r="AH29" s="85"/>
    </row>
    <row r="30" ht="12.75" customHeight="1">
      <c r="A30" s="85">
        <v>729.0</v>
      </c>
      <c r="B30" s="87" t="s">
        <v>136</v>
      </c>
      <c r="C30" s="90" t="s">
        <v>12</v>
      </c>
      <c r="D30" s="87">
        <v>2000.0</v>
      </c>
      <c r="E30" s="85">
        <v>4661.0</v>
      </c>
      <c r="F30" s="85">
        <v>4573.0</v>
      </c>
      <c r="G30" s="85">
        <v>4476.0</v>
      </c>
      <c r="H30" s="85">
        <v>4299.0</v>
      </c>
      <c r="I30" s="85">
        <v>4369.0</v>
      </c>
      <c r="J30" s="85">
        <v>4393.0</v>
      </c>
      <c r="K30" s="85">
        <v>4409.0</v>
      </c>
      <c r="L30" s="85">
        <v>4314.0</v>
      </c>
      <c r="M30" s="85">
        <v>4190.0</v>
      </c>
      <c r="N30" s="85">
        <v>4035.0</v>
      </c>
      <c r="O30" s="89">
        <v>4016.0</v>
      </c>
      <c r="P30" s="85">
        <v>3636.0</v>
      </c>
      <c r="Q30" s="85">
        <v>3547.0</v>
      </c>
      <c r="R30" s="85">
        <v>3580.0</v>
      </c>
      <c r="S30" s="85">
        <v>3571.0</v>
      </c>
      <c r="T30" s="85">
        <v>3442.0</v>
      </c>
      <c r="U30" s="85">
        <v>3229.0</v>
      </c>
      <c r="V30" s="85">
        <v>2968.0</v>
      </c>
      <c r="W30" s="85">
        <v>2773.0</v>
      </c>
      <c r="X30" s="85">
        <v>2755.0</v>
      </c>
      <c r="Y30" s="85">
        <v>2697.0</v>
      </c>
      <c r="Z30" s="85">
        <v>2579.0</v>
      </c>
      <c r="AA30" s="85">
        <v>2522.0</v>
      </c>
      <c r="AB30" s="85">
        <v>2460.0</v>
      </c>
      <c r="AC30" s="85">
        <v>2406.0</v>
      </c>
      <c r="AD30" s="85">
        <v>2332.0</v>
      </c>
      <c r="AE30" s="85">
        <v>2286.0</v>
      </c>
      <c r="AF30" s="85">
        <v>2203.0</v>
      </c>
      <c r="AG30" s="85">
        <v>2183.0</v>
      </c>
      <c r="AH30" s="85"/>
    </row>
    <row r="31" ht="12.75" customHeight="1">
      <c r="A31" s="85">
        <v>730.0</v>
      </c>
      <c r="B31" s="87" t="s">
        <v>136</v>
      </c>
      <c r="C31" s="85" t="s">
        <v>383</v>
      </c>
      <c r="D31" s="87">
        <v>2000.0</v>
      </c>
      <c r="E31" s="85">
        <v>4590.0</v>
      </c>
      <c r="F31" s="85">
        <v>4498.0</v>
      </c>
      <c r="G31" s="85">
        <v>4418.0</v>
      </c>
      <c r="H31" s="85">
        <v>4310.0</v>
      </c>
      <c r="I31" s="85">
        <v>4342.0</v>
      </c>
      <c r="J31" s="85">
        <v>4346.0</v>
      </c>
      <c r="K31" s="85"/>
      <c r="L31" s="85"/>
      <c r="M31" s="85"/>
      <c r="N31" s="85"/>
      <c r="O31" s="89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</row>
    <row r="32" ht="12.75" customHeight="1">
      <c r="A32" s="85">
        <v>731.0</v>
      </c>
      <c r="B32" s="87" t="s">
        <v>239</v>
      </c>
      <c r="C32" s="85" t="s">
        <v>383</v>
      </c>
      <c r="D32" s="87">
        <v>2000.0</v>
      </c>
      <c r="E32" s="85">
        <v>4606.0</v>
      </c>
      <c r="F32" s="85">
        <v>4536.0</v>
      </c>
      <c r="G32" s="85">
        <v>4462.0</v>
      </c>
      <c r="H32" s="85">
        <v>4313.0</v>
      </c>
      <c r="I32" s="85">
        <v>4337.0</v>
      </c>
      <c r="J32" s="85">
        <v>4349.0</v>
      </c>
      <c r="K32" s="85"/>
      <c r="L32" s="85"/>
      <c r="M32" s="85"/>
      <c r="N32" s="85"/>
      <c r="O32" s="89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</row>
    <row r="33" ht="12.75" customHeight="1">
      <c r="A33" s="85">
        <v>732.0</v>
      </c>
      <c r="B33" s="87" t="s">
        <v>239</v>
      </c>
      <c r="C33" s="88" t="s">
        <v>241</v>
      </c>
      <c r="D33" s="87">
        <v>2000.0</v>
      </c>
      <c r="E33" s="85">
        <v>4573.0</v>
      </c>
      <c r="F33" s="85">
        <v>4482.0</v>
      </c>
      <c r="G33" s="85">
        <v>4385.0</v>
      </c>
      <c r="H33" s="85">
        <v>4197.0</v>
      </c>
      <c r="I33" s="85">
        <v>4307.0</v>
      </c>
      <c r="J33" s="85">
        <v>4321.0</v>
      </c>
      <c r="K33" s="85">
        <v>4309.0</v>
      </c>
      <c r="L33" s="85">
        <v>4204.0</v>
      </c>
      <c r="M33" s="85">
        <v>4154.0</v>
      </c>
      <c r="N33" s="85">
        <v>4117.0</v>
      </c>
      <c r="O33" s="89">
        <v>4269.0</v>
      </c>
      <c r="P33" s="85">
        <v>3910.0</v>
      </c>
      <c r="Q33" s="85">
        <v>3802.0</v>
      </c>
      <c r="R33" s="85">
        <v>4115.0</v>
      </c>
      <c r="S33" s="85">
        <v>4168.0</v>
      </c>
      <c r="T33" s="85">
        <v>4193.0</v>
      </c>
      <c r="U33" s="85">
        <v>4121.0</v>
      </c>
      <c r="V33" s="85">
        <v>3917.0</v>
      </c>
      <c r="W33" s="85">
        <v>3901.0</v>
      </c>
      <c r="X33" s="85">
        <v>4229.0</v>
      </c>
      <c r="Y33" s="85">
        <v>4260.0</v>
      </c>
      <c r="Z33" s="85">
        <v>4156.0</v>
      </c>
      <c r="AA33" s="85">
        <v>4285.0</v>
      </c>
      <c r="AB33" s="85">
        <v>4280.0</v>
      </c>
      <c r="AC33" s="85">
        <v>4230.0</v>
      </c>
      <c r="AD33" s="85">
        <v>4153.0</v>
      </c>
      <c r="AE33" s="85">
        <v>4267.0</v>
      </c>
      <c r="AF33" s="85">
        <v>3925.0</v>
      </c>
      <c r="AG33" s="85">
        <v>4182.0</v>
      </c>
      <c r="AH33" s="85"/>
    </row>
    <row r="34" ht="12.75" customHeight="1">
      <c r="A34" s="85">
        <v>733.0</v>
      </c>
      <c r="B34" s="87" t="s">
        <v>239</v>
      </c>
      <c r="C34" s="85" t="s">
        <v>383</v>
      </c>
      <c r="D34" s="87">
        <v>2000.0</v>
      </c>
      <c r="E34" s="85">
        <v>4790.0</v>
      </c>
      <c r="F34" s="85">
        <v>4733.0</v>
      </c>
      <c r="G34" s="85">
        <v>4697.0</v>
      </c>
      <c r="H34" s="85">
        <v>4610.0</v>
      </c>
      <c r="I34" s="85">
        <v>4580.0</v>
      </c>
      <c r="J34" s="85">
        <v>4562.0</v>
      </c>
      <c r="K34" s="85"/>
      <c r="L34" s="85"/>
      <c r="M34" s="85"/>
      <c r="N34" s="85"/>
      <c r="O34" s="89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</row>
    <row r="35" ht="12.75" customHeight="1">
      <c r="A35" s="85">
        <v>734.0</v>
      </c>
      <c r="B35" s="87" t="s">
        <v>239</v>
      </c>
      <c r="C35" s="90" t="s">
        <v>12</v>
      </c>
      <c r="D35" s="87">
        <v>2000.0</v>
      </c>
      <c r="E35" s="85">
        <v>4726.0</v>
      </c>
      <c r="F35" s="85">
        <v>4599.0</v>
      </c>
      <c r="G35" s="85">
        <v>4471.0</v>
      </c>
      <c r="H35" s="85">
        <v>4254.0</v>
      </c>
      <c r="I35" s="85">
        <v>4417.0</v>
      </c>
      <c r="J35" s="85">
        <v>4441.0</v>
      </c>
      <c r="K35" s="85">
        <v>4439.0</v>
      </c>
      <c r="L35" s="85">
        <v>4239.0</v>
      </c>
      <c r="M35" s="85">
        <v>4088.0</v>
      </c>
      <c r="N35" s="85">
        <v>3974.0</v>
      </c>
      <c r="O35" s="89">
        <v>4016.0</v>
      </c>
      <c r="P35" s="85">
        <v>3458.0</v>
      </c>
      <c r="Q35" s="85">
        <v>3345.0</v>
      </c>
      <c r="R35" s="85">
        <v>3509.0</v>
      </c>
      <c r="S35" s="85">
        <v>3548.0</v>
      </c>
      <c r="T35" s="85">
        <v>3453.0</v>
      </c>
      <c r="U35" s="85">
        <v>3224.0</v>
      </c>
      <c r="V35" s="85">
        <v>2926.0</v>
      </c>
      <c r="W35" s="85">
        <v>2766.0</v>
      </c>
      <c r="X35" s="85">
        <v>2785.0</v>
      </c>
      <c r="Y35" s="85">
        <v>2714.0</v>
      </c>
      <c r="Z35" s="85">
        <v>2617.0</v>
      </c>
      <c r="AA35" s="85">
        <v>2567.0</v>
      </c>
      <c r="AB35" s="85">
        <v>2513.0</v>
      </c>
      <c r="AC35" s="85">
        <v>2450.0</v>
      </c>
      <c r="AD35" s="85">
        <v>2388.0</v>
      </c>
      <c r="AE35" s="85">
        <v>2342.0</v>
      </c>
      <c r="AF35" s="85">
        <v>2270.0</v>
      </c>
      <c r="AG35" s="85">
        <v>2224.0</v>
      </c>
      <c r="AH35" s="85"/>
    </row>
    <row r="36" ht="12.75" customHeight="1">
      <c r="A36" s="85">
        <v>735.0</v>
      </c>
      <c r="B36" s="87" t="s">
        <v>239</v>
      </c>
      <c r="C36" s="90" t="s">
        <v>12</v>
      </c>
      <c r="D36" s="87">
        <v>2000.0</v>
      </c>
      <c r="E36" s="85">
        <v>4535.0</v>
      </c>
      <c r="F36" s="85">
        <v>4481.0</v>
      </c>
      <c r="G36" s="85">
        <v>4426.0</v>
      </c>
      <c r="H36" s="85">
        <v>4319.0</v>
      </c>
      <c r="I36" s="85">
        <v>4300.0</v>
      </c>
      <c r="J36" s="85">
        <v>4288.0</v>
      </c>
      <c r="K36" s="85">
        <v>4306.0</v>
      </c>
      <c r="L36" s="85">
        <v>4227.0</v>
      </c>
      <c r="M36" s="85">
        <v>4124.0</v>
      </c>
      <c r="N36" s="85">
        <v>4014.0</v>
      </c>
      <c r="O36" s="89">
        <v>3975.0</v>
      </c>
      <c r="P36" s="85">
        <v>3665.0</v>
      </c>
      <c r="Q36" s="85">
        <v>3536.0</v>
      </c>
      <c r="R36" s="85">
        <v>3593.0</v>
      </c>
      <c r="S36" s="85">
        <v>3554.0</v>
      </c>
      <c r="T36" s="85">
        <v>3468.0</v>
      </c>
      <c r="U36" s="85">
        <v>3338.0</v>
      </c>
      <c r="V36" s="85">
        <v>3133.0</v>
      </c>
      <c r="W36" s="85">
        <v>2907.0</v>
      </c>
      <c r="X36" s="85">
        <v>2898.0</v>
      </c>
      <c r="Y36" s="85">
        <v>2845.0</v>
      </c>
      <c r="Z36" s="85">
        <v>2758.0</v>
      </c>
      <c r="AA36" s="85">
        <v>2721.0</v>
      </c>
      <c r="AB36" s="85">
        <v>2673.0</v>
      </c>
      <c r="AC36" s="85">
        <v>2596.0</v>
      </c>
      <c r="AD36" s="85">
        <v>2529.0</v>
      </c>
      <c r="AE36" s="85">
        <v>2483.0</v>
      </c>
      <c r="AF36" s="85">
        <v>2358.0</v>
      </c>
      <c r="AG36" s="85">
        <v>2271.0</v>
      </c>
      <c r="AH36" s="85"/>
    </row>
    <row r="37" ht="12.75" customHeight="1">
      <c r="A37" s="85">
        <v>736.0</v>
      </c>
      <c r="B37" s="87" t="s">
        <v>239</v>
      </c>
      <c r="C37" s="90" t="s">
        <v>12</v>
      </c>
      <c r="D37" s="87">
        <v>2000.0</v>
      </c>
      <c r="E37" s="85">
        <v>4492.0</v>
      </c>
      <c r="F37" s="85">
        <v>4382.0</v>
      </c>
      <c r="G37" s="85">
        <v>4272.0</v>
      </c>
      <c r="H37" s="85">
        <v>4078.0</v>
      </c>
      <c r="I37" s="85">
        <v>4195.0</v>
      </c>
      <c r="J37" s="85">
        <v>4220.0</v>
      </c>
      <c r="K37" s="85">
        <v>4232.0</v>
      </c>
      <c r="L37" s="85">
        <v>4061.0</v>
      </c>
      <c r="M37" s="85">
        <v>3922.0</v>
      </c>
      <c r="N37" s="85">
        <v>3788.0</v>
      </c>
      <c r="O37" s="89">
        <v>3832.0</v>
      </c>
      <c r="P37" s="85">
        <v>3314.0</v>
      </c>
      <c r="Q37" s="85">
        <v>3245.0</v>
      </c>
      <c r="R37" s="85">
        <v>3338.0</v>
      </c>
      <c r="S37" s="85">
        <v>3343.0</v>
      </c>
      <c r="T37" s="85">
        <v>3246.0</v>
      </c>
      <c r="U37" s="85">
        <v>3021.0</v>
      </c>
      <c r="V37" s="85">
        <v>2745.0</v>
      </c>
      <c r="W37" s="85">
        <v>2557.0</v>
      </c>
      <c r="X37" s="85">
        <v>2583.0</v>
      </c>
      <c r="Y37" s="85">
        <v>2520.0</v>
      </c>
      <c r="Z37" s="85">
        <v>2419.0</v>
      </c>
      <c r="AA37" s="85">
        <v>2372.0</v>
      </c>
      <c r="AB37" s="85">
        <v>2317.0</v>
      </c>
      <c r="AC37" s="85">
        <v>2268.0</v>
      </c>
      <c r="AD37" s="85">
        <v>2203.0</v>
      </c>
      <c r="AE37" s="85">
        <v>2157.0</v>
      </c>
      <c r="AF37" s="85">
        <v>2082.0</v>
      </c>
      <c r="AG37" s="85">
        <v>2038.0</v>
      </c>
      <c r="AH37" s="85"/>
    </row>
    <row r="38" ht="12.75" customHeight="1">
      <c r="A38" s="85">
        <v>737.0</v>
      </c>
      <c r="B38" s="87" t="s">
        <v>239</v>
      </c>
      <c r="C38" s="90" t="s">
        <v>12</v>
      </c>
      <c r="D38" s="87">
        <v>2000.0</v>
      </c>
      <c r="E38" s="85">
        <v>4510.0</v>
      </c>
      <c r="F38" s="85">
        <v>4416.0</v>
      </c>
      <c r="G38" s="85">
        <v>4316.0</v>
      </c>
      <c r="H38" s="85">
        <v>4107.0</v>
      </c>
      <c r="I38" s="85">
        <v>4227.0</v>
      </c>
      <c r="J38" s="85">
        <v>4244.0</v>
      </c>
      <c r="K38" s="85">
        <v>4253.0</v>
      </c>
      <c r="L38" s="85">
        <v>4091.0</v>
      </c>
      <c r="M38" s="85">
        <v>3938.0</v>
      </c>
      <c r="N38" s="85">
        <v>3826.0</v>
      </c>
      <c r="O38" s="89">
        <v>3828.0</v>
      </c>
      <c r="P38" s="85">
        <v>3249.0</v>
      </c>
      <c r="Q38" s="85">
        <v>3153.0</v>
      </c>
      <c r="R38" s="85">
        <v>3312.0</v>
      </c>
      <c r="S38" s="85">
        <v>3335.0</v>
      </c>
      <c r="T38" s="85">
        <v>3218.0</v>
      </c>
      <c r="U38" s="85">
        <v>2994.0</v>
      </c>
      <c r="V38" s="85">
        <v>2705.0</v>
      </c>
      <c r="W38" s="85">
        <v>2508.0</v>
      </c>
      <c r="X38" s="85">
        <v>2569.0</v>
      </c>
      <c r="Y38" s="85">
        <v>2488.0</v>
      </c>
      <c r="Z38" s="85">
        <v>2380.0</v>
      </c>
      <c r="AA38" s="85">
        <v>2329.0</v>
      </c>
      <c r="AB38" s="85">
        <v>2278.0</v>
      </c>
      <c r="AC38" s="85">
        <v>2217.0</v>
      </c>
      <c r="AD38" s="85">
        <v>2153.0</v>
      </c>
      <c r="AE38" s="85">
        <v>2116.0</v>
      </c>
      <c r="AF38" s="85">
        <v>2056.0</v>
      </c>
      <c r="AG38" s="85">
        <v>2025.0</v>
      </c>
      <c r="AH38" s="85"/>
    </row>
    <row r="39" ht="12.75" customHeight="1">
      <c r="A39" s="85">
        <v>738.0</v>
      </c>
      <c r="B39" s="87" t="s">
        <v>239</v>
      </c>
      <c r="C39" s="88" t="s">
        <v>241</v>
      </c>
      <c r="D39" s="87">
        <v>2000.0</v>
      </c>
      <c r="E39" s="85">
        <v>4789.0</v>
      </c>
      <c r="F39" s="85">
        <v>4718.0</v>
      </c>
      <c r="G39" s="85">
        <v>4645.0</v>
      </c>
      <c r="H39" s="85">
        <v>4495.0</v>
      </c>
      <c r="I39" s="85">
        <v>4531.0</v>
      </c>
      <c r="J39" s="85">
        <v>4538.0</v>
      </c>
      <c r="K39" s="85">
        <v>4545.0</v>
      </c>
      <c r="L39" s="85">
        <v>4463.0</v>
      </c>
      <c r="M39" s="85">
        <v>4448.0</v>
      </c>
      <c r="N39" s="85">
        <v>4418.0</v>
      </c>
      <c r="O39" s="89">
        <v>4509.0</v>
      </c>
      <c r="P39" s="85">
        <v>4247.0</v>
      </c>
      <c r="Q39" s="85">
        <v>4286.0</v>
      </c>
      <c r="R39" s="85">
        <v>4393.0</v>
      </c>
      <c r="S39" s="85">
        <v>4448.0</v>
      </c>
      <c r="T39" s="85">
        <v>4434.0</v>
      </c>
      <c r="U39" s="85">
        <v>4374.0</v>
      </c>
      <c r="V39" s="85">
        <v>4213.0</v>
      </c>
      <c r="W39" s="85">
        <v>4143.0</v>
      </c>
      <c r="X39" s="85">
        <v>4446.0</v>
      </c>
      <c r="Y39" s="85">
        <v>4480.0</v>
      </c>
      <c r="Z39" s="85">
        <v>4377.0</v>
      </c>
      <c r="AA39" s="85">
        <v>4477.0</v>
      </c>
      <c r="AB39" s="85">
        <v>4502.0</v>
      </c>
      <c r="AC39" s="85">
        <v>4429.0</v>
      </c>
      <c r="AD39" s="85">
        <v>4405.0</v>
      </c>
      <c r="AE39" s="85">
        <v>4473.0</v>
      </c>
      <c r="AF39" s="85">
        <v>4172.0</v>
      </c>
      <c r="AG39" s="85">
        <v>4386.0</v>
      </c>
      <c r="AH39" s="85"/>
    </row>
    <row r="40" ht="12.75" customHeight="1">
      <c r="A40" s="85">
        <v>739.0</v>
      </c>
      <c r="B40" s="87" t="s">
        <v>239</v>
      </c>
      <c r="C40" s="88" t="s">
        <v>241</v>
      </c>
      <c r="D40" s="87">
        <v>2000.0</v>
      </c>
      <c r="E40" s="85">
        <v>4770.0</v>
      </c>
      <c r="F40" s="85">
        <v>4673.0</v>
      </c>
      <c r="G40" s="85">
        <v>4559.0</v>
      </c>
      <c r="H40" s="85">
        <v>4383.0</v>
      </c>
      <c r="I40" s="85">
        <v>4494.0</v>
      </c>
      <c r="J40" s="85">
        <v>4498.0</v>
      </c>
      <c r="K40" s="85">
        <v>4515.0</v>
      </c>
      <c r="L40" s="85">
        <v>4402.0</v>
      </c>
      <c r="M40" s="85">
        <v>4329.0</v>
      </c>
      <c r="N40" s="85">
        <v>4312.0</v>
      </c>
      <c r="O40" s="89">
        <v>4453.0</v>
      </c>
      <c r="P40" s="85">
        <v>3902.0</v>
      </c>
      <c r="Q40" s="85">
        <v>3836.0</v>
      </c>
      <c r="R40" s="85">
        <v>4209.0</v>
      </c>
      <c r="S40" s="85">
        <v>4286.0</v>
      </c>
      <c r="T40" s="85">
        <v>4293.0</v>
      </c>
      <c r="U40" s="85">
        <v>4205.0</v>
      </c>
      <c r="V40" s="85">
        <v>3943.0</v>
      </c>
      <c r="W40" s="85">
        <v>3820.0</v>
      </c>
      <c r="X40" s="85">
        <v>4368.0</v>
      </c>
      <c r="Y40" s="85">
        <v>4451.0</v>
      </c>
      <c r="Z40" s="85">
        <v>4262.0</v>
      </c>
      <c r="AA40" s="85">
        <v>4455.0</v>
      </c>
      <c r="AB40" s="85">
        <v>4427.0</v>
      </c>
      <c r="AC40" s="85">
        <v>4371.0</v>
      </c>
      <c r="AD40" s="85">
        <v>4324.0</v>
      </c>
      <c r="AE40" s="85">
        <v>4377.0</v>
      </c>
      <c r="AF40" s="85">
        <v>4077.0</v>
      </c>
      <c r="AG40" s="85">
        <v>4198.0</v>
      </c>
      <c r="AH40" s="85"/>
    </row>
    <row r="41" ht="12.75" customHeight="1">
      <c r="A41" s="85">
        <v>740.0</v>
      </c>
      <c r="B41" s="87" t="s">
        <v>239</v>
      </c>
      <c r="C41" s="85" t="s">
        <v>383</v>
      </c>
      <c r="D41" s="87">
        <v>2000.0</v>
      </c>
      <c r="E41" s="85">
        <v>4654.0</v>
      </c>
      <c r="F41" s="85">
        <v>4575.0</v>
      </c>
      <c r="G41" s="85">
        <v>4481.0</v>
      </c>
      <c r="H41" s="85">
        <v>4263.0</v>
      </c>
      <c r="I41" s="85">
        <v>4362.0</v>
      </c>
      <c r="J41" s="85">
        <v>4396.0</v>
      </c>
      <c r="K41" s="85"/>
      <c r="L41" s="85"/>
      <c r="M41" s="85"/>
      <c r="N41" s="85"/>
      <c r="O41" s="89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</row>
    <row r="42" ht="12.75" customHeight="1">
      <c r="A42" s="85">
        <v>741.0</v>
      </c>
      <c r="B42" s="87" t="s">
        <v>239</v>
      </c>
      <c r="C42" s="88" t="s">
        <v>241</v>
      </c>
      <c r="D42" s="87">
        <v>2000.0</v>
      </c>
      <c r="E42" s="85">
        <v>4567.0</v>
      </c>
      <c r="F42" s="85">
        <v>4444.0</v>
      </c>
      <c r="G42" s="85">
        <v>4303.0</v>
      </c>
      <c r="H42" s="85">
        <v>4055.0</v>
      </c>
      <c r="I42" s="85">
        <v>4245.0</v>
      </c>
      <c r="J42" s="85">
        <v>4245.0</v>
      </c>
      <c r="K42" s="85">
        <v>4268.0</v>
      </c>
      <c r="L42" s="85">
        <v>4096.0</v>
      </c>
      <c r="M42" s="85">
        <v>4019.0</v>
      </c>
      <c r="N42" s="85">
        <v>3954.0</v>
      </c>
      <c r="O42" s="89">
        <v>4176.0</v>
      </c>
      <c r="P42" s="85">
        <v>3519.0</v>
      </c>
      <c r="Q42" s="85">
        <v>3550.0</v>
      </c>
      <c r="R42" s="85">
        <v>3949.0</v>
      </c>
      <c r="S42" s="85">
        <v>4046.0</v>
      </c>
      <c r="T42" s="85">
        <v>4081.0</v>
      </c>
      <c r="U42" s="85">
        <v>4002.0</v>
      </c>
      <c r="V42" s="85">
        <v>3618.0</v>
      </c>
      <c r="W42" s="85">
        <v>3559.0</v>
      </c>
      <c r="X42" s="85">
        <v>4145.0</v>
      </c>
      <c r="Y42" s="85">
        <v>4220.0</v>
      </c>
      <c r="Z42" s="85">
        <v>4030.0</v>
      </c>
      <c r="AA42" s="85">
        <v>4234.0</v>
      </c>
      <c r="AB42" s="85">
        <v>4220.0</v>
      </c>
      <c r="AC42" s="85">
        <v>4152.0</v>
      </c>
      <c r="AD42" s="85">
        <v>4116.0</v>
      </c>
      <c r="AE42" s="85">
        <v>4217.0</v>
      </c>
      <c r="AF42" s="85">
        <v>3827.0</v>
      </c>
      <c r="AG42" s="85">
        <v>4030.0</v>
      </c>
      <c r="AH42" s="85"/>
    </row>
    <row r="43" ht="12.75" customHeight="1">
      <c r="A43" s="85">
        <v>742.0</v>
      </c>
      <c r="B43" s="87" t="s">
        <v>239</v>
      </c>
      <c r="C43" s="90" t="s">
        <v>12</v>
      </c>
      <c r="D43" s="87">
        <v>2000.0</v>
      </c>
      <c r="E43" s="85">
        <v>4643.0</v>
      </c>
      <c r="F43" s="85">
        <v>4580.0</v>
      </c>
      <c r="G43" s="85">
        <v>4479.0</v>
      </c>
      <c r="H43" s="85">
        <v>4317.0</v>
      </c>
      <c r="I43" s="85">
        <v>4391.0</v>
      </c>
      <c r="J43" s="85">
        <v>4392.0</v>
      </c>
      <c r="K43" s="85">
        <v>4395.0</v>
      </c>
      <c r="L43" s="85">
        <v>4267.0</v>
      </c>
      <c r="M43" s="85">
        <v>4144.0</v>
      </c>
      <c r="N43" s="85">
        <v>4038.0</v>
      </c>
      <c r="O43" s="89">
        <v>4026.0</v>
      </c>
      <c r="P43" s="85">
        <v>3745.0</v>
      </c>
      <c r="Q43" s="85">
        <v>3655.0</v>
      </c>
      <c r="R43" s="85">
        <v>3645.0</v>
      </c>
      <c r="S43" s="85">
        <v>3650.0</v>
      </c>
      <c r="T43" s="85">
        <v>3567.0</v>
      </c>
      <c r="U43" s="85">
        <v>3450.0</v>
      </c>
      <c r="V43" s="85">
        <v>3260.0</v>
      </c>
      <c r="W43" s="85">
        <v>3088.0</v>
      </c>
      <c r="X43" s="85">
        <v>3040.0</v>
      </c>
      <c r="Y43" s="85">
        <v>3012.0</v>
      </c>
      <c r="Z43" s="85">
        <v>2929.0</v>
      </c>
      <c r="AA43" s="85">
        <v>2901.0</v>
      </c>
      <c r="AB43" s="85">
        <v>2857.0</v>
      </c>
      <c r="AC43" s="85">
        <v>2815.0</v>
      </c>
      <c r="AD43" s="85">
        <v>2743.0</v>
      </c>
      <c r="AE43" s="85">
        <v>2698.0</v>
      </c>
      <c r="AF43" s="85">
        <v>2578.0</v>
      </c>
      <c r="AG43" s="85">
        <v>2515.0</v>
      </c>
      <c r="AH43" s="85"/>
    </row>
    <row r="44" ht="12.75" customHeight="1">
      <c r="A44" s="85">
        <v>743.0</v>
      </c>
      <c r="B44" s="87" t="s">
        <v>239</v>
      </c>
      <c r="C44" s="85" t="s">
        <v>383</v>
      </c>
      <c r="D44" s="87">
        <v>2000.0</v>
      </c>
      <c r="E44" s="85">
        <v>4719.0</v>
      </c>
      <c r="F44" s="85">
        <v>4617.0</v>
      </c>
      <c r="G44" s="85">
        <v>4514.0</v>
      </c>
      <c r="H44" s="85">
        <v>4311.0</v>
      </c>
      <c r="I44" s="85">
        <v>4448.0</v>
      </c>
      <c r="J44" s="85">
        <v>4441.0</v>
      </c>
      <c r="K44" s="85"/>
      <c r="L44" s="85"/>
      <c r="M44" s="85"/>
      <c r="N44" s="85"/>
      <c r="O44" s="89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</row>
    <row r="45" ht="12.75" customHeight="1">
      <c r="A45" s="85">
        <v>744.0</v>
      </c>
      <c r="B45" s="87" t="s">
        <v>239</v>
      </c>
      <c r="C45" s="88" t="s">
        <v>241</v>
      </c>
      <c r="D45" s="87">
        <v>2000.0</v>
      </c>
      <c r="E45" s="85">
        <v>4629.0</v>
      </c>
      <c r="F45" s="85">
        <v>4513.0</v>
      </c>
      <c r="G45" s="85">
        <v>4394.0</v>
      </c>
      <c r="H45" s="85">
        <v>4192.0</v>
      </c>
      <c r="I45" s="85">
        <v>4345.0</v>
      </c>
      <c r="J45" s="85">
        <v>4333.0</v>
      </c>
      <c r="K45" s="85">
        <v>4354.0</v>
      </c>
      <c r="L45" s="85">
        <v>4206.0</v>
      </c>
      <c r="M45" s="85">
        <v>4173.0</v>
      </c>
      <c r="N45" s="85">
        <v>4140.0</v>
      </c>
      <c r="O45" s="89">
        <v>4293.0</v>
      </c>
      <c r="P45" s="85">
        <v>3913.0</v>
      </c>
      <c r="Q45" s="85">
        <v>3860.0</v>
      </c>
      <c r="R45" s="85">
        <v>4057.0</v>
      </c>
      <c r="S45" s="85">
        <v>4181.0</v>
      </c>
      <c r="T45" s="85">
        <v>4121.0</v>
      </c>
      <c r="U45" s="85">
        <v>4042.0</v>
      </c>
      <c r="V45" s="85">
        <v>3869.0</v>
      </c>
      <c r="W45" s="85">
        <v>3857.0</v>
      </c>
      <c r="X45" s="85">
        <v>4218.0</v>
      </c>
      <c r="Y45" s="85">
        <v>4261.0</v>
      </c>
      <c r="Z45" s="85">
        <v>4097.0</v>
      </c>
      <c r="AA45" s="85">
        <v>4267.0</v>
      </c>
      <c r="AB45" s="85">
        <v>4236.0</v>
      </c>
      <c r="AC45" s="85">
        <v>4243.0</v>
      </c>
      <c r="AD45" s="85">
        <v>4192.0</v>
      </c>
      <c r="AE45" s="85">
        <v>4281.0</v>
      </c>
      <c r="AF45" s="85">
        <v>3918.0</v>
      </c>
      <c r="AG45" s="85">
        <v>4106.0</v>
      </c>
      <c r="AH45" s="85"/>
    </row>
    <row r="46" ht="12.75" customHeight="1">
      <c r="A46" s="85">
        <v>745.0</v>
      </c>
      <c r="B46" s="87" t="s">
        <v>239</v>
      </c>
      <c r="C46" s="85" t="s">
        <v>383</v>
      </c>
      <c r="D46" s="87">
        <v>2000.0</v>
      </c>
      <c r="E46" s="85">
        <v>4585.0</v>
      </c>
      <c r="F46" s="85">
        <v>4474.0</v>
      </c>
      <c r="G46" s="85">
        <v>4351.0</v>
      </c>
      <c r="H46" s="85">
        <v>4127.0</v>
      </c>
      <c r="I46" s="85">
        <v>4292.0</v>
      </c>
      <c r="J46" s="85">
        <v>4299.0</v>
      </c>
      <c r="K46" s="85"/>
      <c r="L46" s="85"/>
      <c r="M46" s="85"/>
      <c r="N46" s="85"/>
      <c r="O46" s="89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</row>
    <row r="47" ht="12.75" customHeight="1">
      <c r="A47" s="85">
        <v>746.0</v>
      </c>
      <c r="B47" s="87" t="s">
        <v>199</v>
      </c>
      <c r="C47" s="90" t="s">
        <v>12</v>
      </c>
      <c r="D47" s="87">
        <v>2000.0</v>
      </c>
      <c r="E47" s="85">
        <v>4374.0</v>
      </c>
      <c r="F47" s="85">
        <v>4318.0</v>
      </c>
      <c r="G47" s="85">
        <v>4251.0</v>
      </c>
      <c r="H47" s="85">
        <v>4131.0</v>
      </c>
      <c r="I47" s="85">
        <v>4115.0</v>
      </c>
      <c r="J47" s="85">
        <v>4127.0</v>
      </c>
      <c r="K47" s="85">
        <v>4140.0</v>
      </c>
      <c r="L47" s="85">
        <v>4055.0</v>
      </c>
      <c r="M47" s="85">
        <v>3962.0</v>
      </c>
      <c r="N47" s="85">
        <v>3816.0</v>
      </c>
      <c r="O47" s="89">
        <v>3788.0</v>
      </c>
      <c r="P47" s="85">
        <v>3433.0</v>
      </c>
      <c r="Q47" s="85">
        <v>3293.0</v>
      </c>
      <c r="R47" s="85">
        <v>3359.0</v>
      </c>
      <c r="S47" s="85">
        <v>3316.0</v>
      </c>
      <c r="T47" s="85">
        <v>3198.0</v>
      </c>
      <c r="U47" s="85">
        <v>2972.0</v>
      </c>
      <c r="V47" s="85">
        <v>2687.0</v>
      </c>
      <c r="W47" s="85">
        <v>2488.0</v>
      </c>
      <c r="X47" s="85">
        <v>2519.0</v>
      </c>
      <c r="Y47" s="85">
        <v>2432.0</v>
      </c>
      <c r="Z47" s="85">
        <v>2324.0</v>
      </c>
      <c r="AA47" s="85">
        <v>2268.0</v>
      </c>
      <c r="AB47" s="85">
        <v>2208.0</v>
      </c>
      <c r="AC47" s="85">
        <v>2143.0</v>
      </c>
      <c r="AD47" s="85">
        <v>2074.0</v>
      </c>
      <c r="AE47" s="85">
        <v>2025.0</v>
      </c>
      <c r="AF47" s="85">
        <v>1943.0</v>
      </c>
      <c r="AG47" s="85">
        <v>1893.0</v>
      </c>
      <c r="AH47" s="85"/>
    </row>
    <row r="48" ht="12.75" customHeight="1">
      <c r="A48" s="85">
        <v>747.0</v>
      </c>
      <c r="B48" s="87" t="s">
        <v>199</v>
      </c>
      <c r="C48" s="90" t="s">
        <v>12</v>
      </c>
      <c r="D48" s="87">
        <v>2000.0</v>
      </c>
      <c r="E48" s="85">
        <v>4717.0</v>
      </c>
      <c r="F48" s="85">
        <v>4599.0</v>
      </c>
      <c r="G48" s="85">
        <v>4454.0</v>
      </c>
      <c r="H48" s="85">
        <v>4279.0</v>
      </c>
      <c r="I48" s="85">
        <v>4412.0</v>
      </c>
      <c r="J48" s="85">
        <v>4425.0</v>
      </c>
      <c r="K48" s="85">
        <v>4426.0</v>
      </c>
      <c r="L48" s="85">
        <v>4300.0</v>
      </c>
      <c r="M48" s="85">
        <v>4181.0</v>
      </c>
      <c r="N48" s="85">
        <v>4015.0</v>
      </c>
      <c r="O48" s="89">
        <v>4030.0</v>
      </c>
      <c r="P48" s="85">
        <v>3694.0</v>
      </c>
      <c r="Q48" s="85">
        <v>3550.0</v>
      </c>
      <c r="R48" s="85">
        <v>3548.0</v>
      </c>
      <c r="S48" s="85">
        <v>3524.0</v>
      </c>
      <c r="T48" s="85">
        <v>3444.0</v>
      </c>
      <c r="U48" s="85">
        <v>3201.0</v>
      </c>
      <c r="V48" s="85">
        <v>2936.0</v>
      </c>
      <c r="W48" s="85">
        <v>2688.0</v>
      </c>
      <c r="X48" s="85">
        <v>2777.0</v>
      </c>
      <c r="Y48" s="85">
        <v>2680.0</v>
      </c>
      <c r="Z48" s="85">
        <v>2549.0</v>
      </c>
      <c r="AA48" s="85">
        <v>2500.0</v>
      </c>
      <c r="AB48" s="85">
        <v>2437.0</v>
      </c>
      <c r="AC48" s="85">
        <v>2362.0</v>
      </c>
      <c r="AD48" s="85">
        <v>2292.0</v>
      </c>
      <c r="AE48" s="85">
        <v>2232.0</v>
      </c>
      <c r="AF48" s="85">
        <v>2142.0</v>
      </c>
      <c r="AG48" s="85">
        <v>2078.0</v>
      </c>
      <c r="AH48" s="85"/>
    </row>
    <row r="49" ht="12.75" customHeight="1">
      <c r="A49" s="85">
        <v>748.0</v>
      </c>
      <c r="B49" s="87" t="s">
        <v>199</v>
      </c>
      <c r="C49" s="90" t="s">
        <v>12</v>
      </c>
      <c r="D49" s="87">
        <v>2000.0</v>
      </c>
      <c r="E49" s="85">
        <v>4670.0</v>
      </c>
      <c r="F49" s="85">
        <v>4526.0</v>
      </c>
      <c r="G49" s="85">
        <v>4337.0</v>
      </c>
      <c r="H49" s="85">
        <v>4138.0</v>
      </c>
      <c r="I49" s="85">
        <v>4534.0</v>
      </c>
      <c r="J49" s="85">
        <v>4427.0</v>
      </c>
      <c r="K49" s="85">
        <v>4404.0</v>
      </c>
      <c r="L49" s="85">
        <v>4211.0</v>
      </c>
      <c r="M49" s="85">
        <v>4053.0</v>
      </c>
      <c r="N49" s="85">
        <v>3841.0</v>
      </c>
      <c r="O49" s="89">
        <v>3908.0</v>
      </c>
      <c r="P49" s="85">
        <v>3284.0</v>
      </c>
      <c r="Q49" s="85">
        <v>3166.0</v>
      </c>
      <c r="R49" s="85">
        <v>3374.0</v>
      </c>
      <c r="S49" s="85">
        <v>3395.0</v>
      </c>
      <c r="T49" s="85">
        <v>3290.0</v>
      </c>
      <c r="U49" s="85">
        <v>3068.0</v>
      </c>
      <c r="V49" s="85">
        <v>2760.0</v>
      </c>
      <c r="W49" s="85">
        <v>2617.0</v>
      </c>
      <c r="X49" s="85">
        <v>2677.0</v>
      </c>
      <c r="Y49" s="85">
        <v>2586.0</v>
      </c>
      <c r="Z49" s="85">
        <v>2460.0</v>
      </c>
      <c r="AA49" s="85">
        <v>2399.0</v>
      </c>
      <c r="AB49" s="85">
        <v>2332.0</v>
      </c>
      <c r="AC49" s="85">
        <v>2270.0</v>
      </c>
      <c r="AD49" s="85">
        <v>2195.0</v>
      </c>
      <c r="AE49" s="85">
        <v>2144.0</v>
      </c>
      <c r="AF49" s="85">
        <v>2056.0</v>
      </c>
      <c r="AG49" s="85">
        <v>1999.0</v>
      </c>
      <c r="AH49" s="85"/>
    </row>
    <row r="50" ht="12.75" customHeight="1">
      <c r="A50" s="85">
        <v>749.0</v>
      </c>
      <c r="B50" s="87" t="s">
        <v>199</v>
      </c>
      <c r="C50" s="88" t="s">
        <v>241</v>
      </c>
      <c r="D50" s="87">
        <v>2000.0</v>
      </c>
      <c r="E50" s="85">
        <v>4577.0</v>
      </c>
      <c r="F50" s="85">
        <v>4498.0</v>
      </c>
      <c r="G50" s="85">
        <v>4400.0</v>
      </c>
      <c r="H50" s="85">
        <v>4215.0</v>
      </c>
      <c r="I50" s="85">
        <v>4295.0</v>
      </c>
      <c r="J50" s="85">
        <v>4306.0</v>
      </c>
      <c r="K50" s="85">
        <v>4308.0</v>
      </c>
      <c r="L50" s="85">
        <v>4249.0</v>
      </c>
      <c r="M50" s="85">
        <v>4246.0</v>
      </c>
      <c r="N50" s="85">
        <v>4165.0</v>
      </c>
      <c r="O50" s="89">
        <v>4274.0</v>
      </c>
      <c r="P50" s="85">
        <v>3953.0</v>
      </c>
      <c r="Q50" s="85">
        <v>3983.0</v>
      </c>
      <c r="R50" s="85">
        <v>4103.0</v>
      </c>
      <c r="S50" s="85">
        <v>4179.0</v>
      </c>
      <c r="T50" s="85">
        <v>4181.0</v>
      </c>
      <c r="U50" s="85">
        <v>4087.0</v>
      </c>
      <c r="V50" s="85">
        <v>3919.0</v>
      </c>
      <c r="W50" s="85">
        <v>3859.0</v>
      </c>
      <c r="X50" s="85">
        <v>4122.0</v>
      </c>
      <c r="Y50" s="85">
        <v>4181.0</v>
      </c>
      <c r="Z50" s="85">
        <v>4082.0</v>
      </c>
      <c r="AA50" s="85">
        <v>4232.0</v>
      </c>
      <c r="AB50" s="85">
        <v>4212.0</v>
      </c>
      <c r="AC50" s="85">
        <v>4146.0</v>
      </c>
      <c r="AD50" s="85">
        <v>4125.0</v>
      </c>
      <c r="AE50" s="85">
        <v>4217.0</v>
      </c>
      <c r="AF50" s="85">
        <v>3904.0</v>
      </c>
      <c r="AG50" s="85">
        <v>4079.0</v>
      </c>
      <c r="AH50" s="85"/>
    </row>
    <row r="51" ht="12.75" customHeight="1">
      <c r="A51" s="85">
        <v>750.0</v>
      </c>
      <c r="B51" s="87" t="s">
        <v>199</v>
      </c>
      <c r="C51" s="85" t="s">
        <v>383</v>
      </c>
      <c r="D51" s="87">
        <v>2000.0</v>
      </c>
      <c r="E51" s="85">
        <v>4562.0</v>
      </c>
      <c r="F51" s="85">
        <v>4482.0</v>
      </c>
      <c r="G51" s="85">
        <v>4384.0</v>
      </c>
      <c r="H51" s="85">
        <v>4205.0</v>
      </c>
      <c r="I51" s="85">
        <v>4283.0</v>
      </c>
      <c r="J51" s="85">
        <v>4271.0</v>
      </c>
      <c r="K51" s="85"/>
      <c r="L51" s="85"/>
      <c r="M51" s="85"/>
      <c r="N51" s="85"/>
      <c r="O51" s="89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</row>
    <row r="52" ht="12.75" customHeight="1">
      <c r="A52" s="85">
        <v>751.0</v>
      </c>
      <c r="B52" s="87" t="s">
        <v>199</v>
      </c>
      <c r="C52" s="85" t="s">
        <v>383</v>
      </c>
      <c r="D52" s="87">
        <v>2000.0</v>
      </c>
      <c r="E52" s="85">
        <v>4483.0</v>
      </c>
      <c r="F52" s="85">
        <v>4370.0</v>
      </c>
      <c r="G52" s="85">
        <v>4208.0</v>
      </c>
      <c r="H52" s="85">
        <v>4038.0</v>
      </c>
      <c r="I52" s="85">
        <v>4175.0</v>
      </c>
      <c r="J52" s="85">
        <v>4186.0</v>
      </c>
      <c r="K52" s="85"/>
      <c r="L52" s="85"/>
      <c r="M52" s="85"/>
      <c r="N52" s="85"/>
      <c r="O52" s="89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</row>
    <row r="53" ht="12.75" customHeight="1">
      <c r="A53" s="85">
        <v>752.0</v>
      </c>
      <c r="B53" s="87" t="s">
        <v>199</v>
      </c>
      <c r="C53" s="90" t="s">
        <v>12</v>
      </c>
      <c r="D53" s="87">
        <v>2000.0</v>
      </c>
      <c r="E53" s="85">
        <v>4578.0</v>
      </c>
      <c r="F53" s="85">
        <v>4452.0</v>
      </c>
      <c r="G53" s="85">
        <v>4299.0</v>
      </c>
      <c r="H53" s="85">
        <v>4085.0</v>
      </c>
      <c r="I53" s="85">
        <v>4247.0</v>
      </c>
      <c r="J53" s="85">
        <v>4245.0</v>
      </c>
      <c r="K53" s="85">
        <v>4258.0</v>
      </c>
      <c r="L53" s="85">
        <v>4065.0</v>
      </c>
      <c r="M53" s="85">
        <v>3947.0</v>
      </c>
      <c r="N53" s="85">
        <v>3721.0</v>
      </c>
      <c r="O53" s="89">
        <v>3804.0</v>
      </c>
      <c r="P53" s="85">
        <v>3239.0</v>
      </c>
      <c r="Q53" s="85">
        <v>3076.0</v>
      </c>
      <c r="R53" s="85">
        <v>3312.0</v>
      </c>
      <c r="S53" s="85">
        <v>3311.0</v>
      </c>
      <c r="T53" s="85">
        <v>3212.0</v>
      </c>
      <c r="U53" s="85">
        <v>2964.0</v>
      </c>
      <c r="V53" s="85">
        <v>2672.0</v>
      </c>
      <c r="W53" s="85">
        <v>2526.0</v>
      </c>
      <c r="X53" s="85">
        <v>2578.0</v>
      </c>
      <c r="Y53" s="85">
        <v>2490.0</v>
      </c>
      <c r="Z53" s="85">
        <v>2382.0</v>
      </c>
      <c r="AA53" s="85">
        <v>2329.0</v>
      </c>
      <c r="AB53" s="85">
        <v>2271.0</v>
      </c>
      <c r="AC53" s="85">
        <v>2209.0</v>
      </c>
      <c r="AD53" s="85">
        <v>2145.0</v>
      </c>
      <c r="AE53" s="85">
        <v>2110.0</v>
      </c>
      <c r="AF53" s="85">
        <v>2037.0</v>
      </c>
      <c r="AG53" s="85">
        <v>1997.0</v>
      </c>
      <c r="AH53" s="85"/>
    </row>
    <row r="54" ht="12.75" customHeight="1">
      <c r="A54" s="85">
        <v>753.0</v>
      </c>
      <c r="B54" s="87" t="s">
        <v>199</v>
      </c>
      <c r="C54" s="88" t="s">
        <v>241</v>
      </c>
      <c r="D54" s="87">
        <v>2000.0</v>
      </c>
      <c r="E54" s="85">
        <v>4652.0</v>
      </c>
      <c r="F54" s="85">
        <v>4532.0</v>
      </c>
      <c r="G54" s="85">
        <v>4385.0</v>
      </c>
      <c r="H54" s="85">
        <v>4207.0</v>
      </c>
      <c r="I54" s="85">
        <v>4351.0</v>
      </c>
      <c r="J54" s="85">
        <v>4364.0</v>
      </c>
      <c r="K54" s="85">
        <v>4374.0</v>
      </c>
      <c r="L54" s="85">
        <v>4295.0</v>
      </c>
      <c r="M54" s="85">
        <v>4271.0</v>
      </c>
      <c r="N54" s="85">
        <v>4185.0</v>
      </c>
      <c r="O54" s="89">
        <v>4314.0</v>
      </c>
      <c r="P54" s="85">
        <v>3886.0</v>
      </c>
      <c r="Q54" s="85">
        <v>3856.0</v>
      </c>
      <c r="R54" s="85">
        <v>4092.0</v>
      </c>
      <c r="S54" s="85">
        <v>4164.0</v>
      </c>
      <c r="T54" s="85">
        <v>4175.0</v>
      </c>
      <c r="U54" s="85">
        <v>4070.0</v>
      </c>
      <c r="V54" s="85">
        <v>3770.0</v>
      </c>
      <c r="W54" s="85">
        <v>3711.0</v>
      </c>
      <c r="X54" s="85">
        <v>4209.0</v>
      </c>
      <c r="Y54" s="85">
        <v>4214.0</v>
      </c>
      <c r="Z54" s="85">
        <v>4109.0</v>
      </c>
      <c r="AA54" s="85">
        <v>4277.0</v>
      </c>
      <c r="AB54" s="85">
        <v>4252.0</v>
      </c>
      <c r="AC54" s="85">
        <v>4204.0</v>
      </c>
      <c r="AD54" s="85">
        <v>4129.0</v>
      </c>
      <c r="AE54" s="85">
        <v>4228.0</v>
      </c>
      <c r="AF54" s="85">
        <v>3944.0</v>
      </c>
      <c r="AG54" s="85">
        <v>4071.0</v>
      </c>
      <c r="AH54" s="85"/>
    </row>
    <row r="55" ht="12.75" customHeight="1">
      <c r="A55" s="85">
        <v>754.0</v>
      </c>
      <c r="B55" s="87" t="s">
        <v>199</v>
      </c>
      <c r="C55" s="88" t="s">
        <v>241</v>
      </c>
      <c r="D55" s="87">
        <v>2000.0</v>
      </c>
      <c r="E55" s="85">
        <v>4582.0</v>
      </c>
      <c r="F55" s="85">
        <v>4484.0</v>
      </c>
      <c r="G55" s="85">
        <v>4366.0</v>
      </c>
      <c r="H55" s="85">
        <v>4180.0</v>
      </c>
      <c r="I55" s="85">
        <v>4290.0</v>
      </c>
      <c r="J55" s="85">
        <v>4291.0</v>
      </c>
      <c r="K55" s="85">
        <v>4307.0</v>
      </c>
      <c r="L55" s="85">
        <v>4229.0</v>
      </c>
      <c r="M55" s="85">
        <v>4220.0</v>
      </c>
      <c r="N55" s="85">
        <v>4123.0</v>
      </c>
      <c r="O55" s="89">
        <v>4263.0</v>
      </c>
      <c r="P55" s="85">
        <v>3853.0</v>
      </c>
      <c r="Q55" s="85">
        <v>3866.0</v>
      </c>
      <c r="R55" s="85">
        <v>3998.0</v>
      </c>
      <c r="S55" s="85">
        <v>4079.0</v>
      </c>
      <c r="T55" s="85">
        <v>4059.0</v>
      </c>
      <c r="U55" s="85">
        <v>3957.0</v>
      </c>
      <c r="V55" s="85">
        <v>3740.0</v>
      </c>
      <c r="W55" s="85">
        <v>3626.0</v>
      </c>
      <c r="X55" s="85">
        <v>4078.0</v>
      </c>
      <c r="Y55" s="85">
        <v>4124.0</v>
      </c>
      <c r="Z55" s="85">
        <v>3965.0</v>
      </c>
      <c r="AA55" s="85">
        <v>4248.0</v>
      </c>
      <c r="AB55" s="85">
        <v>4155.0</v>
      </c>
      <c r="AC55" s="85">
        <v>4132.0</v>
      </c>
      <c r="AD55" s="85">
        <v>4026.0</v>
      </c>
      <c r="AE55" s="85">
        <v>4125.0</v>
      </c>
      <c r="AF55" s="85">
        <v>3815.0</v>
      </c>
      <c r="AG55" s="85">
        <v>4024.0</v>
      </c>
      <c r="AH55" s="85"/>
    </row>
    <row r="56" ht="12.75" customHeight="1">
      <c r="A56" s="85">
        <v>755.0</v>
      </c>
      <c r="B56" s="87" t="s">
        <v>199</v>
      </c>
      <c r="C56" s="88" t="s">
        <v>241</v>
      </c>
      <c r="D56" s="87">
        <v>2000.0</v>
      </c>
      <c r="E56" s="85">
        <v>4543.0</v>
      </c>
      <c r="F56" s="85">
        <v>4412.0</v>
      </c>
      <c r="G56" s="85">
        <v>4254.0</v>
      </c>
      <c r="H56" s="85">
        <v>4038.0</v>
      </c>
      <c r="I56" s="85">
        <v>4198.0</v>
      </c>
      <c r="J56" s="85">
        <v>4244.0</v>
      </c>
      <c r="K56" s="85">
        <v>4232.0</v>
      </c>
      <c r="L56" s="85">
        <v>4126.0</v>
      </c>
      <c r="M56" s="85">
        <v>4113.0</v>
      </c>
      <c r="N56" s="85">
        <v>3991.0</v>
      </c>
      <c r="O56" s="89">
        <v>4158.0</v>
      </c>
      <c r="P56" s="85">
        <v>3631.0</v>
      </c>
      <c r="Q56" s="85">
        <v>3586.0</v>
      </c>
      <c r="R56" s="85">
        <v>3903.0</v>
      </c>
      <c r="S56" s="85">
        <v>4000.0</v>
      </c>
      <c r="T56" s="85">
        <v>4024.0</v>
      </c>
      <c r="U56" s="85">
        <v>3918.0</v>
      </c>
      <c r="V56" s="85">
        <v>3554.0</v>
      </c>
      <c r="W56" s="85">
        <v>3726.0</v>
      </c>
      <c r="X56" s="85">
        <v>4033.0</v>
      </c>
      <c r="Y56" s="85">
        <v>4145.0</v>
      </c>
      <c r="Z56" s="85">
        <v>3898.0</v>
      </c>
      <c r="AA56" s="85">
        <v>4120.0</v>
      </c>
      <c r="AB56" s="85">
        <v>4100.0</v>
      </c>
      <c r="AC56" s="85">
        <v>4084.0</v>
      </c>
      <c r="AD56" s="85">
        <v>4068.0</v>
      </c>
      <c r="AE56" s="85">
        <v>4128.0</v>
      </c>
      <c r="AF56" s="85">
        <v>3796.0</v>
      </c>
      <c r="AG56" s="85">
        <v>4003.0</v>
      </c>
      <c r="AH56" s="85"/>
    </row>
    <row r="57" ht="12.75" customHeight="1">
      <c r="A57" s="85">
        <v>756.0</v>
      </c>
      <c r="B57" s="87" t="s">
        <v>199</v>
      </c>
      <c r="C57" s="85" t="s">
        <v>383</v>
      </c>
      <c r="D57" s="87">
        <v>2000.0</v>
      </c>
      <c r="E57" s="85">
        <v>4517.0</v>
      </c>
      <c r="F57" s="85">
        <v>4477.0</v>
      </c>
      <c r="G57" s="85">
        <v>4431.0</v>
      </c>
      <c r="H57" s="85">
        <v>4345.0</v>
      </c>
      <c r="I57" s="85">
        <v>4311.0</v>
      </c>
      <c r="J57" s="85">
        <v>4291.0</v>
      </c>
      <c r="K57" s="85"/>
      <c r="L57" s="85"/>
      <c r="M57" s="85"/>
      <c r="N57" s="85"/>
      <c r="O57" s="89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</row>
    <row r="58" ht="12.75" customHeight="1">
      <c r="A58" s="85">
        <v>757.0</v>
      </c>
      <c r="B58" s="87" t="s">
        <v>199</v>
      </c>
      <c r="C58" s="90" t="s">
        <v>12</v>
      </c>
      <c r="D58" s="87">
        <v>2000.0</v>
      </c>
      <c r="E58" s="85">
        <v>4548.0</v>
      </c>
      <c r="F58" s="85">
        <v>4455.0</v>
      </c>
      <c r="G58" s="85">
        <v>4339.0</v>
      </c>
      <c r="H58" s="85">
        <v>4148.0</v>
      </c>
      <c r="I58" s="85">
        <v>4250.0</v>
      </c>
      <c r="J58" s="85">
        <v>4263.0</v>
      </c>
      <c r="K58" s="85">
        <v>4288.0</v>
      </c>
      <c r="L58" s="85">
        <v>4181.0</v>
      </c>
      <c r="M58" s="85">
        <v>4061.0</v>
      </c>
      <c r="N58" s="85">
        <v>3888.0</v>
      </c>
      <c r="O58" s="89">
        <v>3883.0</v>
      </c>
      <c r="P58" s="85">
        <v>3562.0</v>
      </c>
      <c r="Q58" s="85">
        <v>3417.0</v>
      </c>
      <c r="R58" s="85">
        <v>3417.0</v>
      </c>
      <c r="S58" s="85">
        <v>3402.0</v>
      </c>
      <c r="T58" s="85">
        <v>3284.0</v>
      </c>
      <c r="U58" s="85">
        <v>3091.0</v>
      </c>
      <c r="V58" s="85">
        <v>2811.0</v>
      </c>
      <c r="W58" s="85">
        <v>2618.0</v>
      </c>
      <c r="X58" s="85">
        <v>2607.0</v>
      </c>
      <c r="Y58" s="85">
        <v>2546.0</v>
      </c>
      <c r="Z58" s="85">
        <v>2423.0</v>
      </c>
      <c r="AA58" s="85">
        <v>2369.0</v>
      </c>
      <c r="AB58" s="85">
        <v>2307.0</v>
      </c>
      <c r="AC58" s="85">
        <v>2251.0</v>
      </c>
      <c r="AD58" s="85">
        <v>2185.0</v>
      </c>
      <c r="AE58" s="85">
        <v>2138.0</v>
      </c>
      <c r="AF58" s="85">
        <v>2054.0</v>
      </c>
      <c r="AG58" s="85">
        <v>2002.0</v>
      </c>
      <c r="AH58" s="85"/>
    </row>
    <row r="59" ht="12.75" customHeight="1">
      <c r="A59" s="85">
        <v>758.0</v>
      </c>
      <c r="B59" s="87" t="s">
        <v>199</v>
      </c>
      <c r="C59" s="85" t="s">
        <v>383</v>
      </c>
      <c r="D59" s="87">
        <v>2000.0</v>
      </c>
      <c r="E59" s="85">
        <v>4675.0</v>
      </c>
      <c r="F59" s="85">
        <v>4525.0</v>
      </c>
      <c r="G59" s="85">
        <v>4355.0</v>
      </c>
      <c r="H59" s="85">
        <v>4133.0</v>
      </c>
      <c r="I59" s="85">
        <v>4325.0</v>
      </c>
      <c r="J59" s="85">
        <v>4336.0</v>
      </c>
      <c r="K59" s="85"/>
      <c r="L59" s="85"/>
      <c r="M59" s="85"/>
      <c r="N59" s="85"/>
      <c r="O59" s="89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</row>
    <row r="60" ht="12.75" customHeight="1">
      <c r="A60" s="85">
        <v>759.0</v>
      </c>
      <c r="B60" s="87" t="s">
        <v>199</v>
      </c>
      <c r="C60" s="85" t="s">
        <v>383</v>
      </c>
      <c r="D60" s="87">
        <v>2000.0</v>
      </c>
      <c r="E60" s="85">
        <v>4545.0</v>
      </c>
      <c r="F60" s="85">
        <v>4442.0</v>
      </c>
      <c r="G60" s="85">
        <v>4329.0</v>
      </c>
      <c r="H60" s="85">
        <v>4136.0</v>
      </c>
      <c r="I60" s="85">
        <v>4254.0</v>
      </c>
      <c r="J60" s="85">
        <v>4262.0</v>
      </c>
      <c r="K60" s="85"/>
      <c r="L60" s="85"/>
      <c r="M60" s="85"/>
      <c r="N60" s="85"/>
      <c r="O60" s="89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</row>
    <row r="61" ht="12.75" customHeight="1">
      <c r="A61" s="85">
        <v>760.0</v>
      </c>
      <c r="B61" s="87" t="s">
        <v>199</v>
      </c>
      <c r="C61" s="88" t="s">
        <v>241</v>
      </c>
      <c r="D61" s="87">
        <v>2000.0</v>
      </c>
      <c r="E61" s="85">
        <v>4519.0</v>
      </c>
      <c r="F61" s="85">
        <v>4461.0</v>
      </c>
      <c r="G61" s="85">
        <v>4391.0</v>
      </c>
      <c r="H61" s="85">
        <v>4263.0</v>
      </c>
      <c r="I61" s="85">
        <v>4249.0</v>
      </c>
      <c r="J61" s="85">
        <v>4246.0</v>
      </c>
      <c r="K61" s="85">
        <v>4271.0</v>
      </c>
      <c r="L61" s="85">
        <v>4203.0</v>
      </c>
      <c r="M61" s="85">
        <v>4203.0</v>
      </c>
      <c r="N61" s="85">
        <v>4121.0</v>
      </c>
      <c r="O61" s="89">
        <v>4277.0</v>
      </c>
      <c r="P61" s="85">
        <v>3966.0</v>
      </c>
      <c r="Q61" s="85">
        <v>3925.0</v>
      </c>
      <c r="R61" s="85">
        <v>4040.0</v>
      </c>
      <c r="S61" s="85">
        <v>4142.0</v>
      </c>
      <c r="T61" s="85">
        <v>4111.0</v>
      </c>
      <c r="U61" s="85">
        <v>4040.0</v>
      </c>
      <c r="V61" s="85">
        <v>3885.0</v>
      </c>
      <c r="W61" s="85">
        <v>3743.0</v>
      </c>
      <c r="X61" s="85">
        <v>4069.0</v>
      </c>
      <c r="Y61" s="85">
        <v>4130.0</v>
      </c>
      <c r="Z61" s="85">
        <v>3981.0</v>
      </c>
      <c r="AA61" s="85">
        <v>4155.0</v>
      </c>
      <c r="AB61" s="85">
        <v>4089.0</v>
      </c>
      <c r="AC61" s="85">
        <v>4097.0</v>
      </c>
      <c r="AD61" s="85">
        <v>4047.0</v>
      </c>
      <c r="AE61" s="85">
        <v>4146.0</v>
      </c>
      <c r="AF61" s="85">
        <v>3691.0</v>
      </c>
      <c r="AG61" s="85">
        <v>3989.0</v>
      </c>
      <c r="AH61" s="85"/>
    </row>
    <row r="62" ht="12.75" customHeight="1">
      <c r="A62" s="85">
        <v>761.0</v>
      </c>
      <c r="B62" s="87" t="s">
        <v>217</v>
      </c>
      <c r="C62" s="85" t="s">
        <v>383</v>
      </c>
      <c r="D62" s="87">
        <v>2000.0</v>
      </c>
      <c r="E62" s="85">
        <v>4653.0</v>
      </c>
      <c r="F62" s="85">
        <v>4501.0</v>
      </c>
      <c r="G62" s="85">
        <v>4335.0</v>
      </c>
      <c r="H62" s="85">
        <v>4118.0</v>
      </c>
      <c r="I62" s="85">
        <v>4318.0</v>
      </c>
      <c r="J62" s="85">
        <v>4331.0</v>
      </c>
      <c r="K62" s="85"/>
      <c r="L62" s="85"/>
      <c r="M62" s="85"/>
      <c r="N62" s="85"/>
      <c r="O62" s="89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</row>
    <row r="63" ht="12.75" customHeight="1">
      <c r="A63" s="85">
        <v>762.0</v>
      </c>
      <c r="B63" s="87" t="s">
        <v>217</v>
      </c>
      <c r="C63" s="85" t="s">
        <v>383</v>
      </c>
      <c r="D63" s="87">
        <v>2000.0</v>
      </c>
      <c r="E63" s="85">
        <v>4630.0</v>
      </c>
      <c r="F63" s="85">
        <v>4488.0</v>
      </c>
      <c r="G63" s="85">
        <v>4341.0</v>
      </c>
      <c r="H63" s="85">
        <v>4169.0</v>
      </c>
      <c r="I63" s="85">
        <v>4316.0</v>
      </c>
      <c r="J63" s="85">
        <v>4322.0</v>
      </c>
      <c r="K63" s="85"/>
      <c r="L63" s="85"/>
      <c r="M63" s="85"/>
      <c r="N63" s="85"/>
      <c r="O63" s="89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</row>
    <row r="64" ht="12.75" customHeight="1">
      <c r="A64" s="85">
        <v>763.0</v>
      </c>
      <c r="B64" s="87" t="s">
        <v>217</v>
      </c>
      <c r="C64" s="90" t="s">
        <v>12</v>
      </c>
      <c r="D64" s="87">
        <v>2000.0</v>
      </c>
      <c r="E64" s="85">
        <v>4658.0</v>
      </c>
      <c r="F64" s="85">
        <v>4481.0</v>
      </c>
      <c r="G64" s="85">
        <v>4296.0</v>
      </c>
      <c r="H64" s="85">
        <v>4142.0</v>
      </c>
      <c r="I64" s="85">
        <v>4344.0</v>
      </c>
      <c r="J64" s="85">
        <v>4323.0</v>
      </c>
      <c r="K64" s="85">
        <v>4358.0</v>
      </c>
      <c r="L64" s="85">
        <v>4125.0</v>
      </c>
      <c r="M64" s="85">
        <v>4006.0</v>
      </c>
      <c r="N64" s="85">
        <v>3824.0</v>
      </c>
      <c r="O64" s="89">
        <v>3891.0</v>
      </c>
      <c r="P64" s="85">
        <v>3229.0</v>
      </c>
      <c r="Q64" s="85">
        <v>3114.0</v>
      </c>
      <c r="R64" s="85">
        <v>3374.0</v>
      </c>
      <c r="S64" s="85">
        <v>3358.0</v>
      </c>
      <c r="T64" s="85">
        <v>3251.0</v>
      </c>
      <c r="U64" s="85">
        <v>3033.0</v>
      </c>
      <c r="V64" s="85">
        <v>2722.0</v>
      </c>
      <c r="W64" s="85">
        <v>2548.0</v>
      </c>
      <c r="X64" s="85">
        <v>2640.0</v>
      </c>
      <c r="Y64" s="85">
        <v>2533.0</v>
      </c>
      <c r="Z64" s="85">
        <v>2405.0</v>
      </c>
      <c r="AA64" s="85">
        <v>2345.0</v>
      </c>
      <c r="AB64" s="85">
        <v>2281.0</v>
      </c>
      <c r="AC64" s="85">
        <v>2206.0</v>
      </c>
      <c r="AD64" s="85">
        <v>2137.0</v>
      </c>
      <c r="AE64" s="85">
        <v>2086.0</v>
      </c>
      <c r="AF64" s="85">
        <v>1996.0</v>
      </c>
      <c r="AG64" s="85">
        <v>1948.0</v>
      </c>
      <c r="AH64" s="85"/>
    </row>
    <row r="65" ht="12.75" customHeight="1">
      <c r="A65" s="85">
        <v>764.0</v>
      </c>
      <c r="B65" s="87" t="s">
        <v>217</v>
      </c>
      <c r="C65" s="85" t="s">
        <v>383</v>
      </c>
      <c r="D65" s="87">
        <v>2000.0</v>
      </c>
      <c r="E65" s="85">
        <v>4576.0</v>
      </c>
      <c r="F65" s="85">
        <v>4474.0</v>
      </c>
      <c r="G65" s="85">
        <v>4366.0</v>
      </c>
      <c r="H65" s="85">
        <v>4195.0</v>
      </c>
      <c r="I65" s="85">
        <v>4319.0</v>
      </c>
      <c r="J65" s="85">
        <v>4319.0</v>
      </c>
      <c r="K65" s="85"/>
      <c r="L65" s="85"/>
      <c r="M65" s="85"/>
      <c r="N65" s="85"/>
      <c r="O65" s="89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</row>
    <row r="66" ht="12.75" customHeight="1">
      <c r="A66" s="85">
        <v>765.0</v>
      </c>
      <c r="B66" s="87" t="s">
        <v>217</v>
      </c>
      <c r="C66" s="88" t="s">
        <v>241</v>
      </c>
      <c r="D66" s="87">
        <v>2000.0</v>
      </c>
      <c r="E66" s="85">
        <v>4411.0</v>
      </c>
      <c r="F66" s="85">
        <v>4259.0</v>
      </c>
      <c r="G66" s="85">
        <v>4104.0</v>
      </c>
      <c r="H66" s="85">
        <v>3954.0</v>
      </c>
      <c r="I66" s="85">
        <v>4109.0</v>
      </c>
      <c r="J66" s="85">
        <v>4117.0</v>
      </c>
      <c r="K66" s="85">
        <v>4117.0</v>
      </c>
      <c r="L66" s="85">
        <v>4044.0</v>
      </c>
      <c r="M66" s="85">
        <v>4019.0</v>
      </c>
      <c r="N66" s="85">
        <v>3955.0</v>
      </c>
      <c r="O66" s="89">
        <v>4094.0</v>
      </c>
      <c r="P66" s="85">
        <v>3691.0</v>
      </c>
      <c r="Q66" s="85">
        <v>3667.0</v>
      </c>
      <c r="R66" s="85">
        <v>3891.0</v>
      </c>
      <c r="S66" s="85">
        <v>4009.0</v>
      </c>
      <c r="T66" s="85">
        <v>3978.0</v>
      </c>
      <c r="U66" s="85">
        <v>3873.0</v>
      </c>
      <c r="V66" s="85">
        <v>3693.0</v>
      </c>
      <c r="W66" s="85">
        <v>3607.0</v>
      </c>
      <c r="X66" s="85">
        <v>3992.0</v>
      </c>
      <c r="Y66" s="85">
        <v>3982.0</v>
      </c>
      <c r="Z66" s="85">
        <v>3847.0</v>
      </c>
      <c r="AA66" s="85">
        <v>4016.0</v>
      </c>
      <c r="AB66" s="85">
        <v>4024.0</v>
      </c>
      <c r="AC66" s="85">
        <v>3963.0</v>
      </c>
      <c r="AD66" s="85">
        <v>3841.0</v>
      </c>
      <c r="AE66" s="85">
        <v>3998.0</v>
      </c>
      <c r="AF66" s="85">
        <v>3511.0</v>
      </c>
      <c r="AG66" s="85">
        <v>3859.0</v>
      </c>
      <c r="AH66" s="85"/>
    </row>
    <row r="67" ht="12.75" customHeight="1">
      <c r="A67" s="85">
        <v>766.0</v>
      </c>
      <c r="B67" s="87" t="s">
        <v>217</v>
      </c>
      <c r="C67" s="85" t="s">
        <v>383</v>
      </c>
      <c r="D67" s="87">
        <v>2000.0</v>
      </c>
      <c r="E67" s="85">
        <v>4570.0</v>
      </c>
      <c r="F67" s="85">
        <v>4439.0</v>
      </c>
      <c r="G67" s="85">
        <v>4307.0</v>
      </c>
      <c r="H67" s="85">
        <v>4178.0</v>
      </c>
      <c r="I67" s="85">
        <v>4292.0</v>
      </c>
      <c r="J67" s="85">
        <v>4299.0</v>
      </c>
      <c r="K67" s="85"/>
      <c r="L67" s="85"/>
      <c r="M67" s="85"/>
      <c r="N67" s="85"/>
      <c r="O67" s="89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</row>
    <row r="68" ht="12.75" customHeight="1">
      <c r="A68" s="85">
        <v>767.0</v>
      </c>
      <c r="B68" s="87" t="s">
        <v>217</v>
      </c>
      <c r="C68" s="90" t="s">
        <v>12</v>
      </c>
      <c r="D68" s="87">
        <v>2000.0</v>
      </c>
      <c r="E68" s="85">
        <v>4556.0</v>
      </c>
      <c r="F68" s="85">
        <v>4390.0</v>
      </c>
      <c r="G68" s="85">
        <v>4220.0</v>
      </c>
      <c r="H68" s="85">
        <v>4097.0</v>
      </c>
      <c r="I68" s="85">
        <v>4253.0</v>
      </c>
      <c r="J68" s="85">
        <v>4248.0</v>
      </c>
      <c r="K68" s="85">
        <v>4270.0</v>
      </c>
      <c r="L68" s="85">
        <v>4065.0</v>
      </c>
      <c r="M68" s="85">
        <v>3981.0</v>
      </c>
      <c r="N68" s="85">
        <v>3798.0</v>
      </c>
      <c r="O68" s="89">
        <v>3837.0</v>
      </c>
      <c r="P68" s="85">
        <v>3310.0</v>
      </c>
      <c r="Q68" s="85">
        <v>3201.0</v>
      </c>
      <c r="R68" s="85">
        <v>3288.0</v>
      </c>
      <c r="S68" s="85">
        <v>3294.0</v>
      </c>
      <c r="T68" s="85">
        <v>3222.0</v>
      </c>
      <c r="U68" s="85">
        <v>2939.0</v>
      </c>
      <c r="V68" s="85">
        <v>2685.0</v>
      </c>
      <c r="W68" s="85">
        <v>2458.0</v>
      </c>
      <c r="X68" s="85">
        <v>2542.0</v>
      </c>
      <c r="Y68" s="85">
        <v>2422.0</v>
      </c>
      <c r="Z68" s="85">
        <v>2278.0</v>
      </c>
      <c r="AA68" s="85">
        <v>2203.0</v>
      </c>
      <c r="AB68" s="85">
        <v>2155.0</v>
      </c>
      <c r="AC68" s="85">
        <v>2073.0</v>
      </c>
      <c r="AD68" s="85">
        <v>2024.0</v>
      </c>
      <c r="AE68" s="85">
        <v>1977.0</v>
      </c>
      <c r="AF68" s="85">
        <v>1887.0</v>
      </c>
      <c r="AG68" s="85">
        <v>1865.0</v>
      </c>
      <c r="AH68" s="85"/>
    </row>
    <row r="69" ht="12.75" customHeight="1">
      <c r="A69" s="85">
        <v>768.0</v>
      </c>
      <c r="B69" s="87" t="s">
        <v>217</v>
      </c>
      <c r="C69" s="90" t="s">
        <v>12</v>
      </c>
      <c r="D69" s="87">
        <v>2000.0</v>
      </c>
      <c r="E69" s="85">
        <v>4518.0</v>
      </c>
      <c r="F69" s="85">
        <v>4411.0</v>
      </c>
      <c r="G69" s="85">
        <v>4302.0</v>
      </c>
      <c r="H69" s="85">
        <v>4133.0</v>
      </c>
      <c r="I69" s="85">
        <v>4254.0</v>
      </c>
      <c r="J69" s="85">
        <v>4266.0</v>
      </c>
      <c r="K69" s="85">
        <v>4263.0</v>
      </c>
      <c r="L69" s="85">
        <v>4155.0</v>
      </c>
      <c r="M69" s="85">
        <v>4062.0</v>
      </c>
      <c r="N69" s="85">
        <v>3913.0</v>
      </c>
      <c r="O69" s="89">
        <v>3884.0</v>
      </c>
      <c r="P69" s="85">
        <v>3630.0</v>
      </c>
      <c r="Q69" s="85">
        <v>3498.0</v>
      </c>
      <c r="R69" s="85">
        <v>3501.0</v>
      </c>
      <c r="S69" s="85">
        <v>3471.0</v>
      </c>
      <c r="T69" s="85">
        <v>3361.0</v>
      </c>
      <c r="U69" s="85">
        <v>3196.0</v>
      </c>
      <c r="V69" s="85">
        <v>2959.0</v>
      </c>
      <c r="W69" s="85">
        <v>2723.0</v>
      </c>
      <c r="X69" s="85">
        <v>2722.0</v>
      </c>
      <c r="Y69" s="85">
        <v>2648.0</v>
      </c>
      <c r="Z69" s="85">
        <v>2520.0</v>
      </c>
      <c r="AA69" s="85">
        <v>2464.0</v>
      </c>
      <c r="AB69" s="85">
        <v>2401.0</v>
      </c>
      <c r="AC69" s="85">
        <v>2349.0</v>
      </c>
      <c r="AD69" s="85">
        <v>2280.0</v>
      </c>
      <c r="AE69" s="85">
        <v>2229.0</v>
      </c>
      <c r="AF69" s="85">
        <v>2129.0</v>
      </c>
      <c r="AG69" s="85">
        <v>2067.0</v>
      </c>
      <c r="AH69" s="85"/>
    </row>
    <row r="70" ht="12.75" customHeight="1">
      <c r="A70" s="85">
        <v>769.0</v>
      </c>
      <c r="B70" s="87" t="s">
        <v>217</v>
      </c>
      <c r="C70" s="88" t="s">
        <v>241</v>
      </c>
      <c r="D70" s="87">
        <v>2000.0</v>
      </c>
      <c r="E70" s="85">
        <v>4555.0</v>
      </c>
      <c r="F70" s="85">
        <v>4407.0</v>
      </c>
      <c r="G70" s="85">
        <v>4252.0</v>
      </c>
      <c r="H70" s="85">
        <v>4118.0</v>
      </c>
      <c r="I70" s="85">
        <v>4251.0</v>
      </c>
      <c r="J70" s="85">
        <v>4271.0</v>
      </c>
      <c r="K70" s="85">
        <v>4268.0</v>
      </c>
      <c r="L70" s="85">
        <v>4191.0</v>
      </c>
      <c r="M70" s="85">
        <v>4156.0</v>
      </c>
      <c r="N70" s="85">
        <v>4068.0</v>
      </c>
      <c r="O70" s="89">
        <v>4212.0</v>
      </c>
      <c r="P70" s="85">
        <v>3662.0</v>
      </c>
      <c r="Q70" s="85">
        <v>3588.0</v>
      </c>
      <c r="R70" s="85">
        <v>3928.0</v>
      </c>
      <c r="S70" s="85">
        <v>4033.0</v>
      </c>
      <c r="T70" s="85">
        <v>4049.0</v>
      </c>
      <c r="U70" s="85">
        <v>3937.0</v>
      </c>
      <c r="V70" s="85">
        <v>3781.0</v>
      </c>
      <c r="W70" s="85">
        <v>3615.0</v>
      </c>
      <c r="X70" s="85">
        <v>4077.0</v>
      </c>
      <c r="Y70" s="85">
        <v>4137.0</v>
      </c>
      <c r="Z70" s="85">
        <v>3944.0</v>
      </c>
      <c r="AA70" s="85">
        <v>4191.0</v>
      </c>
      <c r="AB70" s="85">
        <v>4117.0</v>
      </c>
      <c r="AC70" s="85">
        <v>4029.0</v>
      </c>
      <c r="AD70" s="85">
        <v>4022.0</v>
      </c>
      <c r="AE70" s="85">
        <v>4076.0</v>
      </c>
      <c r="AF70" s="85">
        <v>3629.0</v>
      </c>
      <c r="AG70" s="85">
        <v>3940.0</v>
      </c>
      <c r="AH70" s="85"/>
    </row>
    <row r="71" ht="12.75" customHeight="1">
      <c r="A71" s="85">
        <v>770.0</v>
      </c>
      <c r="B71" s="87" t="s">
        <v>217</v>
      </c>
      <c r="C71" s="88" t="s">
        <v>241</v>
      </c>
      <c r="D71" s="87">
        <v>2000.0</v>
      </c>
      <c r="E71" s="85">
        <v>4430.0</v>
      </c>
      <c r="F71" s="85">
        <v>4317.0</v>
      </c>
      <c r="G71" s="85">
        <v>4205.0</v>
      </c>
      <c r="H71" s="85">
        <v>4045.0</v>
      </c>
      <c r="I71" s="85">
        <v>4164.0</v>
      </c>
      <c r="J71" s="85">
        <v>4175.0</v>
      </c>
      <c r="K71" s="85">
        <v>4174.0</v>
      </c>
      <c r="L71" s="85">
        <v>4135.0</v>
      </c>
      <c r="M71" s="85">
        <v>4118.0</v>
      </c>
      <c r="N71" s="85">
        <v>4026.0</v>
      </c>
      <c r="O71" s="89">
        <v>4181.0</v>
      </c>
      <c r="P71" s="85">
        <v>3839.0</v>
      </c>
      <c r="Q71" s="85">
        <v>3767.0</v>
      </c>
      <c r="R71" s="85">
        <v>3924.0</v>
      </c>
      <c r="S71" s="85">
        <v>4006.0</v>
      </c>
      <c r="T71" s="85">
        <v>3966.0</v>
      </c>
      <c r="U71" s="85">
        <v>3881.0</v>
      </c>
      <c r="V71" s="85">
        <v>3704.0</v>
      </c>
      <c r="W71" s="85">
        <v>3568.0</v>
      </c>
      <c r="X71" s="85">
        <v>3951.0</v>
      </c>
      <c r="Y71" s="85">
        <v>4004.0</v>
      </c>
      <c r="Z71" s="85">
        <v>3844.0</v>
      </c>
      <c r="AA71" s="85">
        <v>4048.0</v>
      </c>
      <c r="AB71" s="85">
        <v>3981.0</v>
      </c>
      <c r="AC71" s="85">
        <v>3900.0</v>
      </c>
      <c r="AD71" s="85">
        <v>3878.0</v>
      </c>
      <c r="AE71" s="85">
        <v>3968.0</v>
      </c>
      <c r="AF71" s="85">
        <v>3511.0</v>
      </c>
      <c r="AG71" s="85">
        <v>3804.0</v>
      </c>
      <c r="AH71" s="85"/>
    </row>
    <row r="72" ht="12.75" customHeight="1">
      <c r="A72" s="85">
        <v>771.0</v>
      </c>
      <c r="B72" s="87" t="s">
        <v>217</v>
      </c>
      <c r="C72" s="88" t="s">
        <v>241</v>
      </c>
      <c r="D72" s="87">
        <v>2000.0</v>
      </c>
      <c r="E72" s="85">
        <v>4518.0</v>
      </c>
      <c r="F72" s="85">
        <v>4369.0</v>
      </c>
      <c r="G72" s="85">
        <v>4211.0</v>
      </c>
      <c r="H72" s="85">
        <v>4033.0</v>
      </c>
      <c r="I72" s="85">
        <v>4211.0</v>
      </c>
      <c r="J72" s="85">
        <v>4207.0</v>
      </c>
      <c r="K72" s="85">
        <v>4228.0</v>
      </c>
      <c r="L72" s="85">
        <v>4133.0</v>
      </c>
      <c r="M72" s="85">
        <v>4109.0</v>
      </c>
      <c r="N72" s="85">
        <v>4009.0</v>
      </c>
      <c r="O72" s="89">
        <v>4159.0</v>
      </c>
      <c r="P72" s="85">
        <v>3685.0</v>
      </c>
      <c r="Q72" s="85">
        <v>3635.0</v>
      </c>
      <c r="R72" s="85">
        <v>3919.0</v>
      </c>
      <c r="S72" s="85">
        <v>3978.0</v>
      </c>
      <c r="T72" s="85">
        <v>3978.0</v>
      </c>
      <c r="U72" s="85">
        <v>3866.0</v>
      </c>
      <c r="V72" s="85">
        <v>3579.0</v>
      </c>
      <c r="W72" s="85">
        <v>3622.0</v>
      </c>
      <c r="X72" s="85">
        <v>4039.0</v>
      </c>
      <c r="Y72" s="85">
        <v>4076.0</v>
      </c>
      <c r="Z72" s="85">
        <v>3897.0</v>
      </c>
      <c r="AA72" s="85">
        <v>4109.0</v>
      </c>
      <c r="AB72" s="85">
        <v>4042.0</v>
      </c>
      <c r="AC72" s="85">
        <v>4038.0</v>
      </c>
      <c r="AD72" s="85">
        <v>3950.0</v>
      </c>
      <c r="AE72" s="85">
        <v>4073.0</v>
      </c>
      <c r="AF72" s="85">
        <v>3705.0</v>
      </c>
      <c r="AG72" s="85">
        <v>3963.0</v>
      </c>
      <c r="AH72" s="85"/>
    </row>
    <row r="73" ht="12.75" customHeight="1">
      <c r="A73" s="85">
        <v>772.0</v>
      </c>
      <c r="B73" s="87" t="s">
        <v>217</v>
      </c>
      <c r="C73" s="85" t="s">
        <v>383</v>
      </c>
      <c r="D73" s="87">
        <v>2000.0</v>
      </c>
      <c r="E73" s="85">
        <v>4578.0</v>
      </c>
      <c r="F73" s="85">
        <v>4429.0</v>
      </c>
      <c r="G73" s="85">
        <v>4273.0</v>
      </c>
      <c r="H73" s="85">
        <v>4162.0</v>
      </c>
      <c r="I73" s="85">
        <v>4268.0</v>
      </c>
      <c r="J73" s="85">
        <v>4293.0</v>
      </c>
      <c r="K73" s="85"/>
      <c r="L73" s="85"/>
      <c r="M73" s="85"/>
      <c r="N73" s="85"/>
      <c r="O73" s="89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</row>
    <row r="74" ht="12.75" customHeight="1">
      <c r="A74" s="85">
        <v>773.0</v>
      </c>
      <c r="B74" s="87" t="s">
        <v>217</v>
      </c>
      <c r="C74" s="90" t="s">
        <v>12</v>
      </c>
      <c r="D74" s="87">
        <v>2000.0</v>
      </c>
      <c r="E74" s="85">
        <v>4608.0</v>
      </c>
      <c r="F74" s="85">
        <v>4470.0</v>
      </c>
      <c r="G74" s="85">
        <v>4320.0</v>
      </c>
      <c r="H74" s="85">
        <v>4141.0</v>
      </c>
      <c r="I74" s="85">
        <v>4310.0</v>
      </c>
      <c r="J74" s="85">
        <v>4320.0</v>
      </c>
      <c r="K74" s="85">
        <v>4325.0</v>
      </c>
      <c r="L74" s="85">
        <v>4155.0</v>
      </c>
      <c r="M74" s="85">
        <v>4057.0</v>
      </c>
      <c r="N74" s="85">
        <v>3889.0</v>
      </c>
      <c r="O74" s="89">
        <v>3911.0</v>
      </c>
      <c r="P74" s="85">
        <v>3468.0</v>
      </c>
      <c r="Q74" s="85">
        <v>3337.0</v>
      </c>
      <c r="R74" s="85">
        <v>3407.0</v>
      </c>
      <c r="S74" s="85">
        <v>3419.0</v>
      </c>
      <c r="T74" s="85">
        <v>3331.0</v>
      </c>
      <c r="U74" s="85">
        <v>3096.0</v>
      </c>
      <c r="V74" s="85">
        <v>2831.0</v>
      </c>
      <c r="W74" s="85">
        <v>2657.0</v>
      </c>
      <c r="X74" s="85">
        <v>2641.0</v>
      </c>
      <c r="Y74" s="85">
        <v>2568.0</v>
      </c>
      <c r="Z74" s="85">
        <v>2471.0</v>
      </c>
      <c r="AA74" s="85">
        <v>2422.0</v>
      </c>
      <c r="AB74" s="85">
        <v>2376.0</v>
      </c>
      <c r="AC74" s="85">
        <v>2312.0</v>
      </c>
      <c r="AD74" s="85">
        <v>2248.0</v>
      </c>
      <c r="AE74" s="85">
        <v>2206.0</v>
      </c>
      <c r="AF74" s="85">
        <v>2126.0</v>
      </c>
      <c r="AG74" s="85">
        <v>2083.0</v>
      </c>
      <c r="AH74" s="85"/>
    </row>
    <row r="75" ht="12.75" customHeight="1">
      <c r="A75" s="85">
        <v>774.0</v>
      </c>
      <c r="B75" s="87" t="s">
        <v>217</v>
      </c>
      <c r="C75" s="90" t="s">
        <v>12</v>
      </c>
      <c r="D75" s="87">
        <v>2000.0</v>
      </c>
      <c r="E75" s="85">
        <v>4660.0</v>
      </c>
      <c r="F75" s="85">
        <v>4519.0</v>
      </c>
      <c r="G75" s="85">
        <v>4384.0</v>
      </c>
      <c r="H75" s="85">
        <v>4241.0</v>
      </c>
      <c r="I75" s="85">
        <v>4366.0</v>
      </c>
      <c r="J75" s="85">
        <v>4364.0</v>
      </c>
      <c r="K75" s="85">
        <v>4395.0</v>
      </c>
      <c r="L75" s="85">
        <v>4239.0</v>
      </c>
      <c r="M75" s="85">
        <v>4149.0</v>
      </c>
      <c r="N75" s="85">
        <v>3965.0</v>
      </c>
      <c r="O75" s="89">
        <v>3977.0</v>
      </c>
      <c r="P75" s="85">
        <v>3586.0</v>
      </c>
      <c r="Q75" s="85">
        <v>3436.0</v>
      </c>
      <c r="R75" s="85">
        <v>3489.0</v>
      </c>
      <c r="S75" s="85">
        <v>3477.0</v>
      </c>
      <c r="T75" s="85">
        <v>3336.0</v>
      </c>
      <c r="U75" s="85">
        <v>3166.0</v>
      </c>
      <c r="V75" s="85">
        <v>2855.0</v>
      </c>
      <c r="W75" s="85">
        <v>2669.0</v>
      </c>
      <c r="X75" s="85">
        <v>2702.0</v>
      </c>
      <c r="Y75" s="85">
        <v>2631.0</v>
      </c>
      <c r="Z75" s="85">
        <v>2499.0</v>
      </c>
      <c r="AA75" s="85">
        <v>2437.0</v>
      </c>
      <c r="AB75" s="85">
        <v>2376.0</v>
      </c>
      <c r="AC75" s="85">
        <v>2316.0</v>
      </c>
      <c r="AD75" s="85">
        <v>2244.0</v>
      </c>
      <c r="AE75" s="85">
        <v>2192.0</v>
      </c>
      <c r="AF75" s="85">
        <v>2104.0</v>
      </c>
      <c r="AG75" s="85">
        <v>2051.0</v>
      </c>
      <c r="AH75" s="85"/>
    </row>
    <row r="76" ht="12.75" customHeight="1">
      <c r="A76" s="85">
        <v>775.0</v>
      </c>
      <c r="B76" s="87" t="s">
        <v>217</v>
      </c>
      <c r="C76" s="88" t="s">
        <v>241</v>
      </c>
      <c r="D76" s="87">
        <v>2000.0</v>
      </c>
      <c r="E76" s="85">
        <v>4603.0</v>
      </c>
      <c r="F76" s="85">
        <v>4429.0</v>
      </c>
      <c r="G76" s="85">
        <v>4244.0</v>
      </c>
      <c r="H76" s="85">
        <v>4076.0</v>
      </c>
      <c r="I76" s="85">
        <v>4261.0</v>
      </c>
      <c r="J76" s="85">
        <v>4290.0</v>
      </c>
      <c r="K76" s="85">
        <v>4309.0</v>
      </c>
      <c r="L76" s="85">
        <v>4168.0</v>
      </c>
      <c r="M76" s="85">
        <v>4164.0</v>
      </c>
      <c r="N76" s="85">
        <v>4034.0</v>
      </c>
      <c r="O76" s="89">
        <v>4233.0</v>
      </c>
      <c r="P76" s="85">
        <v>3715.0</v>
      </c>
      <c r="Q76" s="85">
        <v>3742.0</v>
      </c>
      <c r="R76" s="85">
        <v>3901.0</v>
      </c>
      <c r="S76" s="85">
        <v>4144.0</v>
      </c>
      <c r="T76" s="85">
        <v>4107.0</v>
      </c>
      <c r="U76" s="85">
        <v>3980.0</v>
      </c>
      <c r="V76" s="85">
        <v>3790.0</v>
      </c>
      <c r="W76" s="85">
        <v>3653.0</v>
      </c>
      <c r="X76" s="85">
        <v>4153.0</v>
      </c>
      <c r="Y76" s="85">
        <v>4223.0</v>
      </c>
      <c r="Z76" s="85">
        <v>4041.0</v>
      </c>
      <c r="AA76" s="85">
        <v>4256.0</v>
      </c>
      <c r="AB76" s="85">
        <v>4171.0</v>
      </c>
      <c r="AC76" s="85">
        <v>4196.0</v>
      </c>
      <c r="AD76" s="85">
        <v>4032.0</v>
      </c>
      <c r="AE76" s="85">
        <v>4244.0</v>
      </c>
      <c r="AF76" s="85">
        <v>3703.0</v>
      </c>
      <c r="AG76" s="85">
        <v>4016.0</v>
      </c>
      <c r="AH76" s="85"/>
    </row>
    <row r="77" ht="12.75" customHeight="1">
      <c r="A77" s="85">
        <v>776.0</v>
      </c>
      <c r="B77" s="87" t="s">
        <v>153</v>
      </c>
      <c r="C77" s="90" t="s">
        <v>12</v>
      </c>
      <c r="D77" s="87">
        <v>2000.0</v>
      </c>
      <c r="E77" s="85">
        <v>4532.0</v>
      </c>
      <c r="F77" s="85">
        <v>4370.0</v>
      </c>
      <c r="G77" s="85">
        <v>4199.0</v>
      </c>
      <c r="H77" s="85">
        <v>4008.0</v>
      </c>
      <c r="I77" s="85">
        <v>4205.0</v>
      </c>
      <c r="J77" s="85">
        <v>4209.0</v>
      </c>
      <c r="K77" s="85">
        <v>4213.0</v>
      </c>
      <c r="L77" s="85">
        <v>4023.0</v>
      </c>
      <c r="M77" s="85">
        <v>3923.0</v>
      </c>
      <c r="N77" s="85">
        <v>3733.0</v>
      </c>
      <c r="O77" s="89">
        <v>3795.0</v>
      </c>
      <c r="P77" s="85">
        <v>3326.0</v>
      </c>
      <c r="Q77" s="85">
        <v>3187.0</v>
      </c>
      <c r="R77" s="85">
        <v>3291.0</v>
      </c>
      <c r="S77" s="85">
        <v>3295.0</v>
      </c>
      <c r="T77" s="85">
        <v>3210.0</v>
      </c>
      <c r="U77" s="85">
        <v>3007.0</v>
      </c>
      <c r="V77" s="85">
        <v>2760.0</v>
      </c>
      <c r="W77" s="85">
        <v>2577.0</v>
      </c>
      <c r="X77" s="85">
        <v>2570.0</v>
      </c>
      <c r="Y77" s="85">
        <v>2496.0</v>
      </c>
      <c r="Z77" s="85">
        <v>2408.0</v>
      </c>
      <c r="AA77" s="85">
        <v>2363.0</v>
      </c>
      <c r="AB77" s="85">
        <v>2304.0</v>
      </c>
      <c r="AC77" s="85">
        <v>2244.0</v>
      </c>
      <c r="AD77" s="85">
        <v>2194.0</v>
      </c>
      <c r="AE77" s="85">
        <v>2160.0</v>
      </c>
      <c r="AF77" s="85">
        <v>2092.0</v>
      </c>
      <c r="AG77" s="85">
        <v>2053.0</v>
      </c>
      <c r="AH77" s="85"/>
    </row>
    <row r="78" ht="12.75" customHeight="1">
      <c r="A78" s="85">
        <v>777.0</v>
      </c>
      <c r="B78" s="87" t="s">
        <v>153</v>
      </c>
      <c r="C78" s="90" t="s">
        <v>12</v>
      </c>
      <c r="D78" s="87">
        <v>2000.0</v>
      </c>
      <c r="E78" s="85">
        <v>4629.0</v>
      </c>
      <c r="F78" s="85">
        <v>4505.0</v>
      </c>
      <c r="G78" s="85">
        <v>4370.0</v>
      </c>
      <c r="H78" s="85">
        <v>4166.0</v>
      </c>
      <c r="I78" s="85">
        <v>4310.0</v>
      </c>
      <c r="J78" s="85">
        <v>4327.0</v>
      </c>
      <c r="K78" s="85">
        <v>4347.0</v>
      </c>
      <c r="L78" s="85">
        <v>4177.0</v>
      </c>
      <c r="M78" s="85">
        <v>4095.0</v>
      </c>
      <c r="N78" s="85">
        <v>3904.0</v>
      </c>
      <c r="O78" s="89">
        <v>3927.0</v>
      </c>
      <c r="P78" s="85">
        <v>3482.0</v>
      </c>
      <c r="Q78" s="85">
        <v>3384.0</v>
      </c>
      <c r="R78" s="85">
        <v>3428.0</v>
      </c>
      <c r="S78" s="85">
        <v>3416.0</v>
      </c>
      <c r="T78" s="85">
        <v>3305.0</v>
      </c>
      <c r="U78" s="85">
        <v>3062.0</v>
      </c>
      <c r="V78" s="85">
        <v>2800.0</v>
      </c>
      <c r="W78" s="85">
        <v>2566.0</v>
      </c>
      <c r="X78" s="85">
        <v>2595.0</v>
      </c>
      <c r="Y78" s="85">
        <v>2501.0</v>
      </c>
      <c r="Z78" s="85">
        <v>2380.0</v>
      </c>
      <c r="AA78" s="85">
        <v>2323.0</v>
      </c>
      <c r="AB78" s="85">
        <v>2253.0</v>
      </c>
      <c r="AC78" s="85">
        <v>2173.0</v>
      </c>
      <c r="AD78" s="85">
        <v>2120.0</v>
      </c>
      <c r="AE78" s="85">
        <v>2073.0</v>
      </c>
      <c r="AF78" s="85">
        <v>1998.0</v>
      </c>
      <c r="AG78" s="85">
        <v>1963.0</v>
      </c>
      <c r="AH78" s="85"/>
    </row>
    <row r="79" ht="12.75" customHeight="1">
      <c r="A79" s="85">
        <v>778.0</v>
      </c>
      <c r="B79" s="87" t="s">
        <v>153</v>
      </c>
      <c r="C79" s="88" t="s">
        <v>241</v>
      </c>
      <c r="D79" s="87">
        <v>2000.0</v>
      </c>
      <c r="E79" s="85">
        <v>4602.0</v>
      </c>
      <c r="F79" s="85">
        <v>4466.0</v>
      </c>
      <c r="G79" s="85">
        <v>4317.0</v>
      </c>
      <c r="H79" s="85">
        <v>4143.0</v>
      </c>
      <c r="I79" s="85">
        <v>4285.0</v>
      </c>
      <c r="J79" s="85">
        <v>4280.0</v>
      </c>
      <c r="K79" s="85">
        <v>4316.0</v>
      </c>
      <c r="L79" s="85">
        <v>4230.0</v>
      </c>
      <c r="M79" s="85">
        <v>4184.0</v>
      </c>
      <c r="N79" s="85">
        <v>4099.0</v>
      </c>
      <c r="O79" s="89">
        <v>4249.0</v>
      </c>
      <c r="P79" s="85">
        <v>3805.0</v>
      </c>
      <c r="Q79" s="85">
        <v>3742.0</v>
      </c>
      <c r="R79" s="85">
        <v>4011.0</v>
      </c>
      <c r="S79" s="85">
        <v>4128.0</v>
      </c>
      <c r="T79" s="85">
        <v>4110.0</v>
      </c>
      <c r="U79" s="85">
        <v>4022.0</v>
      </c>
      <c r="V79" s="85">
        <v>3826.0</v>
      </c>
      <c r="W79" s="85">
        <v>3741.0</v>
      </c>
      <c r="X79" s="85">
        <v>4130.0</v>
      </c>
      <c r="Y79" s="85">
        <v>4143.0</v>
      </c>
      <c r="Z79" s="85">
        <v>4070.0</v>
      </c>
      <c r="AA79" s="85">
        <v>4249.0</v>
      </c>
      <c r="AB79" s="85">
        <v>4240.0</v>
      </c>
      <c r="AC79" s="85">
        <v>4187.0</v>
      </c>
      <c r="AD79" s="85">
        <v>4129.0</v>
      </c>
      <c r="AE79" s="85">
        <v>4209.0</v>
      </c>
      <c r="AF79" s="85">
        <v>3865.0</v>
      </c>
      <c r="AG79" s="85">
        <v>4134.0</v>
      </c>
      <c r="AH79" s="85"/>
    </row>
    <row r="80" ht="12.75" customHeight="1">
      <c r="A80" s="85">
        <v>779.0</v>
      </c>
      <c r="B80" s="87" t="s">
        <v>153</v>
      </c>
      <c r="C80" s="85" t="s">
        <v>383</v>
      </c>
      <c r="D80" s="87">
        <v>2000.0</v>
      </c>
      <c r="E80" s="85">
        <v>4636.0</v>
      </c>
      <c r="F80" s="85">
        <v>4497.0</v>
      </c>
      <c r="G80" s="85">
        <v>4368.0</v>
      </c>
      <c r="H80" s="85">
        <v>4178.0</v>
      </c>
      <c r="I80" s="85">
        <v>4341.0</v>
      </c>
      <c r="J80" s="85">
        <v>4350.0</v>
      </c>
      <c r="K80" s="85"/>
      <c r="L80" s="85"/>
      <c r="M80" s="85"/>
      <c r="N80" s="85"/>
      <c r="O80" s="89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</row>
    <row r="81" ht="12.75" customHeight="1">
      <c r="A81" s="85">
        <v>780.0</v>
      </c>
      <c r="B81" s="87" t="s">
        <v>153</v>
      </c>
      <c r="C81" s="88" t="s">
        <v>241</v>
      </c>
      <c r="D81" s="87">
        <v>2000.0</v>
      </c>
      <c r="E81" s="85">
        <v>4624.0</v>
      </c>
      <c r="F81" s="85">
        <v>4439.0</v>
      </c>
      <c r="G81" s="85">
        <v>4278.0</v>
      </c>
      <c r="H81" s="85">
        <v>4103.0</v>
      </c>
      <c r="I81" s="85">
        <v>4268.0</v>
      </c>
      <c r="J81" s="85">
        <v>4300.0</v>
      </c>
      <c r="K81" s="85">
        <v>4304.0</v>
      </c>
      <c r="L81" s="85">
        <v>4186.0</v>
      </c>
      <c r="M81" s="85">
        <v>4171.0</v>
      </c>
      <c r="N81" s="85">
        <v>4050.0</v>
      </c>
      <c r="O81" s="89">
        <v>4231.0</v>
      </c>
      <c r="P81" s="85">
        <v>3562.0</v>
      </c>
      <c r="Q81" s="85">
        <v>3596.0</v>
      </c>
      <c r="R81" s="85">
        <v>3864.0</v>
      </c>
      <c r="S81" s="85">
        <v>3984.0</v>
      </c>
      <c r="T81" s="85">
        <v>4004.0</v>
      </c>
      <c r="U81" s="85">
        <v>3844.0</v>
      </c>
      <c r="V81" s="85">
        <v>3535.0</v>
      </c>
      <c r="W81" s="85">
        <v>3486.0</v>
      </c>
      <c r="X81" s="85">
        <v>4069.0</v>
      </c>
      <c r="Y81" s="85">
        <v>4073.0</v>
      </c>
      <c r="Z81" s="85">
        <v>3864.0</v>
      </c>
      <c r="AA81" s="85">
        <v>4110.0</v>
      </c>
      <c r="AB81" s="85">
        <v>4094.0</v>
      </c>
      <c r="AC81" s="85">
        <v>4030.0</v>
      </c>
      <c r="AD81" s="85">
        <v>3976.0</v>
      </c>
      <c r="AE81" s="85">
        <v>4096.0</v>
      </c>
      <c r="AF81" s="85">
        <v>3738.0</v>
      </c>
      <c r="AG81" s="85">
        <v>4089.0</v>
      </c>
      <c r="AH81" s="85"/>
    </row>
    <row r="82" ht="12.75" customHeight="1">
      <c r="A82" s="85">
        <v>781.0</v>
      </c>
      <c r="B82" s="87" t="s">
        <v>153</v>
      </c>
      <c r="C82" s="88" t="s">
        <v>241</v>
      </c>
      <c r="D82" s="87">
        <v>2000.0</v>
      </c>
      <c r="E82" s="85">
        <v>4628.0</v>
      </c>
      <c r="F82" s="85">
        <v>4462.0</v>
      </c>
      <c r="G82" s="85">
        <v>4384.0</v>
      </c>
      <c r="H82" s="85">
        <v>4101.0</v>
      </c>
      <c r="I82" s="85">
        <v>4280.0</v>
      </c>
      <c r="J82" s="85">
        <v>4318.0</v>
      </c>
      <c r="K82" s="85">
        <v>4334.0</v>
      </c>
      <c r="L82" s="85">
        <v>4206.0</v>
      </c>
      <c r="M82" s="85">
        <v>4197.0</v>
      </c>
      <c r="N82" s="85">
        <v>4090.0</v>
      </c>
      <c r="O82" s="89">
        <v>4288.0</v>
      </c>
      <c r="P82" s="85">
        <v>3680.0</v>
      </c>
      <c r="Q82" s="85">
        <v>3661.0</v>
      </c>
      <c r="R82" s="85">
        <v>3929.0</v>
      </c>
      <c r="S82" s="85">
        <v>4046.0</v>
      </c>
      <c r="T82" s="85">
        <v>4065.0</v>
      </c>
      <c r="U82" s="85">
        <v>3923.0</v>
      </c>
      <c r="V82" s="85">
        <v>3737.0</v>
      </c>
      <c r="W82" s="85">
        <v>3469.0</v>
      </c>
      <c r="X82" s="85">
        <v>4129.0</v>
      </c>
      <c r="Y82" s="85">
        <v>4180.0</v>
      </c>
      <c r="Z82" s="85">
        <v>4034.0</v>
      </c>
      <c r="AA82" s="85">
        <v>4202.0</v>
      </c>
      <c r="AB82" s="85">
        <v>4172.0</v>
      </c>
      <c r="AC82" s="85">
        <v>4169.0</v>
      </c>
      <c r="AD82" s="85">
        <v>4132.0</v>
      </c>
      <c r="AE82" s="85">
        <v>4160.0</v>
      </c>
      <c r="AF82" s="85">
        <v>3788.0</v>
      </c>
      <c r="AG82" s="85">
        <v>3931.0</v>
      </c>
      <c r="AH82" s="85"/>
    </row>
    <row r="83" ht="12.75" customHeight="1">
      <c r="A83" s="85">
        <v>782.0</v>
      </c>
      <c r="B83" s="87" t="s">
        <v>153</v>
      </c>
      <c r="C83" s="85" t="s">
        <v>383</v>
      </c>
      <c r="D83" s="87">
        <v>2000.0</v>
      </c>
      <c r="E83" s="85">
        <v>4548.0</v>
      </c>
      <c r="F83" s="85">
        <v>4380.0</v>
      </c>
      <c r="G83" s="85">
        <v>4234.0</v>
      </c>
      <c r="H83" s="85">
        <v>4058.0</v>
      </c>
      <c r="I83" s="85">
        <v>4241.0</v>
      </c>
      <c r="J83" s="85">
        <v>4246.0</v>
      </c>
      <c r="K83" s="85"/>
      <c r="L83" s="85"/>
      <c r="M83" s="85"/>
      <c r="N83" s="85"/>
      <c r="O83" s="89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</row>
    <row r="84" ht="12.75" customHeight="1">
      <c r="A84" s="85">
        <v>783.0</v>
      </c>
      <c r="B84" s="87" t="s">
        <v>153</v>
      </c>
      <c r="C84" s="85" t="s">
        <v>383</v>
      </c>
      <c r="D84" s="87">
        <v>2000.0</v>
      </c>
      <c r="E84" s="85">
        <v>4626.0</v>
      </c>
      <c r="F84" s="85">
        <v>4542.0</v>
      </c>
      <c r="G84" s="85">
        <v>4470.0</v>
      </c>
      <c r="H84" s="85">
        <v>4354.0</v>
      </c>
      <c r="I84" s="85">
        <v>4359.0</v>
      </c>
      <c r="J84" s="85">
        <v>4380.0</v>
      </c>
      <c r="K84" s="85"/>
      <c r="L84" s="85"/>
      <c r="M84" s="85"/>
      <c r="N84" s="85"/>
      <c r="O84" s="89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</row>
    <row r="85" ht="12.75" customHeight="1">
      <c r="A85" s="85">
        <v>784.0</v>
      </c>
      <c r="B85" s="87" t="s">
        <v>153</v>
      </c>
      <c r="C85" s="88" t="s">
        <v>241</v>
      </c>
      <c r="D85" s="87">
        <v>2000.0</v>
      </c>
      <c r="E85" s="85">
        <v>4644.0</v>
      </c>
      <c r="F85" s="85">
        <v>4490.0</v>
      </c>
      <c r="G85" s="85">
        <v>4404.0</v>
      </c>
      <c r="H85" s="85">
        <v>4210.0</v>
      </c>
      <c r="I85" s="85">
        <v>4327.0</v>
      </c>
      <c r="J85" s="85">
        <v>4359.0</v>
      </c>
      <c r="K85" s="85">
        <v>4369.0</v>
      </c>
      <c r="L85" s="85">
        <v>4295.0</v>
      </c>
      <c r="M85" s="85">
        <v>4246.0</v>
      </c>
      <c r="N85" s="85">
        <v>4180.0</v>
      </c>
      <c r="O85" s="89">
        <v>4313.0</v>
      </c>
      <c r="P85" s="85">
        <v>3880.0</v>
      </c>
      <c r="Q85" s="85">
        <v>3799.0</v>
      </c>
      <c r="R85" s="85">
        <v>4031.0</v>
      </c>
      <c r="S85" s="85">
        <v>4133.0</v>
      </c>
      <c r="T85" s="85">
        <v>4136.0</v>
      </c>
      <c r="U85" s="85">
        <v>4076.0</v>
      </c>
      <c r="V85" s="85">
        <v>3750.0</v>
      </c>
      <c r="W85" s="85">
        <v>3688.0</v>
      </c>
      <c r="X85" s="85">
        <v>4077.0</v>
      </c>
      <c r="Y85" s="85">
        <v>4170.0</v>
      </c>
      <c r="Z85" s="85">
        <v>3957.0</v>
      </c>
      <c r="AA85" s="85">
        <v>4223.0</v>
      </c>
      <c r="AB85" s="85">
        <v>4189.0</v>
      </c>
      <c r="AC85" s="85">
        <v>4146.0</v>
      </c>
      <c r="AD85" s="85">
        <v>4032.0</v>
      </c>
      <c r="AE85" s="85">
        <v>4173.0</v>
      </c>
      <c r="AF85" s="85">
        <v>3720.0</v>
      </c>
      <c r="AG85" s="85">
        <v>4052.0</v>
      </c>
      <c r="AH85" s="85"/>
    </row>
    <row r="86" ht="12.75" customHeight="1">
      <c r="A86" s="85">
        <v>785.0</v>
      </c>
      <c r="B86" s="87" t="s">
        <v>153</v>
      </c>
      <c r="C86" s="85" t="s">
        <v>383</v>
      </c>
      <c r="D86" s="87">
        <v>2000.0</v>
      </c>
      <c r="E86" s="85">
        <v>4559.0</v>
      </c>
      <c r="F86" s="85">
        <v>4404.0</v>
      </c>
      <c r="G86" s="85">
        <v>4259.0</v>
      </c>
      <c r="H86" s="85">
        <v>4052.0</v>
      </c>
      <c r="I86" s="85">
        <v>4238.0</v>
      </c>
      <c r="J86" s="85">
        <v>4241.0</v>
      </c>
      <c r="K86" s="85"/>
      <c r="L86" s="85"/>
      <c r="M86" s="85"/>
      <c r="N86" s="85"/>
      <c r="O86" s="89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</row>
    <row r="87" ht="12.75" customHeight="1">
      <c r="A87" s="85">
        <v>786.0</v>
      </c>
      <c r="B87" s="87" t="s">
        <v>153</v>
      </c>
      <c r="C87" s="88" t="s">
        <v>241</v>
      </c>
      <c r="D87" s="87">
        <v>2000.0</v>
      </c>
      <c r="E87" s="85">
        <v>4585.0</v>
      </c>
      <c r="F87" s="85">
        <v>4464.0</v>
      </c>
      <c r="G87" s="85">
        <v>4353.0</v>
      </c>
      <c r="H87" s="85">
        <v>4196.0</v>
      </c>
      <c r="I87" s="85">
        <v>4304.0</v>
      </c>
      <c r="J87" s="85">
        <v>4305.0</v>
      </c>
      <c r="K87" s="85">
        <v>4318.0</v>
      </c>
      <c r="L87" s="85">
        <v>4262.0</v>
      </c>
      <c r="M87" s="85">
        <v>4266.0</v>
      </c>
      <c r="N87" s="85">
        <v>4155.0</v>
      </c>
      <c r="O87" s="89">
        <v>4282.0</v>
      </c>
      <c r="P87" s="85">
        <v>3884.0</v>
      </c>
      <c r="Q87" s="85">
        <v>3851.0</v>
      </c>
      <c r="R87" s="85">
        <v>4018.0</v>
      </c>
      <c r="S87" s="85">
        <v>4118.0</v>
      </c>
      <c r="T87" s="85">
        <v>4080.0</v>
      </c>
      <c r="U87" s="85">
        <v>4014.0</v>
      </c>
      <c r="V87" s="85">
        <v>3777.0</v>
      </c>
      <c r="W87" s="85">
        <v>3761.0</v>
      </c>
      <c r="X87" s="85">
        <v>4067.0</v>
      </c>
      <c r="Y87" s="85">
        <v>4161.0</v>
      </c>
      <c r="Z87" s="85">
        <v>4007.0</v>
      </c>
      <c r="AA87" s="85">
        <v>4185.0</v>
      </c>
      <c r="AB87" s="85">
        <v>4129.0</v>
      </c>
      <c r="AC87" s="85">
        <v>4156.0</v>
      </c>
      <c r="AD87" s="85">
        <v>4152.0</v>
      </c>
      <c r="AE87" s="85">
        <v>4175.0</v>
      </c>
      <c r="AF87" s="85">
        <v>3862.0</v>
      </c>
      <c r="AG87" s="85">
        <v>4051.0</v>
      </c>
      <c r="AH87" s="85"/>
    </row>
    <row r="88" ht="12.75" customHeight="1">
      <c r="A88" s="85">
        <v>787.0</v>
      </c>
      <c r="B88" s="87" t="s">
        <v>153</v>
      </c>
      <c r="C88" s="90" t="s">
        <v>12</v>
      </c>
      <c r="D88" s="87">
        <v>2000.0</v>
      </c>
      <c r="E88" s="85">
        <v>4709.0</v>
      </c>
      <c r="F88" s="85">
        <v>4580.0</v>
      </c>
      <c r="G88" s="85">
        <v>4484.0</v>
      </c>
      <c r="H88" s="85">
        <v>4297.0</v>
      </c>
      <c r="I88" s="85">
        <v>4393.0</v>
      </c>
      <c r="J88" s="85">
        <v>4416.0</v>
      </c>
      <c r="K88" s="85">
        <v>4430.0</v>
      </c>
      <c r="L88" s="85">
        <v>4268.0</v>
      </c>
      <c r="M88" s="85">
        <v>4159.0</v>
      </c>
      <c r="N88" s="85">
        <v>3991.0</v>
      </c>
      <c r="O88" s="89">
        <v>4005.0</v>
      </c>
      <c r="P88" s="85">
        <v>3531.0</v>
      </c>
      <c r="Q88" s="85">
        <v>3387.0</v>
      </c>
      <c r="R88" s="85">
        <v>3475.0</v>
      </c>
      <c r="S88" s="85">
        <v>3470.0</v>
      </c>
      <c r="T88" s="85">
        <v>3380.0</v>
      </c>
      <c r="U88" s="85">
        <v>3140.0</v>
      </c>
      <c r="V88" s="85">
        <v>2896.0</v>
      </c>
      <c r="W88" s="85">
        <v>2717.0</v>
      </c>
      <c r="X88" s="85">
        <v>2722.0</v>
      </c>
      <c r="Y88" s="85">
        <v>2639.0</v>
      </c>
      <c r="Z88" s="85">
        <v>2500.0</v>
      </c>
      <c r="AA88" s="85">
        <v>2439.0</v>
      </c>
      <c r="AB88" s="85">
        <v>2370.0</v>
      </c>
      <c r="AC88" s="85">
        <v>2310.0</v>
      </c>
      <c r="AD88" s="85">
        <v>2228.0</v>
      </c>
      <c r="AE88" s="85">
        <v>2180.0</v>
      </c>
      <c r="AF88" s="85">
        <v>2104.0</v>
      </c>
      <c r="AG88" s="85">
        <v>2066.0</v>
      </c>
      <c r="AH88" s="85"/>
    </row>
    <row r="89" ht="12.75" customHeight="1">
      <c r="A89" s="85">
        <v>788.0</v>
      </c>
      <c r="B89" s="87" t="s">
        <v>153</v>
      </c>
      <c r="C89" s="85" t="s">
        <v>383</v>
      </c>
      <c r="D89" s="87">
        <v>2000.0</v>
      </c>
      <c r="E89" s="85">
        <v>4559.0</v>
      </c>
      <c r="F89" s="85">
        <v>4441.0</v>
      </c>
      <c r="G89" s="85">
        <v>4340.0</v>
      </c>
      <c r="H89" s="85">
        <v>4146.0</v>
      </c>
      <c r="I89" s="85">
        <v>4266.0</v>
      </c>
      <c r="J89" s="85">
        <v>4283.0</v>
      </c>
      <c r="K89" s="85"/>
      <c r="L89" s="85"/>
      <c r="M89" s="85"/>
      <c r="N89" s="85"/>
      <c r="O89" s="89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</row>
    <row r="90" ht="12.75" customHeight="1">
      <c r="A90" s="85">
        <v>789.0</v>
      </c>
      <c r="B90" s="87" t="s">
        <v>153</v>
      </c>
      <c r="C90" s="90" t="s">
        <v>12</v>
      </c>
      <c r="D90" s="87">
        <v>2000.0</v>
      </c>
      <c r="E90" s="85">
        <v>4657.0</v>
      </c>
      <c r="F90" s="85">
        <v>4555.0</v>
      </c>
      <c r="G90" s="85">
        <v>4465.0</v>
      </c>
      <c r="H90" s="85">
        <v>4294.0</v>
      </c>
      <c r="I90" s="85">
        <v>4372.0</v>
      </c>
      <c r="J90" s="85">
        <v>4388.0</v>
      </c>
      <c r="K90" s="85">
        <v>4420.0</v>
      </c>
      <c r="L90" s="85">
        <v>4323.0</v>
      </c>
      <c r="M90" s="85">
        <v>4233.0</v>
      </c>
      <c r="N90" s="85">
        <v>4092.0</v>
      </c>
      <c r="O90" s="89">
        <v>4029.0</v>
      </c>
      <c r="P90" s="85">
        <v>3676.0</v>
      </c>
      <c r="Q90" s="85">
        <v>3557.0</v>
      </c>
      <c r="R90" s="85">
        <v>3555.0</v>
      </c>
      <c r="S90" s="85">
        <v>3514.0</v>
      </c>
      <c r="T90" s="85">
        <v>3398.0</v>
      </c>
      <c r="U90" s="85">
        <v>3144.0</v>
      </c>
      <c r="V90" s="85">
        <v>2824.0</v>
      </c>
      <c r="W90" s="85">
        <v>2626.0</v>
      </c>
      <c r="X90" s="85">
        <v>2687.0</v>
      </c>
      <c r="Y90" s="85">
        <v>2575.0</v>
      </c>
      <c r="Z90" s="85">
        <v>2428.0</v>
      </c>
      <c r="AA90" s="85">
        <v>2357.0</v>
      </c>
      <c r="AB90" s="85">
        <v>2291.0</v>
      </c>
      <c r="AC90" s="85">
        <v>2210.0</v>
      </c>
      <c r="AD90" s="85">
        <v>2136.0</v>
      </c>
      <c r="AE90" s="85">
        <v>2089.0</v>
      </c>
      <c r="AF90" s="85">
        <v>2003.0</v>
      </c>
      <c r="AG90" s="85">
        <v>1961.0</v>
      </c>
      <c r="AH90" s="85"/>
    </row>
    <row r="91" ht="12.75" customHeight="1">
      <c r="A91" s="85">
        <v>790.0</v>
      </c>
      <c r="B91" s="87" t="s">
        <v>153</v>
      </c>
      <c r="C91" s="90" t="s">
        <v>12</v>
      </c>
      <c r="D91" s="87">
        <v>2000.0</v>
      </c>
      <c r="E91" s="85">
        <v>4800.0</v>
      </c>
      <c r="F91" s="85">
        <v>4639.0</v>
      </c>
      <c r="G91" s="85">
        <v>4492.0</v>
      </c>
      <c r="H91" s="85">
        <v>4324.0</v>
      </c>
      <c r="I91" s="85">
        <v>4653.0</v>
      </c>
      <c r="J91" s="85">
        <v>4563.0</v>
      </c>
      <c r="K91" s="85">
        <v>4471.0</v>
      </c>
      <c r="L91" s="85">
        <v>4353.0</v>
      </c>
      <c r="M91" s="85">
        <v>4234.0</v>
      </c>
      <c r="N91" s="85">
        <v>4025.0</v>
      </c>
      <c r="O91" s="89">
        <v>4038.0</v>
      </c>
      <c r="P91" s="85">
        <v>3607.0</v>
      </c>
      <c r="Q91" s="85">
        <v>3439.0</v>
      </c>
      <c r="R91" s="85">
        <v>3513.0</v>
      </c>
      <c r="S91" s="85">
        <v>3511.0</v>
      </c>
      <c r="T91" s="85">
        <v>3370.0</v>
      </c>
      <c r="U91" s="85">
        <v>3155.0</v>
      </c>
      <c r="V91" s="85">
        <v>2881.0</v>
      </c>
      <c r="W91" s="85">
        <v>2704.0</v>
      </c>
      <c r="X91" s="85">
        <v>2752.0</v>
      </c>
      <c r="Y91" s="85">
        <v>2654.0</v>
      </c>
      <c r="Z91" s="85">
        <v>2499.0</v>
      </c>
      <c r="AA91" s="85">
        <v>2426.0</v>
      </c>
      <c r="AB91" s="85">
        <v>2343.0</v>
      </c>
      <c r="AC91" s="85">
        <v>2278.0</v>
      </c>
      <c r="AD91" s="85">
        <v>2209.0</v>
      </c>
      <c r="AE91" s="85">
        <v>2164.0</v>
      </c>
      <c r="AF91" s="85">
        <v>2086.0</v>
      </c>
      <c r="AG91" s="85">
        <v>2059.0</v>
      </c>
      <c r="AH91" s="85"/>
    </row>
    <row r="92" ht="12.75" customHeight="1">
      <c r="A92" s="85">
        <v>791.0</v>
      </c>
      <c r="B92" s="87" t="s">
        <v>13</v>
      </c>
      <c r="C92" s="90" t="s">
        <v>12</v>
      </c>
      <c r="D92" s="87">
        <v>2000.0</v>
      </c>
      <c r="E92" s="85">
        <v>4666.0</v>
      </c>
      <c r="F92" s="85">
        <v>4558.0</v>
      </c>
      <c r="G92" s="85">
        <v>4474.0</v>
      </c>
      <c r="H92" s="85">
        <v>4271.0</v>
      </c>
      <c r="I92" s="85">
        <v>4402.0</v>
      </c>
      <c r="J92" s="85">
        <v>4387.0</v>
      </c>
      <c r="K92" s="85">
        <v>4395.0</v>
      </c>
      <c r="L92" s="85">
        <v>4258.0</v>
      </c>
      <c r="M92" s="85">
        <v>4148.0</v>
      </c>
      <c r="N92" s="85">
        <v>3965.0</v>
      </c>
      <c r="O92" s="89">
        <v>3951.0</v>
      </c>
      <c r="P92" s="85">
        <v>3550.0</v>
      </c>
      <c r="Q92" s="85">
        <v>3434.0</v>
      </c>
      <c r="R92" s="85">
        <v>3479.0</v>
      </c>
      <c r="S92" s="85">
        <v>3472.0</v>
      </c>
      <c r="T92" s="85">
        <v>3351.0</v>
      </c>
      <c r="U92" s="85">
        <v>3109.0</v>
      </c>
      <c r="V92" s="85">
        <v>2864.0</v>
      </c>
      <c r="W92" s="85">
        <v>2661.0</v>
      </c>
      <c r="X92" s="85">
        <v>2695.0</v>
      </c>
      <c r="Y92" s="85">
        <v>2589.0</v>
      </c>
      <c r="Z92" s="85">
        <v>2472.0</v>
      </c>
      <c r="AA92" s="85">
        <v>2406.0</v>
      </c>
      <c r="AB92" s="85">
        <v>2332.0</v>
      </c>
      <c r="AC92" s="85">
        <v>2264.0</v>
      </c>
      <c r="AD92" s="85">
        <v>2202.0</v>
      </c>
      <c r="AE92" s="85">
        <v>2154.0</v>
      </c>
      <c r="AF92" s="85">
        <v>2091.0</v>
      </c>
      <c r="AG92" s="85">
        <v>2052.0</v>
      </c>
      <c r="AH92" s="85"/>
    </row>
    <row r="93" ht="12.75" customHeight="1">
      <c r="A93" s="85">
        <v>792.0</v>
      </c>
      <c r="B93" s="87" t="s">
        <v>13</v>
      </c>
      <c r="C93" s="85" t="s">
        <v>383</v>
      </c>
      <c r="D93" s="87">
        <v>2000.0</v>
      </c>
      <c r="E93" s="85">
        <v>4602.0</v>
      </c>
      <c r="F93" s="85">
        <v>4412.0</v>
      </c>
      <c r="G93" s="85">
        <v>4265.0</v>
      </c>
      <c r="H93" s="85">
        <v>4053.0</v>
      </c>
      <c r="I93" s="85">
        <v>4229.0</v>
      </c>
      <c r="J93" s="85">
        <v>4253.0</v>
      </c>
      <c r="K93" s="85"/>
      <c r="L93" s="85"/>
      <c r="M93" s="85"/>
      <c r="N93" s="85"/>
      <c r="O93" s="89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</row>
    <row r="94" ht="12.75" customHeight="1">
      <c r="A94" s="85">
        <v>793.0</v>
      </c>
      <c r="B94" s="87" t="s">
        <v>13</v>
      </c>
      <c r="C94" s="90" t="s">
        <v>12</v>
      </c>
      <c r="D94" s="87">
        <v>2000.0</v>
      </c>
      <c r="E94" s="85">
        <v>4620.0</v>
      </c>
      <c r="F94" s="85">
        <v>4443.0</v>
      </c>
      <c r="G94" s="85">
        <v>4284.0</v>
      </c>
      <c r="H94" s="85">
        <v>4068.0</v>
      </c>
      <c r="I94" s="85">
        <v>4243.0</v>
      </c>
      <c r="J94" s="85">
        <v>4268.0</v>
      </c>
      <c r="K94" s="85">
        <v>4276.0</v>
      </c>
      <c r="L94" s="85">
        <v>4042.0</v>
      </c>
      <c r="M94" s="85">
        <v>3922.0</v>
      </c>
      <c r="N94" s="85">
        <v>3659.0</v>
      </c>
      <c r="O94" s="89">
        <v>3790.0</v>
      </c>
      <c r="P94" s="85">
        <v>3112.0</v>
      </c>
      <c r="Q94" s="85">
        <v>3045.0</v>
      </c>
      <c r="R94" s="85">
        <v>3216.0</v>
      </c>
      <c r="S94" s="85">
        <v>3246.0</v>
      </c>
      <c r="T94" s="85">
        <v>3133.0</v>
      </c>
      <c r="U94" s="85">
        <v>2940.0</v>
      </c>
      <c r="V94" s="85">
        <v>2703.0</v>
      </c>
      <c r="W94" s="85">
        <v>2531.0</v>
      </c>
      <c r="X94" s="85">
        <v>2617.0</v>
      </c>
      <c r="Y94" s="85">
        <v>2512.0</v>
      </c>
      <c r="Z94" s="85">
        <v>2398.0</v>
      </c>
      <c r="AA94" s="85">
        <v>2340.0</v>
      </c>
      <c r="AB94" s="85">
        <v>2278.0</v>
      </c>
      <c r="AC94" s="85">
        <v>2204.0</v>
      </c>
      <c r="AD94" s="85">
        <v>2157.0</v>
      </c>
      <c r="AE94" s="85">
        <v>2114.0</v>
      </c>
      <c r="AF94" s="85">
        <v>2051.0</v>
      </c>
      <c r="AG94" s="85">
        <v>2008.0</v>
      </c>
      <c r="AH94" s="85"/>
    </row>
    <row r="95" ht="12.75" customHeight="1">
      <c r="A95" s="85">
        <v>794.0</v>
      </c>
      <c r="B95" s="87" t="s">
        <v>13</v>
      </c>
      <c r="C95" s="90" t="s">
        <v>12</v>
      </c>
      <c r="D95" s="87">
        <v>2000.0</v>
      </c>
      <c r="E95" s="85">
        <v>4606.0</v>
      </c>
      <c r="F95" s="85">
        <v>4396.0</v>
      </c>
      <c r="G95" s="85">
        <v>4233.0</v>
      </c>
      <c r="H95" s="85">
        <v>3959.0</v>
      </c>
      <c r="I95" s="85">
        <v>4227.0</v>
      </c>
      <c r="J95" s="85">
        <v>4222.0</v>
      </c>
      <c r="K95" s="85">
        <v>4254.0</v>
      </c>
      <c r="L95" s="85">
        <v>4021.0</v>
      </c>
      <c r="M95" s="85">
        <v>3914.0</v>
      </c>
      <c r="N95" s="85">
        <v>3638.0</v>
      </c>
      <c r="O95" s="89">
        <v>3777.0</v>
      </c>
      <c r="P95" s="85">
        <v>3140.0</v>
      </c>
      <c r="Q95" s="85">
        <v>3078.0</v>
      </c>
      <c r="R95" s="85">
        <v>3253.0</v>
      </c>
      <c r="S95" s="85">
        <v>3310.0</v>
      </c>
      <c r="T95" s="85">
        <v>3161.0</v>
      </c>
      <c r="U95" s="85">
        <v>2946.0</v>
      </c>
      <c r="V95" s="85">
        <v>2749.0</v>
      </c>
      <c r="W95" s="85">
        <v>2594.0</v>
      </c>
      <c r="X95" s="85">
        <v>2627.0</v>
      </c>
      <c r="Y95" s="85">
        <v>2538.0</v>
      </c>
      <c r="Z95" s="85">
        <v>2433.0</v>
      </c>
      <c r="AA95" s="85">
        <v>2382.0</v>
      </c>
      <c r="AB95" s="85">
        <v>2323.0</v>
      </c>
      <c r="AC95" s="85">
        <v>2274.0</v>
      </c>
      <c r="AD95" s="85">
        <v>2212.0</v>
      </c>
      <c r="AE95" s="85">
        <v>2173.0</v>
      </c>
      <c r="AF95" s="85">
        <v>2108.0</v>
      </c>
      <c r="AG95" s="85">
        <v>2069.0</v>
      </c>
      <c r="AH95" s="85"/>
    </row>
    <row r="96" ht="12.75" customHeight="1">
      <c r="A96" s="85">
        <v>795.0</v>
      </c>
      <c r="B96" s="87" t="s">
        <v>13</v>
      </c>
      <c r="C96" s="85" t="s">
        <v>383</v>
      </c>
      <c r="D96" s="87">
        <v>2000.0</v>
      </c>
      <c r="E96" s="85">
        <v>4669.0</v>
      </c>
      <c r="F96" s="85">
        <v>4478.0</v>
      </c>
      <c r="G96" s="85">
        <v>4308.0</v>
      </c>
      <c r="H96" s="85">
        <v>4117.0</v>
      </c>
      <c r="I96" s="85">
        <v>4294.0</v>
      </c>
      <c r="J96" s="85">
        <v>4317.0</v>
      </c>
      <c r="K96" s="85"/>
      <c r="L96" s="85"/>
      <c r="M96" s="85"/>
      <c r="N96" s="85"/>
      <c r="O96" s="89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</row>
    <row r="97" ht="12.75" customHeight="1">
      <c r="A97" s="85">
        <v>796.0</v>
      </c>
      <c r="B97" s="87" t="s">
        <v>13</v>
      </c>
      <c r="C97" s="88" t="s">
        <v>241</v>
      </c>
      <c r="D97" s="87">
        <v>2000.0</v>
      </c>
      <c r="E97" s="85">
        <v>4596.0</v>
      </c>
      <c r="F97" s="85">
        <v>4460.0</v>
      </c>
      <c r="G97" s="85">
        <v>4334.0</v>
      </c>
      <c r="H97" s="85">
        <v>4108.0</v>
      </c>
      <c r="I97" s="85">
        <v>4249.0</v>
      </c>
      <c r="J97" s="85">
        <v>4285.0</v>
      </c>
      <c r="K97" s="85">
        <v>4284.0</v>
      </c>
      <c r="L97" s="85">
        <v>4172.0</v>
      </c>
      <c r="M97" s="85">
        <v>4126.0</v>
      </c>
      <c r="N97" s="85">
        <v>4016.0</v>
      </c>
      <c r="O97" s="89">
        <v>4149.0</v>
      </c>
      <c r="P97" s="85">
        <v>3680.0</v>
      </c>
      <c r="Q97" s="85">
        <v>3620.0</v>
      </c>
      <c r="R97" s="85">
        <v>3922.0</v>
      </c>
      <c r="S97" s="85">
        <v>4060.0</v>
      </c>
      <c r="T97" s="85">
        <v>4080.0</v>
      </c>
      <c r="U97" s="85">
        <v>3975.0</v>
      </c>
      <c r="V97" s="85">
        <v>3705.0</v>
      </c>
      <c r="W97" s="85">
        <v>3653.0</v>
      </c>
      <c r="X97" s="85">
        <v>4085.0</v>
      </c>
      <c r="Y97" s="85">
        <v>4128.0</v>
      </c>
      <c r="Z97" s="85">
        <v>3957.0</v>
      </c>
      <c r="AA97" s="85">
        <v>4177.0</v>
      </c>
      <c r="AB97" s="85">
        <v>4110.0</v>
      </c>
      <c r="AC97" s="85">
        <v>4152.0</v>
      </c>
      <c r="AD97" s="85">
        <v>4080.0</v>
      </c>
      <c r="AE97" s="85">
        <v>4190.0</v>
      </c>
      <c r="AF97" s="85">
        <v>3773.0</v>
      </c>
      <c r="AG97" s="85">
        <v>4077.0</v>
      </c>
      <c r="AH97" s="85"/>
    </row>
    <row r="98" ht="12.75" customHeight="1">
      <c r="A98" s="85">
        <v>797.0</v>
      </c>
      <c r="B98" s="87" t="s">
        <v>13</v>
      </c>
      <c r="C98" s="88" t="s">
        <v>241</v>
      </c>
      <c r="D98" s="87">
        <v>2000.0</v>
      </c>
      <c r="E98" s="85">
        <v>4574.0</v>
      </c>
      <c r="F98" s="85">
        <v>4379.0</v>
      </c>
      <c r="G98" s="85">
        <v>4249.0</v>
      </c>
      <c r="H98" s="85">
        <v>3990.0</v>
      </c>
      <c r="I98" s="85">
        <v>4218.0</v>
      </c>
      <c r="J98" s="85">
        <v>4216.0</v>
      </c>
      <c r="K98" s="85">
        <v>4247.0</v>
      </c>
      <c r="L98" s="85">
        <v>4114.0</v>
      </c>
      <c r="M98" s="85">
        <v>4100.0</v>
      </c>
      <c r="N98" s="85">
        <v>3887.0</v>
      </c>
      <c r="O98" s="89">
        <v>4128.0</v>
      </c>
      <c r="P98" s="85">
        <v>3504.0</v>
      </c>
      <c r="Q98" s="85">
        <v>3481.0</v>
      </c>
      <c r="R98" s="85">
        <v>3829.0</v>
      </c>
      <c r="S98" s="85">
        <v>3945.0</v>
      </c>
      <c r="T98" s="85">
        <v>3939.0</v>
      </c>
      <c r="U98" s="85">
        <v>3852.0</v>
      </c>
      <c r="V98" s="85">
        <v>3629.0</v>
      </c>
      <c r="W98" s="85">
        <v>3433.0</v>
      </c>
      <c r="X98" s="85">
        <v>4077.0</v>
      </c>
      <c r="Y98" s="85">
        <v>4073.0</v>
      </c>
      <c r="Z98" s="85">
        <v>3912.0</v>
      </c>
      <c r="AA98" s="85">
        <v>4198.0</v>
      </c>
      <c r="AB98" s="85">
        <v>4139.0</v>
      </c>
      <c r="AC98" s="85">
        <v>4048.0</v>
      </c>
      <c r="AD98" s="85">
        <v>4059.0</v>
      </c>
      <c r="AE98" s="85">
        <v>4131.0</v>
      </c>
      <c r="AF98" s="85">
        <v>3745.0</v>
      </c>
      <c r="AG98" s="85">
        <v>3982.0</v>
      </c>
      <c r="AH98" s="85"/>
    </row>
    <row r="99" ht="12.75" customHeight="1">
      <c r="A99" s="85">
        <v>798.0</v>
      </c>
      <c r="B99" s="87" t="s">
        <v>13</v>
      </c>
      <c r="C99" s="85" t="s">
        <v>383</v>
      </c>
      <c r="D99" s="87">
        <v>2000.0</v>
      </c>
      <c r="E99" s="85">
        <v>4492.0</v>
      </c>
      <c r="F99" s="85">
        <v>4398.0</v>
      </c>
      <c r="G99" s="85">
        <v>4314.0</v>
      </c>
      <c r="H99" s="85">
        <v>4125.0</v>
      </c>
      <c r="I99" s="85">
        <v>4223.0</v>
      </c>
      <c r="J99" s="85">
        <v>4209.0</v>
      </c>
      <c r="K99" s="85"/>
      <c r="L99" s="85"/>
      <c r="M99" s="85"/>
      <c r="N99" s="85"/>
      <c r="O99" s="89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</row>
    <row r="100" ht="12.75" customHeight="1">
      <c r="A100" s="85">
        <v>799.0</v>
      </c>
      <c r="B100" s="87" t="s">
        <v>13</v>
      </c>
      <c r="C100" s="88" t="s">
        <v>241</v>
      </c>
      <c r="D100" s="87">
        <v>2000.0</v>
      </c>
      <c r="E100" s="85">
        <v>4488.0</v>
      </c>
      <c r="F100" s="85">
        <v>4302.0</v>
      </c>
      <c r="G100" s="85">
        <v>4179.0</v>
      </c>
      <c r="H100" s="85">
        <v>3939.0</v>
      </c>
      <c r="I100" s="85">
        <v>4116.0</v>
      </c>
      <c r="J100" s="85">
        <v>4147.0</v>
      </c>
      <c r="K100" s="85">
        <v>4167.0</v>
      </c>
      <c r="L100" s="85">
        <v>4158.0</v>
      </c>
      <c r="M100" s="85">
        <v>4025.0</v>
      </c>
      <c r="N100" s="85">
        <v>3869.0</v>
      </c>
      <c r="O100" s="89">
        <v>4063.0</v>
      </c>
      <c r="P100" s="85">
        <v>3419.0</v>
      </c>
      <c r="Q100" s="85">
        <v>3370.0</v>
      </c>
      <c r="R100" s="85">
        <v>3718.0</v>
      </c>
      <c r="S100" s="85">
        <v>3836.0</v>
      </c>
      <c r="T100" s="85">
        <v>3855.0</v>
      </c>
      <c r="U100" s="85">
        <v>3718.0</v>
      </c>
      <c r="V100" s="85">
        <v>3488.0</v>
      </c>
      <c r="W100" s="85">
        <v>3382.0</v>
      </c>
      <c r="X100" s="85">
        <v>3966.0</v>
      </c>
      <c r="Y100" s="85">
        <v>3975.0</v>
      </c>
      <c r="Z100" s="85">
        <v>3831.0</v>
      </c>
      <c r="AA100" s="85">
        <v>4091.0</v>
      </c>
      <c r="AB100" s="85">
        <v>4033.0</v>
      </c>
      <c r="AC100" s="85">
        <v>3985.0</v>
      </c>
      <c r="AD100" s="85">
        <v>3993.0</v>
      </c>
      <c r="AE100" s="85">
        <v>4080.0</v>
      </c>
      <c r="AF100" s="85">
        <v>3636.0</v>
      </c>
      <c r="AG100" s="85">
        <v>3938.0</v>
      </c>
      <c r="AH100" s="85"/>
    </row>
    <row r="101" ht="12.75" customHeight="1">
      <c r="A101" s="85">
        <v>800.0</v>
      </c>
      <c r="B101" s="87" t="s">
        <v>13</v>
      </c>
      <c r="C101" s="88" t="s">
        <v>241</v>
      </c>
      <c r="D101" s="87">
        <v>2000.0</v>
      </c>
      <c r="E101" s="85">
        <v>4556.0</v>
      </c>
      <c r="F101" s="85">
        <v>4313.0</v>
      </c>
      <c r="G101" s="85">
        <v>4158.0</v>
      </c>
      <c r="H101" s="85">
        <v>3934.0</v>
      </c>
      <c r="I101" s="85">
        <v>4181.0</v>
      </c>
      <c r="J101" s="85">
        <v>4190.0</v>
      </c>
      <c r="K101" s="85">
        <v>4160.0</v>
      </c>
      <c r="L101" s="85">
        <v>4093.0</v>
      </c>
      <c r="M101" s="85">
        <v>4040.0</v>
      </c>
      <c r="N101" s="85">
        <v>3879.0</v>
      </c>
      <c r="O101" s="89">
        <v>4075.0</v>
      </c>
      <c r="P101" s="85">
        <v>3366.0</v>
      </c>
      <c r="Q101" s="85">
        <v>3405.0</v>
      </c>
      <c r="R101" s="85">
        <v>3774.0</v>
      </c>
      <c r="S101" s="85">
        <v>3847.0</v>
      </c>
      <c r="T101" s="85">
        <v>3859.0</v>
      </c>
      <c r="U101" s="85">
        <v>3773.0</v>
      </c>
      <c r="V101" s="85">
        <v>3510.0</v>
      </c>
      <c r="W101" s="85">
        <v>3436.0</v>
      </c>
      <c r="X101" s="85">
        <v>3977.0</v>
      </c>
      <c r="Y101" s="85">
        <v>4069.0</v>
      </c>
      <c r="Z101" s="85">
        <v>3830.0</v>
      </c>
      <c r="AA101" s="85">
        <v>4093.0</v>
      </c>
      <c r="AB101" s="85">
        <v>4094.0</v>
      </c>
      <c r="AC101" s="85">
        <v>3995.0</v>
      </c>
      <c r="AD101" s="85">
        <v>3987.0</v>
      </c>
      <c r="AE101" s="85">
        <v>4112.0</v>
      </c>
      <c r="AF101" s="85">
        <v>3749.0</v>
      </c>
      <c r="AG101" s="85">
        <v>3990.0</v>
      </c>
      <c r="AH101" s="85"/>
    </row>
    <row r="102" ht="12.75" customHeight="1">
      <c r="A102" s="85">
        <v>801.0</v>
      </c>
      <c r="B102" s="87" t="s">
        <v>13</v>
      </c>
      <c r="C102" s="90" t="s">
        <v>12</v>
      </c>
      <c r="D102" s="87">
        <v>2000.0</v>
      </c>
      <c r="E102" s="85">
        <v>4556.0</v>
      </c>
      <c r="F102" s="85">
        <v>4365.0</v>
      </c>
      <c r="G102" s="85">
        <v>4217.0</v>
      </c>
      <c r="H102" s="85">
        <v>4025.0</v>
      </c>
      <c r="I102" s="85">
        <v>4207.0</v>
      </c>
      <c r="J102" s="85">
        <v>4218.0</v>
      </c>
      <c r="K102" s="85">
        <v>4220.0</v>
      </c>
      <c r="L102" s="85">
        <v>4001.0</v>
      </c>
      <c r="M102" s="85">
        <v>3896.0</v>
      </c>
      <c r="N102" s="85">
        <v>3647.0</v>
      </c>
      <c r="O102" s="89">
        <v>3728.0</v>
      </c>
      <c r="P102" s="85">
        <v>3106.0</v>
      </c>
      <c r="Q102" s="85">
        <v>3035.0</v>
      </c>
      <c r="R102" s="85">
        <v>3164.0</v>
      </c>
      <c r="S102" s="85">
        <v>3196.0</v>
      </c>
      <c r="T102" s="85">
        <v>3083.0</v>
      </c>
      <c r="U102" s="85">
        <v>2851.0</v>
      </c>
      <c r="V102" s="85">
        <v>2639.0</v>
      </c>
      <c r="W102" s="85">
        <v>2465.0</v>
      </c>
      <c r="X102" s="85">
        <v>2519.0</v>
      </c>
      <c r="Y102" s="85">
        <v>2421.0</v>
      </c>
      <c r="Z102" s="85">
        <v>2311.0</v>
      </c>
      <c r="AA102" s="85">
        <v>2253.0</v>
      </c>
      <c r="AB102" s="85">
        <v>2195.0</v>
      </c>
      <c r="AC102" s="85">
        <v>2134.0</v>
      </c>
      <c r="AD102" s="85">
        <v>2078.0</v>
      </c>
      <c r="AE102" s="85">
        <v>2039.0</v>
      </c>
      <c r="AF102" s="85">
        <v>1970.0</v>
      </c>
      <c r="AG102" s="85">
        <v>1936.0</v>
      </c>
      <c r="AH102" s="85"/>
    </row>
    <row r="103" ht="12.75" customHeight="1">
      <c r="A103" s="85">
        <v>802.0</v>
      </c>
      <c r="B103" s="87" t="s">
        <v>13</v>
      </c>
      <c r="C103" s="90" t="s">
        <v>12</v>
      </c>
      <c r="D103" s="87">
        <v>2000.0</v>
      </c>
      <c r="E103" s="85">
        <v>4479.0</v>
      </c>
      <c r="F103" s="85">
        <v>4334.0</v>
      </c>
      <c r="G103" s="85">
        <v>4210.0</v>
      </c>
      <c r="H103" s="85">
        <v>3998.0</v>
      </c>
      <c r="I103" s="85">
        <v>4143.0</v>
      </c>
      <c r="J103" s="85">
        <v>4172.0</v>
      </c>
      <c r="K103" s="85">
        <v>4142.0</v>
      </c>
      <c r="L103" s="85">
        <v>4015.0</v>
      </c>
      <c r="M103" s="85">
        <v>3864.0</v>
      </c>
      <c r="N103" s="85">
        <v>3646.0</v>
      </c>
      <c r="O103" s="89">
        <v>3695.0</v>
      </c>
      <c r="P103" s="85">
        <v>3237.0</v>
      </c>
      <c r="Q103" s="85">
        <v>3062.0</v>
      </c>
      <c r="R103" s="85">
        <v>3158.0</v>
      </c>
      <c r="S103" s="85">
        <v>3175.0</v>
      </c>
      <c r="T103" s="85">
        <v>3040.0</v>
      </c>
      <c r="U103" s="85">
        <v>2870.0</v>
      </c>
      <c r="V103" s="85">
        <v>2623.0</v>
      </c>
      <c r="W103" s="85">
        <v>2429.0</v>
      </c>
      <c r="X103" s="85">
        <v>2508.0</v>
      </c>
      <c r="Y103" s="85">
        <v>2430.0</v>
      </c>
      <c r="Z103" s="85">
        <v>2316.0</v>
      </c>
      <c r="AA103" s="85">
        <v>2256.0</v>
      </c>
      <c r="AB103" s="85">
        <v>2191.0</v>
      </c>
      <c r="AC103" s="85">
        <v>2136.0</v>
      </c>
      <c r="AD103" s="85">
        <v>2075.0</v>
      </c>
      <c r="AE103" s="85">
        <v>2031.0</v>
      </c>
      <c r="AF103" s="85">
        <v>1967.0</v>
      </c>
      <c r="AG103" s="85">
        <v>1931.0</v>
      </c>
      <c r="AH103" s="85"/>
    </row>
    <row r="104" ht="12.75" customHeight="1">
      <c r="A104" s="85">
        <v>803.0</v>
      </c>
      <c r="B104" s="87" t="s">
        <v>13</v>
      </c>
      <c r="C104" s="85" t="s">
        <v>383</v>
      </c>
      <c r="D104" s="87">
        <v>2000.0</v>
      </c>
      <c r="E104" s="85">
        <v>4452.0</v>
      </c>
      <c r="F104" s="85">
        <v>4311.0</v>
      </c>
      <c r="G104" s="85">
        <v>4246.0</v>
      </c>
      <c r="H104" s="85">
        <v>4003.0</v>
      </c>
      <c r="I104" s="85">
        <v>4147.0</v>
      </c>
      <c r="J104" s="85">
        <v>4148.0</v>
      </c>
      <c r="K104" s="85"/>
      <c r="L104" s="85"/>
      <c r="M104" s="85"/>
      <c r="N104" s="85"/>
      <c r="O104" s="89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</row>
    <row r="105" ht="12.75" customHeight="1">
      <c r="A105" s="85">
        <v>804.0</v>
      </c>
      <c r="B105" s="87" t="s">
        <v>13</v>
      </c>
      <c r="C105" s="88" t="s">
        <v>241</v>
      </c>
      <c r="D105" s="87">
        <v>2000.0</v>
      </c>
      <c r="E105" s="85">
        <v>4101.0</v>
      </c>
      <c r="F105" s="85">
        <v>3948.0</v>
      </c>
      <c r="G105" s="85">
        <v>3878.0</v>
      </c>
      <c r="H105" s="85">
        <v>3702.0</v>
      </c>
      <c r="I105" s="85">
        <v>3807.0</v>
      </c>
      <c r="J105" s="85">
        <v>3825.0</v>
      </c>
      <c r="K105" s="85">
        <v>3821.0</v>
      </c>
      <c r="L105" s="85">
        <v>3747.0</v>
      </c>
      <c r="M105" s="85">
        <v>3737.0</v>
      </c>
      <c r="N105" s="85">
        <v>3622.0</v>
      </c>
      <c r="O105" s="89">
        <v>3746.0</v>
      </c>
      <c r="P105" s="85">
        <v>3312.0</v>
      </c>
      <c r="Q105" s="85">
        <v>3387.0</v>
      </c>
      <c r="R105" s="85">
        <v>3493.0</v>
      </c>
      <c r="S105" s="85">
        <v>3611.0</v>
      </c>
      <c r="T105" s="85">
        <v>3575.0</v>
      </c>
      <c r="U105" s="85">
        <v>3496.0</v>
      </c>
      <c r="V105" s="85">
        <v>3383.0</v>
      </c>
      <c r="W105" s="85">
        <v>3313.0</v>
      </c>
      <c r="X105" s="85">
        <v>3622.0</v>
      </c>
      <c r="Y105" s="85">
        <v>3674.0</v>
      </c>
      <c r="Z105" s="85">
        <v>3523.0</v>
      </c>
      <c r="AA105" s="85">
        <v>3702.0</v>
      </c>
      <c r="AB105" s="85">
        <v>3685.0</v>
      </c>
      <c r="AC105" s="85">
        <v>3682.0</v>
      </c>
      <c r="AD105" s="85">
        <v>3663.0</v>
      </c>
      <c r="AE105" s="85">
        <v>3707.0</v>
      </c>
      <c r="AF105" s="85">
        <v>3351.0</v>
      </c>
      <c r="AG105" s="85">
        <v>3591.0</v>
      </c>
      <c r="AH105" s="85"/>
    </row>
    <row r="106" ht="12.75" customHeight="1">
      <c r="A106" s="91">
        <v>805.0</v>
      </c>
      <c r="B106" s="92" t="s">
        <v>13</v>
      </c>
      <c r="C106" s="91" t="s">
        <v>383</v>
      </c>
      <c r="D106" s="87">
        <v>2000.0</v>
      </c>
      <c r="E106" s="91">
        <v>4498.0</v>
      </c>
      <c r="F106" s="91">
        <v>4313.0</v>
      </c>
      <c r="G106" s="91">
        <v>4164.0</v>
      </c>
      <c r="H106" s="91">
        <v>3974.0</v>
      </c>
      <c r="I106" s="91">
        <v>4136.0</v>
      </c>
      <c r="J106" s="91">
        <v>4174.0</v>
      </c>
      <c r="K106" s="85"/>
      <c r="L106" s="85"/>
      <c r="M106" s="85"/>
      <c r="N106" s="85"/>
      <c r="O106" s="89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</row>
    <row r="107" ht="12.75" customHeight="1">
      <c r="A107" s="85">
        <v>806.0</v>
      </c>
      <c r="B107" s="87" t="s">
        <v>16</v>
      </c>
      <c r="C107" s="90" t="s">
        <v>12</v>
      </c>
      <c r="D107" s="87">
        <v>2000.0</v>
      </c>
      <c r="E107" s="85">
        <v>4632.0</v>
      </c>
      <c r="F107" s="85">
        <v>4515.0</v>
      </c>
      <c r="G107" s="85">
        <v>4434.0</v>
      </c>
      <c r="H107" s="85">
        <v>4213.0</v>
      </c>
      <c r="I107" s="85">
        <v>4343.0</v>
      </c>
      <c r="J107" s="85">
        <v>4345.0</v>
      </c>
      <c r="K107" s="85">
        <v>4352.0</v>
      </c>
      <c r="L107" s="85">
        <v>4198.0</v>
      </c>
      <c r="M107" s="85">
        <v>4091.0</v>
      </c>
      <c r="N107" s="85">
        <v>3931.0</v>
      </c>
      <c r="O107" s="89">
        <v>3949.0</v>
      </c>
      <c r="P107" s="85">
        <v>3633.0</v>
      </c>
      <c r="Q107" s="85">
        <v>3586.0</v>
      </c>
      <c r="R107" s="85">
        <v>3583.0</v>
      </c>
      <c r="S107" s="85">
        <v>3524.0</v>
      </c>
      <c r="T107" s="85">
        <v>3428.0</v>
      </c>
      <c r="U107" s="85">
        <v>3288.0</v>
      </c>
      <c r="V107" s="85">
        <v>3069.0</v>
      </c>
      <c r="W107" s="85">
        <v>2860.0</v>
      </c>
      <c r="X107" s="85">
        <v>2823.0</v>
      </c>
      <c r="Y107" s="85">
        <v>2759.0</v>
      </c>
      <c r="Z107" s="85">
        <v>2673.0</v>
      </c>
      <c r="AA107" s="85">
        <v>2624.0</v>
      </c>
      <c r="AB107" s="85">
        <v>2568.0</v>
      </c>
      <c r="AC107" s="85">
        <v>2505.0</v>
      </c>
      <c r="AD107" s="85">
        <v>2441.0</v>
      </c>
      <c r="AE107" s="85">
        <v>2386.0</v>
      </c>
      <c r="AF107" s="85">
        <v>2296.0</v>
      </c>
      <c r="AG107" s="85">
        <v>2237.0</v>
      </c>
      <c r="AH107" s="85"/>
    </row>
    <row r="108" ht="12.75" customHeight="1">
      <c r="A108" s="85">
        <v>807.0</v>
      </c>
      <c r="B108" s="87" t="s">
        <v>16</v>
      </c>
      <c r="C108" s="85" t="s">
        <v>383</v>
      </c>
      <c r="D108" s="87">
        <v>2000.0</v>
      </c>
      <c r="E108" s="85">
        <v>4557.0</v>
      </c>
      <c r="F108" s="85">
        <v>4475.0</v>
      </c>
      <c r="G108" s="85">
        <v>4447.0</v>
      </c>
      <c r="H108" s="85">
        <v>4343.0</v>
      </c>
      <c r="I108" s="85">
        <v>4303.0</v>
      </c>
      <c r="J108" s="85">
        <v>4316.0</v>
      </c>
      <c r="K108" s="85"/>
      <c r="L108" s="85"/>
      <c r="M108" s="85"/>
      <c r="N108" s="85"/>
      <c r="O108" s="89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</row>
    <row r="109" ht="12.75" customHeight="1">
      <c r="A109" s="85">
        <v>808.0</v>
      </c>
      <c r="B109" s="87" t="s">
        <v>16</v>
      </c>
      <c r="C109" s="88" t="s">
        <v>241</v>
      </c>
      <c r="D109" s="87">
        <v>2000.0</v>
      </c>
      <c r="E109" s="85">
        <v>4581.0</v>
      </c>
      <c r="F109" s="85">
        <v>4488.0</v>
      </c>
      <c r="G109" s="85">
        <v>4414.0</v>
      </c>
      <c r="H109" s="85">
        <v>4241.0</v>
      </c>
      <c r="I109" s="85">
        <v>4302.0</v>
      </c>
      <c r="J109" s="85">
        <v>4315.0</v>
      </c>
      <c r="K109" s="85">
        <v>4299.0</v>
      </c>
      <c r="L109" s="85">
        <v>4255.0</v>
      </c>
      <c r="M109" s="85">
        <v>4241.0</v>
      </c>
      <c r="N109" s="85">
        <v>4146.0</v>
      </c>
      <c r="O109" s="89">
        <v>4301.0</v>
      </c>
      <c r="P109" s="85">
        <v>3988.0</v>
      </c>
      <c r="Q109" s="85">
        <v>3983.0</v>
      </c>
      <c r="R109" s="85">
        <v>4170.0</v>
      </c>
      <c r="S109" s="85">
        <v>4206.0</v>
      </c>
      <c r="T109" s="85">
        <v>4190.0</v>
      </c>
      <c r="U109" s="85">
        <v>4151.0</v>
      </c>
      <c r="V109" s="85">
        <v>3995.0</v>
      </c>
      <c r="W109" s="85">
        <v>3935.0</v>
      </c>
      <c r="X109" s="85">
        <v>4214.0</v>
      </c>
      <c r="Y109" s="85">
        <v>4244.0</v>
      </c>
      <c r="Z109" s="85">
        <v>4137.0</v>
      </c>
      <c r="AA109" s="85">
        <v>4238.0</v>
      </c>
      <c r="AB109" s="85">
        <v>4262.0</v>
      </c>
      <c r="AC109" s="85">
        <v>4221.0</v>
      </c>
      <c r="AD109" s="85">
        <v>4172.0</v>
      </c>
      <c r="AE109" s="85">
        <v>4221.0</v>
      </c>
      <c r="AF109" s="85">
        <v>3921.0</v>
      </c>
      <c r="AG109" s="85">
        <v>4101.0</v>
      </c>
      <c r="AH109" s="85"/>
    </row>
    <row r="110" ht="12.75" customHeight="1">
      <c r="A110" s="85">
        <v>809.0</v>
      </c>
      <c r="B110" s="87" t="s">
        <v>16</v>
      </c>
      <c r="C110" s="88" t="s">
        <v>241</v>
      </c>
      <c r="D110" s="87">
        <v>2000.0</v>
      </c>
      <c r="E110" s="85">
        <v>4709.0</v>
      </c>
      <c r="F110" s="85">
        <v>4569.0</v>
      </c>
      <c r="G110" s="85">
        <v>4517.0</v>
      </c>
      <c r="H110" s="85">
        <v>4311.0</v>
      </c>
      <c r="I110" s="85">
        <v>4434.0</v>
      </c>
      <c r="J110" s="85">
        <v>4443.0</v>
      </c>
      <c r="K110" s="85">
        <v>4441.0</v>
      </c>
      <c r="L110" s="85">
        <v>4385.0</v>
      </c>
      <c r="M110" s="85">
        <v>4337.0</v>
      </c>
      <c r="N110" s="85">
        <v>4188.0</v>
      </c>
      <c r="O110" s="89">
        <v>4420.0</v>
      </c>
      <c r="P110" s="85">
        <v>4152.0</v>
      </c>
      <c r="Q110" s="85">
        <v>4121.0</v>
      </c>
      <c r="R110" s="85">
        <v>4284.0</v>
      </c>
      <c r="S110" s="85">
        <v>4344.0</v>
      </c>
      <c r="T110" s="85">
        <v>4346.0</v>
      </c>
      <c r="U110" s="85">
        <v>4244.0</v>
      </c>
      <c r="V110" s="85">
        <v>4022.0</v>
      </c>
      <c r="W110" s="85">
        <v>3993.0</v>
      </c>
      <c r="X110" s="85">
        <v>4366.0</v>
      </c>
      <c r="Y110" s="85">
        <v>4393.0</v>
      </c>
      <c r="Z110" s="85">
        <v>4279.0</v>
      </c>
      <c r="AA110" s="85">
        <v>4418.0</v>
      </c>
      <c r="AB110" s="85">
        <v>4409.0</v>
      </c>
      <c r="AC110" s="85">
        <v>4368.0</v>
      </c>
      <c r="AD110" s="85">
        <v>4365.0</v>
      </c>
      <c r="AE110" s="85">
        <v>4415.0</v>
      </c>
      <c r="AF110" s="85">
        <v>4255.0</v>
      </c>
      <c r="AG110" s="85">
        <v>4309.0</v>
      </c>
      <c r="AH110" s="85"/>
    </row>
    <row r="111" ht="12.75" customHeight="1">
      <c r="A111" s="85">
        <v>810.0</v>
      </c>
      <c r="B111" s="87" t="s">
        <v>16</v>
      </c>
      <c r="C111" s="88" t="s">
        <v>241</v>
      </c>
      <c r="D111" s="87">
        <v>2000.0</v>
      </c>
      <c r="E111" s="85">
        <v>4615.0</v>
      </c>
      <c r="F111" s="85">
        <v>4500.0</v>
      </c>
      <c r="G111" s="85">
        <v>4450.0</v>
      </c>
      <c r="H111" s="85">
        <v>4274.0</v>
      </c>
      <c r="I111" s="85">
        <v>4335.0</v>
      </c>
      <c r="J111" s="85">
        <v>4366.0</v>
      </c>
      <c r="K111" s="85">
        <v>4354.0</v>
      </c>
      <c r="L111" s="85">
        <v>4288.0</v>
      </c>
      <c r="M111" s="85">
        <v>4270.0</v>
      </c>
      <c r="N111" s="85">
        <v>4154.0</v>
      </c>
      <c r="O111" s="89">
        <v>4298.0</v>
      </c>
      <c r="P111" s="85">
        <v>3872.0</v>
      </c>
      <c r="Q111" s="85">
        <v>3833.0</v>
      </c>
      <c r="R111" s="85">
        <v>4066.0</v>
      </c>
      <c r="S111" s="85">
        <v>4108.0</v>
      </c>
      <c r="T111" s="85">
        <v>4179.0</v>
      </c>
      <c r="U111" s="85">
        <v>4048.0</v>
      </c>
      <c r="V111" s="85">
        <v>3790.0</v>
      </c>
      <c r="W111" s="85">
        <v>3630.0</v>
      </c>
      <c r="X111" s="85">
        <v>4151.0</v>
      </c>
      <c r="Y111" s="85">
        <v>4190.0</v>
      </c>
      <c r="Z111" s="85">
        <v>3993.0</v>
      </c>
      <c r="AA111" s="85">
        <v>4230.0</v>
      </c>
      <c r="AB111" s="85">
        <v>4223.0</v>
      </c>
      <c r="AC111" s="85">
        <v>4154.0</v>
      </c>
      <c r="AD111" s="85">
        <v>4094.0</v>
      </c>
      <c r="AE111" s="85">
        <v>4220.0</v>
      </c>
      <c r="AF111" s="85">
        <v>3828.0</v>
      </c>
      <c r="AG111" s="85">
        <v>4061.0</v>
      </c>
      <c r="AH111" s="85"/>
    </row>
    <row r="112" ht="12.75" customHeight="1">
      <c r="A112" s="91">
        <v>811.0</v>
      </c>
      <c r="B112" s="92" t="s">
        <v>16</v>
      </c>
      <c r="C112" s="91" t="s">
        <v>383</v>
      </c>
      <c r="D112" s="87">
        <v>2000.0</v>
      </c>
      <c r="E112" s="91">
        <v>4505.0</v>
      </c>
      <c r="F112" s="91">
        <v>4412.0</v>
      </c>
      <c r="G112" s="91">
        <v>4324.0</v>
      </c>
      <c r="H112" s="91">
        <v>4148.0</v>
      </c>
      <c r="I112" s="91">
        <v>4218.0</v>
      </c>
      <c r="J112" s="91">
        <v>4245.0</v>
      </c>
      <c r="K112" s="85"/>
      <c r="L112" s="85"/>
      <c r="M112" s="85"/>
      <c r="N112" s="85"/>
      <c r="O112" s="89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</row>
    <row r="113" ht="12.75" customHeight="1">
      <c r="A113" s="85">
        <v>812.0</v>
      </c>
      <c r="B113" s="87" t="s">
        <v>16</v>
      </c>
      <c r="C113" s="85" t="s">
        <v>383</v>
      </c>
      <c r="D113" s="87">
        <v>2000.0</v>
      </c>
      <c r="E113" s="85">
        <v>4617.0</v>
      </c>
      <c r="F113" s="85">
        <v>4489.0</v>
      </c>
      <c r="G113" s="85">
        <v>4402.0</v>
      </c>
      <c r="H113" s="85">
        <v>4193.0</v>
      </c>
      <c r="I113" s="85">
        <v>4321.0</v>
      </c>
      <c r="J113" s="85">
        <v>4351.0</v>
      </c>
      <c r="K113" s="85"/>
      <c r="L113" s="85"/>
      <c r="M113" s="85"/>
      <c r="N113" s="85"/>
      <c r="O113" s="89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</row>
    <row r="114" ht="12.75" customHeight="1">
      <c r="A114" s="85">
        <v>813.0</v>
      </c>
      <c r="B114" s="87" t="s">
        <v>16</v>
      </c>
      <c r="C114" s="85" t="s">
        <v>383</v>
      </c>
      <c r="D114" s="87">
        <v>2000.0</v>
      </c>
      <c r="E114" s="85">
        <v>4610.0</v>
      </c>
      <c r="F114" s="85">
        <v>4504.0</v>
      </c>
      <c r="G114" s="85">
        <v>4415.0</v>
      </c>
      <c r="H114" s="85">
        <v>4217.0</v>
      </c>
      <c r="I114" s="85">
        <v>4325.0</v>
      </c>
      <c r="J114" s="85">
        <v>4339.0</v>
      </c>
      <c r="K114" s="85"/>
      <c r="L114" s="85"/>
      <c r="M114" s="85"/>
      <c r="N114" s="85"/>
      <c r="O114" s="89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</row>
    <row r="115" ht="12.75" customHeight="1">
      <c r="A115" s="85">
        <v>814.0</v>
      </c>
      <c r="B115" s="87" t="s">
        <v>16</v>
      </c>
      <c r="C115" s="90" t="s">
        <v>12</v>
      </c>
      <c r="D115" s="87">
        <v>2000.0</v>
      </c>
      <c r="E115" s="85">
        <v>4559.0</v>
      </c>
      <c r="F115" s="85">
        <v>4466.0</v>
      </c>
      <c r="G115" s="85">
        <v>4392.0</v>
      </c>
      <c r="H115" s="85">
        <v>4220.0</v>
      </c>
      <c r="I115" s="85">
        <v>4278.0</v>
      </c>
      <c r="J115" s="85">
        <v>4296.0</v>
      </c>
      <c r="K115" s="85">
        <v>4298.0</v>
      </c>
      <c r="L115" s="85">
        <v>4151.0</v>
      </c>
      <c r="M115" s="85">
        <v>4058.0</v>
      </c>
      <c r="N115" s="85">
        <v>3910.0</v>
      </c>
      <c r="O115" s="89">
        <v>3922.0</v>
      </c>
      <c r="P115" s="85">
        <v>3633.0</v>
      </c>
      <c r="Q115" s="85">
        <v>3502.0</v>
      </c>
      <c r="R115" s="85">
        <v>3543.0</v>
      </c>
      <c r="S115" s="85">
        <v>3484.0</v>
      </c>
      <c r="T115" s="85">
        <v>3375.0</v>
      </c>
      <c r="U115" s="85">
        <v>3203.0</v>
      </c>
      <c r="V115" s="85">
        <v>2940.0</v>
      </c>
      <c r="W115" s="85">
        <v>2675.0</v>
      </c>
      <c r="X115" s="85">
        <v>2725.0</v>
      </c>
      <c r="Y115" s="85">
        <v>2644.0</v>
      </c>
      <c r="Z115" s="85">
        <v>2533.0</v>
      </c>
      <c r="AA115" s="85">
        <v>2485.0</v>
      </c>
      <c r="AB115" s="85">
        <v>2425.0</v>
      </c>
      <c r="AC115" s="85">
        <v>2348.0</v>
      </c>
      <c r="AD115" s="85">
        <v>2272.0</v>
      </c>
      <c r="AE115" s="85">
        <v>2219.0</v>
      </c>
      <c r="AF115" s="85">
        <v>2122.0</v>
      </c>
      <c r="AG115" s="85">
        <v>2068.0</v>
      </c>
      <c r="AH115" s="85"/>
    </row>
    <row r="116" ht="12.75" customHeight="1">
      <c r="A116" s="85">
        <v>815.0</v>
      </c>
      <c r="B116" s="87" t="s">
        <v>16</v>
      </c>
      <c r="C116" s="90" t="s">
        <v>12</v>
      </c>
      <c r="D116" s="87">
        <v>2000.0</v>
      </c>
      <c r="E116" s="85">
        <v>4642.0</v>
      </c>
      <c r="F116" s="85">
        <v>4509.0</v>
      </c>
      <c r="G116" s="85">
        <v>4421.0</v>
      </c>
      <c r="H116" s="85">
        <v>4171.0</v>
      </c>
      <c r="I116" s="85">
        <v>4288.0</v>
      </c>
      <c r="J116" s="85">
        <v>4343.0</v>
      </c>
      <c r="K116" s="85">
        <v>4358.0</v>
      </c>
      <c r="L116" s="85">
        <v>4141.0</v>
      </c>
      <c r="M116" s="85">
        <v>4066.0</v>
      </c>
      <c r="N116" s="85">
        <v>3882.0</v>
      </c>
      <c r="O116" s="89">
        <v>3914.0</v>
      </c>
      <c r="P116" s="85">
        <v>3343.0</v>
      </c>
      <c r="Q116" s="85">
        <v>3234.0</v>
      </c>
      <c r="R116" s="85">
        <v>3394.0</v>
      </c>
      <c r="S116" s="85">
        <v>3379.0</v>
      </c>
      <c r="T116" s="85">
        <v>3326.0</v>
      </c>
      <c r="U116" s="85">
        <v>3048.0</v>
      </c>
      <c r="V116" s="85">
        <v>2774.0</v>
      </c>
      <c r="W116" s="85">
        <v>2582.0</v>
      </c>
      <c r="X116" s="85">
        <v>2661.0</v>
      </c>
      <c r="Y116" s="85">
        <v>2572.0</v>
      </c>
      <c r="Z116" s="85">
        <v>2448.0</v>
      </c>
      <c r="AA116" s="85">
        <v>2390.0</v>
      </c>
      <c r="AB116" s="85">
        <v>2323.0</v>
      </c>
      <c r="AC116" s="85">
        <v>2227.0</v>
      </c>
      <c r="AD116" s="85">
        <v>2196.0</v>
      </c>
      <c r="AE116" s="85">
        <v>2151.0</v>
      </c>
      <c r="AF116" s="85">
        <v>2083.0</v>
      </c>
      <c r="AG116" s="85">
        <v>2046.0</v>
      </c>
      <c r="AH116" s="85"/>
    </row>
    <row r="117" ht="12.75" customHeight="1">
      <c r="A117" s="85">
        <v>816.0</v>
      </c>
      <c r="B117" s="87" t="s">
        <v>16</v>
      </c>
      <c r="C117" s="85" t="s">
        <v>383</v>
      </c>
      <c r="D117" s="87">
        <v>2000.0</v>
      </c>
      <c r="E117" s="85">
        <v>4503.0</v>
      </c>
      <c r="F117" s="85">
        <v>4380.0</v>
      </c>
      <c r="G117" s="85">
        <v>4344.0</v>
      </c>
      <c r="H117" s="85">
        <v>4179.0</v>
      </c>
      <c r="I117" s="85">
        <v>4207.0</v>
      </c>
      <c r="J117" s="85">
        <v>4240.0</v>
      </c>
      <c r="K117" s="85"/>
      <c r="L117" s="85"/>
      <c r="M117" s="85"/>
      <c r="N117" s="85"/>
      <c r="O117" s="89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</row>
    <row r="118" ht="12.75" customHeight="1">
      <c r="A118" s="85">
        <v>817.0</v>
      </c>
      <c r="B118" s="87" t="s">
        <v>16</v>
      </c>
      <c r="C118" s="90" t="s">
        <v>12</v>
      </c>
      <c r="D118" s="87">
        <v>2000.0</v>
      </c>
      <c r="E118" s="85">
        <v>4558.0</v>
      </c>
      <c r="F118" s="85">
        <v>4448.0</v>
      </c>
      <c r="G118" s="85">
        <v>4374.0</v>
      </c>
      <c r="H118" s="85">
        <v>4184.0</v>
      </c>
      <c r="I118" s="85">
        <v>4258.0</v>
      </c>
      <c r="J118" s="85">
        <v>4300.0</v>
      </c>
      <c r="K118" s="85">
        <v>4295.0</v>
      </c>
      <c r="L118" s="85">
        <v>4153.0</v>
      </c>
      <c r="M118" s="85">
        <v>4049.0</v>
      </c>
      <c r="N118" s="85">
        <v>3876.0</v>
      </c>
      <c r="O118" s="89">
        <v>3892.0</v>
      </c>
      <c r="P118" s="85">
        <v>3538.0</v>
      </c>
      <c r="Q118" s="85">
        <v>3412.0</v>
      </c>
      <c r="R118" s="85">
        <v>3460.0</v>
      </c>
      <c r="S118" s="85">
        <v>3425.0</v>
      </c>
      <c r="T118" s="85">
        <v>3317.0</v>
      </c>
      <c r="U118" s="85">
        <v>3100.0</v>
      </c>
      <c r="V118" s="85">
        <v>2783.0</v>
      </c>
      <c r="W118" s="85">
        <v>2570.0</v>
      </c>
      <c r="X118" s="85">
        <v>2644.0</v>
      </c>
      <c r="Y118" s="85">
        <v>2579.0</v>
      </c>
      <c r="Z118" s="85">
        <v>2464.0</v>
      </c>
      <c r="AA118" s="85">
        <v>2416.0</v>
      </c>
      <c r="AB118" s="85">
        <v>2364.0</v>
      </c>
      <c r="AC118" s="85">
        <v>2295.0</v>
      </c>
      <c r="AD118" s="85">
        <v>2208.0</v>
      </c>
      <c r="AE118" s="85">
        <v>2131.0</v>
      </c>
      <c r="AF118" s="85">
        <v>2047.0</v>
      </c>
      <c r="AG118" s="85">
        <v>1997.0</v>
      </c>
      <c r="AH118" s="85"/>
    </row>
    <row r="119" ht="12.75" customHeight="1">
      <c r="A119" s="85">
        <v>818.0</v>
      </c>
      <c r="B119" s="87" t="s">
        <v>16</v>
      </c>
      <c r="C119" s="88" t="s">
        <v>241</v>
      </c>
      <c r="D119" s="87">
        <v>2000.0</v>
      </c>
      <c r="E119" s="85">
        <v>4659.0</v>
      </c>
      <c r="F119" s="85">
        <v>4616.0</v>
      </c>
      <c r="G119" s="85">
        <v>4585.0</v>
      </c>
      <c r="H119" s="85">
        <v>4514.0</v>
      </c>
      <c r="I119" s="85">
        <v>4480.0</v>
      </c>
      <c r="J119" s="85">
        <v>4411.0</v>
      </c>
      <c r="K119" s="85">
        <v>4487.0</v>
      </c>
      <c r="L119" s="85">
        <v>4426.0</v>
      </c>
      <c r="M119" s="85">
        <v>4395.0</v>
      </c>
      <c r="N119" s="85">
        <v>4369.0</v>
      </c>
      <c r="O119" s="89">
        <v>4417.0</v>
      </c>
      <c r="P119" s="85">
        <v>4305.0</v>
      </c>
      <c r="Q119" s="85">
        <v>4521.0</v>
      </c>
      <c r="R119" s="85">
        <v>4546.0</v>
      </c>
      <c r="S119" s="85">
        <v>4450.0</v>
      </c>
      <c r="T119" s="85">
        <v>4352.0</v>
      </c>
      <c r="U119" s="85">
        <v>4316.0</v>
      </c>
      <c r="V119" s="85">
        <v>4193.0</v>
      </c>
      <c r="W119" s="85">
        <v>4164.0</v>
      </c>
      <c r="X119" s="85">
        <v>4343.0</v>
      </c>
      <c r="Y119" s="85">
        <v>4369.0</v>
      </c>
      <c r="Z119" s="85">
        <v>4281.0</v>
      </c>
      <c r="AA119" s="85">
        <v>4383.0</v>
      </c>
      <c r="AB119" s="85">
        <v>4352.0</v>
      </c>
      <c r="AC119" s="85">
        <v>4317.0</v>
      </c>
      <c r="AD119" s="85">
        <v>4317.0</v>
      </c>
      <c r="AE119" s="85">
        <v>4373.0</v>
      </c>
      <c r="AF119" s="85">
        <v>4041.0</v>
      </c>
      <c r="AG119" s="85">
        <v>4264.0</v>
      </c>
      <c r="AH119" s="85"/>
    </row>
    <row r="120" ht="12.75" customHeight="1">
      <c r="A120" s="85">
        <v>819.0</v>
      </c>
      <c r="B120" s="87" t="s">
        <v>16</v>
      </c>
      <c r="C120" s="90" t="s">
        <v>12</v>
      </c>
      <c r="D120" s="87">
        <v>2000.0</v>
      </c>
      <c r="E120" s="85">
        <v>4741.0</v>
      </c>
      <c r="F120" s="85">
        <v>4672.0</v>
      </c>
      <c r="G120" s="85">
        <v>4619.0</v>
      </c>
      <c r="H120" s="85">
        <v>4490.0</v>
      </c>
      <c r="I120" s="85">
        <v>4482.0</v>
      </c>
      <c r="J120" s="85">
        <v>4501.0</v>
      </c>
      <c r="K120" s="85">
        <v>4478.0</v>
      </c>
      <c r="L120" s="85">
        <v>4404.0</v>
      </c>
      <c r="M120" s="85">
        <v>4293.0</v>
      </c>
      <c r="N120" s="85">
        <v>4151.0</v>
      </c>
      <c r="O120" s="89">
        <v>4133.0</v>
      </c>
      <c r="P120" s="85">
        <v>3853.0</v>
      </c>
      <c r="Q120" s="85">
        <v>3705.0</v>
      </c>
      <c r="R120" s="85">
        <v>3722.0</v>
      </c>
      <c r="S120" s="85">
        <v>3683.0</v>
      </c>
      <c r="T120" s="85">
        <v>3569.0</v>
      </c>
      <c r="U120" s="85">
        <v>3389.0</v>
      </c>
      <c r="V120" s="85">
        <v>3095.0</v>
      </c>
      <c r="W120" s="85">
        <v>2894.0</v>
      </c>
      <c r="X120" s="85">
        <v>2889.0</v>
      </c>
      <c r="Y120" s="85">
        <v>2828.0</v>
      </c>
      <c r="Z120" s="85">
        <v>2704.0</v>
      </c>
      <c r="AA120" s="85">
        <v>2650.0</v>
      </c>
      <c r="AB120" s="85">
        <v>2590.0</v>
      </c>
      <c r="AC120" s="85">
        <v>2534.0</v>
      </c>
      <c r="AD120" s="85">
        <v>2450.0</v>
      </c>
      <c r="AE120" s="85">
        <v>2395.0</v>
      </c>
      <c r="AF120" s="85">
        <v>2284.0</v>
      </c>
      <c r="AG120" s="85">
        <v>2222.0</v>
      </c>
      <c r="AH120" s="85"/>
    </row>
    <row r="121" ht="12.75" customHeight="1">
      <c r="A121" s="85">
        <v>820.0</v>
      </c>
      <c r="B121" s="87" t="s">
        <v>16</v>
      </c>
      <c r="C121" s="88" t="s">
        <v>241</v>
      </c>
      <c r="D121" s="87">
        <v>2000.0</v>
      </c>
      <c r="E121" s="85">
        <v>4528.0</v>
      </c>
      <c r="F121" s="85">
        <v>4404.0</v>
      </c>
      <c r="G121" s="85">
        <v>4319.0</v>
      </c>
      <c r="H121" s="85">
        <v>4124.0</v>
      </c>
      <c r="I121" s="85">
        <v>4211.0</v>
      </c>
      <c r="J121" s="85">
        <v>4255.0</v>
      </c>
      <c r="K121" s="85">
        <v>4244.0</v>
      </c>
      <c r="L121" s="85">
        <v>4153.0</v>
      </c>
      <c r="M121" s="85">
        <v>4164.0</v>
      </c>
      <c r="N121" s="85">
        <v>4068.0</v>
      </c>
      <c r="O121" s="89">
        <v>4200.0</v>
      </c>
      <c r="P121" s="85">
        <v>3795.0</v>
      </c>
      <c r="Q121" s="85">
        <v>3804.0</v>
      </c>
      <c r="R121" s="85">
        <v>3974.0</v>
      </c>
      <c r="S121" s="85">
        <v>4107.0</v>
      </c>
      <c r="T121" s="85">
        <v>4072.0</v>
      </c>
      <c r="U121" s="85">
        <v>3968.0</v>
      </c>
      <c r="V121" s="85">
        <v>3688.0</v>
      </c>
      <c r="W121" s="85">
        <v>3566.0</v>
      </c>
      <c r="X121" s="85">
        <v>4059.0</v>
      </c>
      <c r="Y121" s="85">
        <v>4139.0</v>
      </c>
      <c r="Z121" s="85">
        <v>3975.0</v>
      </c>
      <c r="AA121" s="85">
        <v>4188.0</v>
      </c>
      <c r="AB121" s="85">
        <v>4149.0</v>
      </c>
      <c r="AC121" s="85">
        <v>4202.0</v>
      </c>
      <c r="AD121" s="85">
        <v>4071.0</v>
      </c>
      <c r="AE121" s="85">
        <v>4209.0</v>
      </c>
      <c r="AF121" s="85">
        <v>4009.0</v>
      </c>
      <c r="AG121" s="85">
        <v>4164.0</v>
      </c>
      <c r="AH121" s="85"/>
    </row>
    <row r="122" ht="12.75" customHeight="1">
      <c r="A122" s="85">
        <v>821.0</v>
      </c>
      <c r="B122" s="87" t="s">
        <v>11</v>
      </c>
      <c r="C122" s="85" t="s">
        <v>383</v>
      </c>
      <c r="D122" s="87">
        <v>2000.0</v>
      </c>
      <c r="E122" s="85">
        <v>4548.0</v>
      </c>
      <c r="F122" s="85">
        <v>4379.0</v>
      </c>
      <c r="G122" s="85">
        <v>4291.0</v>
      </c>
      <c r="H122" s="85">
        <v>4072.0</v>
      </c>
      <c r="I122" s="85">
        <v>4225.0</v>
      </c>
      <c r="J122" s="85">
        <v>4214.0</v>
      </c>
      <c r="K122" s="85"/>
      <c r="L122" s="85"/>
      <c r="M122" s="85"/>
      <c r="N122" s="85"/>
      <c r="O122" s="89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  <c r="AH122" s="85"/>
    </row>
    <row r="123" ht="12.75" customHeight="1">
      <c r="A123" s="85">
        <v>822.0</v>
      </c>
      <c r="B123" s="87" t="s">
        <v>11</v>
      </c>
      <c r="C123" s="88" t="s">
        <v>241</v>
      </c>
      <c r="D123" s="87">
        <v>2000.0</v>
      </c>
      <c r="E123" s="85">
        <v>4604.0</v>
      </c>
      <c r="F123" s="85">
        <v>4429.0</v>
      </c>
      <c r="G123" s="85">
        <v>4300.0</v>
      </c>
      <c r="H123" s="85">
        <v>4127.0</v>
      </c>
      <c r="I123" s="85">
        <v>4269.0</v>
      </c>
      <c r="J123" s="85">
        <v>4275.0</v>
      </c>
      <c r="K123" s="85">
        <v>4272.0</v>
      </c>
      <c r="L123" s="85">
        <v>4159.0</v>
      </c>
      <c r="M123" s="85">
        <v>4125.0</v>
      </c>
      <c r="N123" s="85">
        <v>3958.0</v>
      </c>
      <c r="O123" s="89">
        <v>4235.0</v>
      </c>
      <c r="P123" s="85">
        <v>3772.0</v>
      </c>
      <c r="Q123" s="85">
        <v>3734.0</v>
      </c>
      <c r="R123" s="85">
        <v>4016.0</v>
      </c>
      <c r="S123" s="85">
        <v>4132.0</v>
      </c>
      <c r="T123" s="85">
        <v>4121.0</v>
      </c>
      <c r="U123" s="85">
        <v>4078.0</v>
      </c>
      <c r="V123" s="85">
        <v>3840.0</v>
      </c>
      <c r="W123" s="85">
        <v>3759.0</v>
      </c>
      <c r="X123" s="85">
        <v>4126.0</v>
      </c>
      <c r="Y123" s="85">
        <v>4172.0</v>
      </c>
      <c r="Z123" s="85">
        <v>4023.0</v>
      </c>
      <c r="AA123" s="85">
        <v>4203.0</v>
      </c>
      <c r="AB123" s="85">
        <v>4248.0</v>
      </c>
      <c r="AC123" s="85">
        <v>4156.0</v>
      </c>
      <c r="AD123" s="85">
        <v>4101.0</v>
      </c>
      <c r="AE123" s="85">
        <v>4198.0</v>
      </c>
      <c r="AF123" s="85">
        <v>3816.0</v>
      </c>
      <c r="AG123" s="85">
        <v>4091.0</v>
      </c>
      <c r="AH123" s="85"/>
    </row>
    <row r="124" ht="12.75" customHeight="1">
      <c r="A124" s="85">
        <v>823.0</v>
      </c>
      <c r="B124" s="87" t="s">
        <v>11</v>
      </c>
      <c r="C124" s="85" t="s">
        <v>383</v>
      </c>
      <c r="D124" s="87">
        <v>2000.0</v>
      </c>
      <c r="E124" s="85">
        <v>4545.0</v>
      </c>
      <c r="F124" s="85">
        <v>4400.0</v>
      </c>
      <c r="G124" s="85">
        <v>4295.0</v>
      </c>
      <c r="H124" s="85">
        <v>4110.0</v>
      </c>
      <c r="I124" s="85">
        <v>4239.0</v>
      </c>
      <c r="J124" s="85">
        <v>4253.0</v>
      </c>
      <c r="K124" s="85"/>
      <c r="L124" s="85"/>
      <c r="M124" s="85"/>
      <c r="N124" s="85"/>
      <c r="O124" s="89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H124" s="85"/>
    </row>
    <row r="125" ht="12.75" customHeight="1">
      <c r="A125" s="85">
        <v>824.0</v>
      </c>
      <c r="B125" s="87" t="s">
        <v>11</v>
      </c>
      <c r="C125" s="90" t="s">
        <v>12</v>
      </c>
      <c r="D125" s="87">
        <v>2000.0</v>
      </c>
      <c r="E125" s="85">
        <v>4519.0</v>
      </c>
      <c r="F125" s="85">
        <v>4333.0</v>
      </c>
      <c r="G125" s="85">
        <v>4205.0</v>
      </c>
      <c r="H125" s="85">
        <v>4018.0</v>
      </c>
      <c r="I125" s="85">
        <v>4195.0</v>
      </c>
      <c r="J125" s="85">
        <v>4188.0</v>
      </c>
      <c r="K125" s="85">
        <v>4216.0</v>
      </c>
      <c r="L125" s="85">
        <v>4000.0</v>
      </c>
      <c r="M125" s="85">
        <v>3894.0</v>
      </c>
      <c r="N125" s="85">
        <v>3719.0</v>
      </c>
      <c r="O125" s="89">
        <v>3792.0</v>
      </c>
      <c r="P125" s="85">
        <v>3323.0</v>
      </c>
      <c r="Q125" s="85">
        <v>3229.0</v>
      </c>
      <c r="R125" s="85">
        <v>3328.0</v>
      </c>
      <c r="S125" s="85">
        <v>3309.0</v>
      </c>
      <c r="T125" s="85">
        <v>3226.0</v>
      </c>
      <c r="U125" s="85">
        <v>3012.0</v>
      </c>
      <c r="V125" s="85">
        <v>2777.0</v>
      </c>
      <c r="W125" s="85">
        <v>2584.0</v>
      </c>
      <c r="X125" s="85">
        <v>2553.0</v>
      </c>
      <c r="Y125" s="85">
        <v>2489.0</v>
      </c>
      <c r="Z125" s="85">
        <v>2402.0</v>
      </c>
      <c r="AA125" s="85">
        <v>2349.0</v>
      </c>
      <c r="AB125" s="85">
        <v>2292.0</v>
      </c>
      <c r="AC125" s="85">
        <v>2237.0</v>
      </c>
      <c r="AD125" s="85">
        <v>2177.0</v>
      </c>
      <c r="AE125" s="85">
        <v>2130.0</v>
      </c>
      <c r="AF125" s="85">
        <v>2065.0</v>
      </c>
      <c r="AG125" s="85">
        <v>2023.0</v>
      </c>
      <c r="AH125" s="85"/>
    </row>
    <row r="126" ht="12.75" customHeight="1">
      <c r="A126" s="85">
        <v>825.0</v>
      </c>
      <c r="B126" s="87" t="s">
        <v>11</v>
      </c>
      <c r="C126" s="85" t="s">
        <v>383</v>
      </c>
      <c r="D126" s="87">
        <v>2000.0</v>
      </c>
      <c r="E126" s="85">
        <v>4536.0</v>
      </c>
      <c r="F126" s="85">
        <v>4365.0</v>
      </c>
      <c r="G126" s="85">
        <v>4239.0</v>
      </c>
      <c r="H126" s="85">
        <v>4064.0</v>
      </c>
      <c r="I126" s="85">
        <v>4170.0</v>
      </c>
      <c r="J126" s="85">
        <v>4218.0</v>
      </c>
      <c r="K126" s="85"/>
      <c r="L126" s="85"/>
      <c r="M126" s="85"/>
      <c r="N126" s="85"/>
      <c r="O126" s="89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H126" s="85"/>
    </row>
    <row r="127" ht="12.75" customHeight="1">
      <c r="A127" s="85">
        <v>826.0</v>
      </c>
      <c r="B127" s="87" t="s">
        <v>11</v>
      </c>
      <c r="C127" s="90" t="s">
        <v>12</v>
      </c>
      <c r="D127" s="87">
        <v>2000.0</v>
      </c>
      <c r="E127" s="85">
        <v>4489.0</v>
      </c>
      <c r="F127" s="85">
        <v>4320.0</v>
      </c>
      <c r="G127" s="85">
        <v>4188.0</v>
      </c>
      <c r="H127" s="85">
        <v>3996.0</v>
      </c>
      <c r="I127" s="85">
        <v>4145.0</v>
      </c>
      <c r="J127" s="85">
        <v>4176.0</v>
      </c>
      <c r="K127" s="85">
        <v>4172.0</v>
      </c>
      <c r="L127" s="85">
        <v>3930.0</v>
      </c>
      <c r="M127" s="85">
        <v>3815.0</v>
      </c>
      <c r="N127" s="85">
        <v>3594.0</v>
      </c>
      <c r="O127" s="89">
        <v>3707.0</v>
      </c>
      <c r="P127" s="85">
        <v>3051.0</v>
      </c>
      <c r="Q127" s="85">
        <v>2972.0</v>
      </c>
      <c r="R127" s="85">
        <v>3148.0</v>
      </c>
      <c r="S127" s="85">
        <v>3170.0</v>
      </c>
      <c r="T127" s="85">
        <v>3104.0</v>
      </c>
      <c r="U127" s="85">
        <v>2864.0</v>
      </c>
      <c r="V127" s="85">
        <v>2617.0</v>
      </c>
      <c r="W127" s="85">
        <v>2404.0</v>
      </c>
      <c r="X127" s="85">
        <v>2490.0</v>
      </c>
      <c r="Y127" s="85">
        <v>2387.0</v>
      </c>
      <c r="Z127" s="85">
        <v>2287.0</v>
      </c>
      <c r="AA127" s="85">
        <v>2237.0</v>
      </c>
      <c r="AB127" s="85">
        <v>2181.0</v>
      </c>
      <c r="AC127" s="85">
        <v>2118.0</v>
      </c>
      <c r="AD127" s="85">
        <v>2065.0</v>
      </c>
      <c r="AE127" s="85">
        <v>2023.0</v>
      </c>
      <c r="AF127" s="85">
        <v>1965.0</v>
      </c>
      <c r="AG127" s="85">
        <v>1923.0</v>
      </c>
      <c r="AH127" s="85"/>
    </row>
    <row r="128" ht="12.75" customHeight="1">
      <c r="A128" s="85">
        <v>827.0</v>
      </c>
      <c r="B128" s="87" t="s">
        <v>11</v>
      </c>
      <c r="C128" s="88" t="s">
        <v>241</v>
      </c>
      <c r="D128" s="87">
        <v>2000.0</v>
      </c>
      <c r="E128" s="85">
        <v>4538.0</v>
      </c>
      <c r="F128" s="85">
        <v>4390.0</v>
      </c>
      <c r="G128" s="85">
        <v>4283.0</v>
      </c>
      <c r="H128" s="85">
        <v>4103.0</v>
      </c>
      <c r="I128" s="85">
        <v>4240.0</v>
      </c>
      <c r="J128" s="85">
        <v>4187.0</v>
      </c>
      <c r="K128" s="85">
        <v>4309.0</v>
      </c>
      <c r="L128" s="85">
        <v>4130.0</v>
      </c>
      <c r="M128" s="85">
        <v>4114.0</v>
      </c>
      <c r="N128" s="85">
        <v>4014.0</v>
      </c>
      <c r="O128" s="89">
        <v>4197.0</v>
      </c>
      <c r="P128" s="85">
        <v>3759.0</v>
      </c>
      <c r="Q128" s="85">
        <v>3676.0</v>
      </c>
      <c r="R128" s="85">
        <v>3962.0</v>
      </c>
      <c r="S128" s="85">
        <v>4060.0</v>
      </c>
      <c r="T128" s="85">
        <v>4086.0</v>
      </c>
      <c r="U128" s="85">
        <v>3987.0</v>
      </c>
      <c r="V128" s="85">
        <v>3817.0</v>
      </c>
      <c r="W128" s="85">
        <v>3561.0</v>
      </c>
      <c r="X128" s="85">
        <v>4103.0</v>
      </c>
      <c r="Y128" s="85">
        <v>4200.0</v>
      </c>
      <c r="Z128" s="85">
        <v>4069.0</v>
      </c>
      <c r="AA128" s="85">
        <v>4194.0</v>
      </c>
      <c r="AB128" s="85">
        <v>4154.0</v>
      </c>
      <c r="AC128" s="85">
        <v>4112.0</v>
      </c>
      <c r="AD128" s="85">
        <v>4138.0</v>
      </c>
      <c r="AE128" s="85">
        <v>4157.0</v>
      </c>
      <c r="AF128" s="85">
        <v>3834.0</v>
      </c>
      <c r="AG128" s="85">
        <v>3967.0</v>
      </c>
      <c r="AH128" s="85"/>
    </row>
    <row r="129" ht="12.75" customHeight="1">
      <c r="A129" s="85">
        <v>828.0</v>
      </c>
      <c r="B129" s="87" t="s">
        <v>11</v>
      </c>
      <c r="C129" s="85" t="s">
        <v>383</v>
      </c>
      <c r="D129" s="87">
        <v>2000.0</v>
      </c>
      <c r="E129" s="85">
        <v>4509.0</v>
      </c>
      <c r="F129" s="85">
        <v>4413.0</v>
      </c>
      <c r="G129" s="85">
        <v>4340.0</v>
      </c>
      <c r="H129" s="85">
        <v>4181.0</v>
      </c>
      <c r="I129" s="85">
        <v>4243.0</v>
      </c>
      <c r="J129" s="85">
        <v>4242.0</v>
      </c>
      <c r="K129" s="85"/>
      <c r="L129" s="85"/>
      <c r="M129" s="85"/>
      <c r="N129" s="85"/>
      <c r="O129" s="89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</row>
    <row r="130" ht="12.75" customHeight="1">
      <c r="A130" s="85">
        <v>829.0</v>
      </c>
      <c r="B130" s="87" t="s">
        <v>11</v>
      </c>
      <c r="C130" s="88" t="s">
        <v>241</v>
      </c>
      <c r="D130" s="87">
        <v>2000.0</v>
      </c>
      <c r="E130" s="85">
        <v>4532.0</v>
      </c>
      <c r="F130" s="85">
        <v>4438.0</v>
      </c>
      <c r="G130" s="85">
        <v>4357.0</v>
      </c>
      <c r="H130" s="85">
        <v>4175.0</v>
      </c>
      <c r="I130" s="85">
        <v>4237.0</v>
      </c>
      <c r="J130" s="85">
        <v>4272.0</v>
      </c>
      <c r="K130" s="85">
        <v>4257.0</v>
      </c>
      <c r="L130" s="85">
        <v>4159.0</v>
      </c>
      <c r="M130" s="85">
        <v>4142.0</v>
      </c>
      <c r="N130" s="85">
        <v>4061.0</v>
      </c>
      <c r="O130" s="89">
        <v>4185.0</v>
      </c>
      <c r="P130" s="85">
        <v>3570.0</v>
      </c>
      <c r="Q130" s="85">
        <v>3531.0</v>
      </c>
      <c r="R130" s="85">
        <v>3843.0</v>
      </c>
      <c r="S130" s="85">
        <v>3996.0</v>
      </c>
      <c r="T130" s="85">
        <v>3982.0</v>
      </c>
      <c r="U130" s="85">
        <v>3880.0</v>
      </c>
      <c r="V130" s="85">
        <v>3500.0</v>
      </c>
      <c r="W130" s="85">
        <v>3377.0</v>
      </c>
      <c r="X130" s="85">
        <v>3974.0</v>
      </c>
      <c r="Y130" s="85">
        <v>3999.0</v>
      </c>
      <c r="Z130" s="85">
        <v>3739.0</v>
      </c>
      <c r="AA130" s="85">
        <v>4011.0</v>
      </c>
      <c r="AB130" s="85">
        <v>4055.0</v>
      </c>
      <c r="AC130" s="85">
        <v>4072.0</v>
      </c>
      <c r="AD130" s="85">
        <v>3948.0</v>
      </c>
      <c r="AE130" s="85">
        <v>4024.0</v>
      </c>
      <c r="AF130" s="85">
        <v>3618.0</v>
      </c>
      <c r="AG130" s="85">
        <v>3869.0</v>
      </c>
      <c r="AH130" s="85"/>
    </row>
    <row r="131" ht="12.75" customHeight="1">
      <c r="A131" s="85">
        <v>830.0</v>
      </c>
      <c r="B131" s="87" t="s">
        <v>11</v>
      </c>
      <c r="C131" s="88" t="s">
        <v>241</v>
      </c>
      <c r="D131" s="87">
        <v>2000.0</v>
      </c>
      <c r="E131" s="85">
        <v>4472.0</v>
      </c>
      <c r="F131" s="85">
        <v>4333.0</v>
      </c>
      <c r="G131" s="85">
        <v>4235.0</v>
      </c>
      <c r="H131" s="85">
        <v>4057.0</v>
      </c>
      <c r="I131" s="85">
        <v>4174.0</v>
      </c>
      <c r="J131" s="85">
        <v>4169.0</v>
      </c>
      <c r="K131" s="85">
        <v>4170.0</v>
      </c>
      <c r="L131" s="85">
        <v>4114.0</v>
      </c>
      <c r="M131" s="85">
        <v>4073.0</v>
      </c>
      <c r="N131" s="85">
        <v>3970.0</v>
      </c>
      <c r="O131" s="89">
        <v>4094.0</v>
      </c>
      <c r="P131" s="85">
        <v>3655.0</v>
      </c>
      <c r="Q131" s="85">
        <v>3649.0</v>
      </c>
      <c r="R131" s="85">
        <v>3883.0</v>
      </c>
      <c r="S131" s="85">
        <v>3961.0</v>
      </c>
      <c r="T131" s="85">
        <v>3966.0</v>
      </c>
      <c r="U131" s="85">
        <v>3856.0</v>
      </c>
      <c r="V131" s="85">
        <v>3559.0</v>
      </c>
      <c r="W131" s="85">
        <v>3507.0</v>
      </c>
      <c r="X131" s="85">
        <v>3977.0</v>
      </c>
      <c r="Y131" s="85">
        <v>4038.0</v>
      </c>
      <c r="Z131" s="85">
        <v>3832.0</v>
      </c>
      <c r="AA131" s="85">
        <v>4073.0</v>
      </c>
      <c r="AB131" s="85">
        <v>3996.0</v>
      </c>
      <c r="AC131" s="85">
        <v>3986.0</v>
      </c>
      <c r="AD131" s="85">
        <v>3911.0</v>
      </c>
      <c r="AE131" s="85">
        <v>3988.0</v>
      </c>
      <c r="AF131" s="85">
        <v>3532.0</v>
      </c>
      <c r="AG131" s="85">
        <v>3854.0</v>
      </c>
      <c r="AH131" s="85"/>
    </row>
    <row r="132" ht="12.75" customHeight="1">
      <c r="A132" s="85">
        <v>831.0</v>
      </c>
      <c r="B132" s="87" t="s">
        <v>11</v>
      </c>
      <c r="C132" s="88" t="s">
        <v>241</v>
      </c>
      <c r="D132" s="87">
        <v>2000.0</v>
      </c>
      <c r="E132" s="85">
        <v>4526.0</v>
      </c>
      <c r="F132" s="85">
        <v>4348.0</v>
      </c>
      <c r="G132" s="85">
        <v>4205.0</v>
      </c>
      <c r="H132" s="85">
        <v>3997.0</v>
      </c>
      <c r="I132" s="85">
        <v>3983.0</v>
      </c>
      <c r="J132" s="85">
        <v>4160.0</v>
      </c>
      <c r="K132" s="85">
        <v>4204.0</v>
      </c>
      <c r="L132" s="85">
        <v>4032.0</v>
      </c>
      <c r="M132" s="85">
        <v>4016.0</v>
      </c>
      <c r="N132" s="85">
        <v>3882.0</v>
      </c>
      <c r="O132" s="89">
        <v>4114.0</v>
      </c>
      <c r="P132" s="85">
        <v>3493.0</v>
      </c>
      <c r="Q132" s="85">
        <v>3518.0</v>
      </c>
      <c r="R132" s="85">
        <v>3799.0</v>
      </c>
      <c r="S132" s="85">
        <v>3976.0</v>
      </c>
      <c r="T132" s="85">
        <v>3909.0</v>
      </c>
      <c r="U132" s="85">
        <v>3827.0</v>
      </c>
      <c r="V132" s="85">
        <v>3550.0</v>
      </c>
      <c r="W132" s="85">
        <v>3449.0</v>
      </c>
      <c r="X132" s="85">
        <v>4026.0</v>
      </c>
      <c r="Y132" s="85">
        <v>4052.0</v>
      </c>
      <c r="Z132" s="85">
        <v>3818.0</v>
      </c>
      <c r="AA132" s="85">
        <v>4141.0</v>
      </c>
      <c r="AB132" s="85">
        <v>4045.0</v>
      </c>
      <c r="AC132" s="85">
        <v>4069.0</v>
      </c>
      <c r="AD132" s="85">
        <v>3899.0</v>
      </c>
      <c r="AE132" s="85">
        <v>4053.0</v>
      </c>
      <c r="AF132" s="85">
        <v>3587.0</v>
      </c>
      <c r="AG132" s="85">
        <v>3886.0</v>
      </c>
      <c r="AH132" s="85"/>
    </row>
    <row r="133" ht="12.75" customHeight="1">
      <c r="A133" s="85">
        <v>832.0</v>
      </c>
      <c r="B133" s="87" t="s">
        <v>11</v>
      </c>
      <c r="C133" s="90" t="s">
        <v>12</v>
      </c>
      <c r="D133" s="87">
        <v>2000.0</v>
      </c>
      <c r="E133" s="85">
        <v>4545.0</v>
      </c>
      <c r="F133" s="85">
        <v>4400.0</v>
      </c>
      <c r="G133" s="85">
        <v>4363.0</v>
      </c>
      <c r="H133" s="85">
        <v>4194.0</v>
      </c>
      <c r="I133" s="85">
        <v>4252.0</v>
      </c>
      <c r="J133" s="85">
        <v>4280.0</v>
      </c>
      <c r="K133" s="85">
        <v>4283.0</v>
      </c>
      <c r="L133" s="85">
        <v>4136.0</v>
      </c>
      <c r="M133" s="85">
        <v>4025.0</v>
      </c>
      <c r="N133" s="85">
        <v>3876.0</v>
      </c>
      <c r="O133" s="89">
        <v>3881.0</v>
      </c>
      <c r="P133" s="85">
        <v>3435.0</v>
      </c>
      <c r="Q133" s="85">
        <v>3283.0</v>
      </c>
      <c r="R133" s="85">
        <v>3390.0</v>
      </c>
      <c r="S133" s="85">
        <v>3383.0</v>
      </c>
      <c r="T133" s="85">
        <v>3303.0</v>
      </c>
      <c r="U133" s="85">
        <v>3075.0</v>
      </c>
      <c r="V133" s="85">
        <v>2787.0</v>
      </c>
      <c r="W133" s="85">
        <v>2580.0</v>
      </c>
      <c r="X133" s="85">
        <v>2595.0</v>
      </c>
      <c r="Y133" s="85">
        <v>2520.0</v>
      </c>
      <c r="Z133" s="85">
        <v>2404.0</v>
      </c>
      <c r="AA133" s="85">
        <v>2350.0</v>
      </c>
      <c r="AB133" s="85">
        <v>2291.0</v>
      </c>
      <c r="AC133" s="85">
        <v>2237.0</v>
      </c>
      <c r="AD133" s="85">
        <v>2155.0</v>
      </c>
      <c r="AE133" s="85">
        <v>2106.0</v>
      </c>
      <c r="AF133" s="85">
        <v>2027.0</v>
      </c>
      <c r="AG133" s="85">
        <v>1976.0</v>
      </c>
      <c r="AH133" s="85"/>
    </row>
    <row r="134" ht="12.75" customHeight="1">
      <c r="A134" s="85">
        <v>833.0</v>
      </c>
      <c r="B134" s="87" t="s">
        <v>11</v>
      </c>
      <c r="C134" s="85" t="s">
        <v>383</v>
      </c>
      <c r="D134" s="87">
        <v>2000.0</v>
      </c>
      <c r="E134" s="85">
        <v>4475.0</v>
      </c>
      <c r="F134" s="85">
        <v>4364.0</v>
      </c>
      <c r="G134" s="85">
        <v>4281.0</v>
      </c>
      <c r="H134" s="85">
        <v>4082.0</v>
      </c>
      <c r="I134" s="85">
        <v>4174.0</v>
      </c>
      <c r="J134" s="85">
        <v>4161.0</v>
      </c>
      <c r="K134" s="85"/>
      <c r="L134" s="85"/>
      <c r="M134" s="85"/>
      <c r="N134" s="85"/>
      <c r="O134" s="89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</row>
    <row r="135" ht="12.75" customHeight="1">
      <c r="A135" s="85">
        <v>834.0</v>
      </c>
      <c r="B135" s="87" t="s">
        <v>11</v>
      </c>
      <c r="C135" s="90" t="s">
        <v>12</v>
      </c>
      <c r="D135" s="87">
        <v>2000.0</v>
      </c>
      <c r="E135" s="85">
        <v>4528.0</v>
      </c>
      <c r="F135" s="85">
        <v>4395.0</v>
      </c>
      <c r="G135" s="85">
        <v>4329.0</v>
      </c>
      <c r="H135" s="85">
        <v>4134.0</v>
      </c>
      <c r="I135" s="85">
        <v>4220.0</v>
      </c>
      <c r="J135" s="85">
        <v>4220.0</v>
      </c>
      <c r="K135" s="85">
        <v>4254.0</v>
      </c>
      <c r="L135" s="85">
        <v>4108.0</v>
      </c>
      <c r="M135" s="85">
        <v>3965.0</v>
      </c>
      <c r="N135" s="85">
        <v>3779.0</v>
      </c>
      <c r="O135" s="89">
        <v>3813.0</v>
      </c>
      <c r="P135" s="85">
        <v>3242.0</v>
      </c>
      <c r="Q135" s="85">
        <v>3141.0</v>
      </c>
      <c r="R135" s="85">
        <v>3302.0</v>
      </c>
      <c r="S135" s="85">
        <v>3297.0</v>
      </c>
      <c r="T135" s="85">
        <v>3221.0</v>
      </c>
      <c r="U135" s="85">
        <v>2982.0</v>
      </c>
      <c r="V135" s="85">
        <v>2642.0</v>
      </c>
      <c r="W135" s="85">
        <v>2451.0</v>
      </c>
      <c r="X135" s="85">
        <v>2546.0</v>
      </c>
      <c r="Y135" s="85">
        <v>2445.0</v>
      </c>
      <c r="Z135" s="85">
        <v>2314.0</v>
      </c>
      <c r="AA135" s="85">
        <v>2253.0</v>
      </c>
      <c r="AB135" s="85">
        <v>2190.0</v>
      </c>
      <c r="AC135" s="85">
        <v>2123.0</v>
      </c>
      <c r="AD135" s="85">
        <v>2046.0</v>
      </c>
      <c r="AE135" s="85">
        <v>1998.0</v>
      </c>
      <c r="AF135" s="85">
        <v>1917.0</v>
      </c>
      <c r="AG135" s="85">
        <v>1876.0</v>
      </c>
      <c r="AH135" s="85"/>
    </row>
    <row r="136" ht="12.75" customHeight="1">
      <c r="A136" s="85">
        <v>835.0</v>
      </c>
      <c r="B136" s="87" t="s">
        <v>11</v>
      </c>
      <c r="C136" s="90" t="s">
        <v>12</v>
      </c>
      <c r="D136" s="87">
        <v>2000.0</v>
      </c>
      <c r="E136" s="85">
        <v>4424.0</v>
      </c>
      <c r="F136" s="85">
        <v>4294.0</v>
      </c>
      <c r="G136" s="85">
        <v>4188.0</v>
      </c>
      <c r="H136" s="85">
        <v>3987.0</v>
      </c>
      <c r="I136" s="85">
        <v>4108.0</v>
      </c>
      <c r="J136" s="85">
        <v>4121.0</v>
      </c>
      <c r="K136" s="85">
        <v>4128.0</v>
      </c>
      <c r="L136" s="85">
        <v>3911.0</v>
      </c>
      <c r="M136" s="85">
        <v>3798.0</v>
      </c>
      <c r="N136" s="85">
        <v>3593.0</v>
      </c>
      <c r="O136" s="89">
        <v>3449.0</v>
      </c>
      <c r="P136" s="85">
        <v>3185.0</v>
      </c>
      <c r="Q136" s="85">
        <v>3070.0</v>
      </c>
      <c r="R136" s="85">
        <v>3167.0</v>
      </c>
      <c r="S136" s="85">
        <v>3181.0</v>
      </c>
      <c r="T136" s="85">
        <v>3050.0</v>
      </c>
      <c r="U136" s="85">
        <v>2856.0</v>
      </c>
      <c r="V136" s="85">
        <v>2604.0</v>
      </c>
      <c r="W136" s="85">
        <v>2437.0</v>
      </c>
      <c r="X136" s="85">
        <v>2432.0</v>
      </c>
      <c r="Y136" s="85">
        <v>2372.0</v>
      </c>
      <c r="Z136" s="85">
        <v>2263.0</v>
      </c>
      <c r="AA136" s="85">
        <v>2213.0</v>
      </c>
      <c r="AB136" s="85">
        <v>2151.0</v>
      </c>
      <c r="AC136" s="85">
        <v>2096.0</v>
      </c>
      <c r="AD136" s="85">
        <v>2033.0</v>
      </c>
      <c r="AE136" s="85">
        <v>1987.0</v>
      </c>
      <c r="AF136" s="85">
        <v>1920.0</v>
      </c>
      <c r="AG136" s="85">
        <v>1881.0</v>
      </c>
      <c r="AH136" s="85"/>
    </row>
    <row r="137" ht="12.75" customHeight="1">
      <c r="A137" s="85">
        <v>851.0</v>
      </c>
      <c r="B137" s="87" t="s">
        <v>154</v>
      </c>
      <c r="C137" s="88" t="s">
        <v>241</v>
      </c>
      <c r="D137" s="87">
        <v>2000.0</v>
      </c>
      <c r="E137" s="85">
        <v>4586.0</v>
      </c>
      <c r="F137" s="85">
        <v>4423.0</v>
      </c>
      <c r="G137" s="85">
        <v>4310.0</v>
      </c>
      <c r="H137" s="85">
        <v>4134.0</v>
      </c>
      <c r="I137" s="85">
        <v>4269.0</v>
      </c>
      <c r="J137" s="85">
        <v>4269.0</v>
      </c>
      <c r="K137" s="85">
        <v>4290.0</v>
      </c>
      <c r="L137" s="85">
        <v>4207.0</v>
      </c>
      <c r="M137" s="85">
        <v>4153.0</v>
      </c>
      <c r="N137" s="85">
        <v>4046.0</v>
      </c>
      <c r="O137" s="89">
        <v>4220.0</v>
      </c>
      <c r="P137" s="85">
        <v>3854.0</v>
      </c>
      <c r="Q137" s="85">
        <v>3813.0</v>
      </c>
      <c r="R137" s="85">
        <v>4062.0</v>
      </c>
      <c r="S137" s="85">
        <v>4134.0</v>
      </c>
      <c r="T137" s="85">
        <v>4160.0</v>
      </c>
      <c r="U137" s="85">
        <v>4033.0</v>
      </c>
      <c r="V137" s="85">
        <v>3885.0</v>
      </c>
      <c r="W137" s="85">
        <v>3783.0</v>
      </c>
      <c r="X137" s="85">
        <v>4121.0</v>
      </c>
      <c r="Y137" s="85">
        <v>4177.0</v>
      </c>
      <c r="Z137" s="85">
        <v>4100.0</v>
      </c>
      <c r="AA137" s="85">
        <v>4267.0</v>
      </c>
      <c r="AB137" s="85">
        <v>4201.0</v>
      </c>
      <c r="AC137" s="85">
        <v>4209.0</v>
      </c>
      <c r="AD137" s="85">
        <v>4147.0</v>
      </c>
      <c r="AE137" s="85">
        <v>4224.0</v>
      </c>
      <c r="AF137" s="85">
        <v>3915.0</v>
      </c>
      <c r="AG137" s="85">
        <v>4142.0</v>
      </c>
      <c r="AH137" s="85"/>
    </row>
    <row r="138" ht="12.75" customHeight="1">
      <c r="A138" s="85">
        <v>852.0</v>
      </c>
      <c r="B138" s="87" t="s">
        <v>154</v>
      </c>
      <c r="C138" s="85" t="s">
        <v>383</v>
      </c>
      <c r="D138" s="87">
        <v>2000.0</v>
      </c>
      <c r="E138" s="85">
        <v>4564.0</v>
      </c>
      <c r="F138" s="85">
        <v>4434.0</v>
      </c>
      <c r="G138" s="85">
        <v>4349.0</v>
      </c>
      <c r="H138" s="85">
        <v>4174.0</v>
      </c>
      <c r="I138" s="85">
        <v>4272.0</v>
      </c>
      <c r="J138" s="85">
        <v>4283.0</v>
      </c>
      <c r="K138" s="85"/>
      <c r="L138" s="85"/>
      <c r="M138" s="85"/>
      <c r="N138" s="85"/>
      <c r="O138" s="89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</row>
    <row r="139" ht="12.75" customHeight="1">
      <c r="A139" s="85">
        <v>853.0</v>
      </c>
      <c r="B139" s="87" t="s">
        <v>154</v>
      </c>
      <c r="C139" s="90" t="s">
        <v>12</v>
      </c>
      <c r="D139" s="87">
        <v>2000.0</v>
      </c>
      <c r="E139" s="85">
        <v>4562.0</v>
      </c>
      <c r="F139" s="85">
        <v>4488.0</v>
      </c>
      <c r="G139" s="85">
        <v>4437.0</v>
      </c>
      <c r="H139" s="85">
        <v>4323.0</v>
      </c>
      <c r="I139" s="85">
        <v>4326.0</v>
      </c>
      <c r="J139" s="85">
        <v>4326.0</v>
      </c>
      <c r="K139" s="85">
        <v>4341.0</v>
      </c>
      <c r="L139" s="85">
        <v>4276.0</v>
      </c>
      <c r="M139" s="85">
        <v>4199.0</v>
      </c>
      <c r="N139" s="85">
        <v>4075.0</v>
      </c>
      <c r="O139" s="89">
        <v>4031.0</v>
      </c>
      <c r="P139" s="85">
        <v>3844.0</v>
      </c>
      <c r="Q139" s="85">
        <v>3744.0</v>
      </c>
      <c r="R139" s="85">
        <v>3698.0</v>
      </c>
      <c r="S139" s="85">
        <v>3659.0</v>
      </c>
      <c r="T139" s="85">
        <v>3584.0</v>
      </c>
      <c r="U139" s="85">
        <v>3482.0</v>
      </c>
      <c r="V139" s="85">
        <v>3318.0</v>
      </c>
      <c r="W139" s="85">
        <v>3144.0</v>
      </c>
      <c r="X139" s="85">
        <v>3088.0</v>
      </c>
      <c r="Y139" s="85">
        <v>3035.0</v>
      </c>
      <c r="Z139" s="85">
        <v>2961.0</v>
      </c>
      <c r="AA139" s="85">
        <v>2925.0</v>
      </c>
      <c r="AB139" s="85">
        <v>2882.0</v>
      </c>
      <c r="AC139" s="85">
        <v>2829.0</v>
      </c>
      <c r="AD139" s="85">
        <v>2766.0</v>
      </c>
      <c r="AE139" s="85">
        <v>2708.0</v>
      </c>
      <c r="AF139" s="85">
        <v>2573.0</v>
      </c>
      <c r="AG139" s="85">
        <v>2498.0</v>
      </c>
      <c r="AH139" s="85"/>
    </row>
    <row r="140" ht="12.75" customHeight="1">
      <c r="A140" s="85">
        <v>854.0</v>
      </c>
      <c r="B140" s="87" t="s">
        <v>154</v>
      </c>
      <c r="C140" s="90" t="s">
        <v>12</v>
      </c>
      <c r="D140" s="87">
        <v>2000.0</v>
      </c>
      <c r="E140" s="85">
        <v>4610.0</v>
      </c>
      <c r="F140" s="85">
        <v>4477.0</v>
      </c>
      <c r="G140" s="85">
        <v>4417.0</v>
      </c>
      <c r="H140" s="85">
        <v>4245.0</v>
      </c>
      <c r="I140" s="85">
        <v>4332.0</v>
      </c>
      <c r="J140" s="85">
        <v>4329.0</v>
      </c>
      <c r="K140" s="85">
        <v>4352.0</v>
      </c>
      <c r="L140" s="85">
        <v>4220.0</v>
      </c>
      <c r="M140" s="85">
        <v>4101.0</v>
      </c>
      <c r="N140" s="85">
        <v>3954.0</v>
      </c>
      <c r="O140" s="89">
        <v>3950.0</v>
      </c>
      <c r="P140" s="85">
        <v>3512.0</v>
      </c>
      <c r="Q140" s="85">
        <v>3396.0</v>
      </c>
      <c r="R140" s="85">
        <v>3489.0</v>
      </c>
      <c r="S140" s="85">
        <v>3480.0</v>
      </c>
      <c r="T140" s="85">
        <v>3394.0</v>
      </c>
      <c r="U140" s="85">
        <v>3205.0</v>
      </c>
      <c r="V140" s="85">
        <v>2963.0</v>
      </c>
      <c r="W140" s="85">
        <v>2756.0</v>
      </c>
      <c r="X140" s="85">
        <v>2741.0</v>
      </c>
      <c r="Y140" s="85">
        <v>2663.0</v>
      </c>
      <c r="Z140" s="85">
        <v>2550.0</v>
      </c>
      <c r="AA140" s="85">
        <v>2501.0</v>
      </c>
      <c r="AB140" s="85">
        <v>2442.0</v>
      </c>
      <c r="AC140" s="85">
        <v>2364.0</v>
      </c>
      <c r="AD140" s="85">
        <v>2294.0</v>
      </c>
      <c r="AE140" s="85">
        <v>2232.0</v>
      </c>
      <c r="AF140" s="85">
        <v>2148.0</v>
      </c>
      <c r="AG140" s="85">
        <v>2093.0</v>
      </c>
      <c r="AH140" s="85"/>
    </row>
    <row r="141" ht="12.75" customHeight="1">
      <c r="A141" s="85">
        <v>855.0</v>
      </c>
      <c r="B141" s="87" t="s">
        <v>154</v>
      </c>
      <c r="C141" s="90" t="s">
        <v>12</v>
      </c>
      <c r="D141" s="87">
        <v>2000.0</v>
      </c>
      <c r="E141" s="85">
        <v>4570.0</v>
      </c>
      <c r="F141" s="85">
        <v>4462.0</v>
      </c>
      <c r="G141" s="85">
        <v>4383.0</v>
      </c>
      <c r="H141" s="85">
        <v>4166.0</v>
      </c>
      <c r="I141" s="85">
        <v>4318.0</v>
      </c>
      <c r="J141" s="85">
        <v>4314.0</v>
      </c>
      <c r="K141" s="85">
        <v>4311.0</v>
      </c>
      <c r="L141" s="85">
        <v>4193.0</v>
      </c>
      <c r="M141" s="85">
        <v>4057.0</v>
      </c>
      <c r="N141" s="85">
        <v>3872.0</v>
      </c>
      <c r="O141" s="89">
        <v>3939.0</v>
      </c>
      <c r="P141" s="85">
        <v>3430.0</v>
      </c>
      <c r="Q141" s="85">
        <v>3332.0</v>
      </c>
      <c r="R141" s="85">
        <v>3405.0</v>
      </c>
      <c r="S141" s="85">
        <v>3414.0</v>
      </c>
      <c r="T141" s="85">
        <v>3312.0</v>
      </c>
      <c r="U141" s="85">
        <v>3075.0</v>
      </c>
      <c r="V141" s="85">
        <v>2815.0</v>
      </c>
      <c r="W141" s="85">
        <v>2632.0</v>
      </c>
      <c r="X141" s="85">
        <v>2640.0</v>
      </c>
      <c r="Y141" s="85">
        <v>2569.0</v>
      </c>
      <c r="Z141" s="85">
        <v>2451.0</v>
      </c>
      <c r="AA141" s="85">
        <v>2400.0</v>
      </c>
      <c r="AB141" s="85">
        <v>2339.0</v>
      </c>
      <c r="AC141" s="85">
        <v>2280.0</v>
      </c>
      <c r="AD141" s="85">
        <v>2198.0</v>
      </c>
      <c r="AE141" s="85">
        <v>2150.0</v>
      </c>
      <c r="AF141" s="85">
        <v>2066.0</v>
      </c>
      <c r="AG141" s="85">
        <v>2021.0</v>
      </c>
      <c r="AH141" s="85"/>
    </row>
    <row r="142" ht="12.75" customHeight="1">
      <c r="A142" s="85">
        <v>856.0</v>
      </c>
      <c r="B142" s="87" t="s">
        <v>154</v>
      </c>
      <c r="C142" s="90" t="s">
        <v>12</v>
      </c>
      <c r="D142" s="87">
        <v>2000.0</v>
      </c>
      <c r="E142" s="85">
        <v>4532.0</v>
      </c>
      <c r="F142" s="85">
        <v>4438.0</v>
      </c>
      <c r="G142" s="85">
        <v>4348.0</v>
      </c>
      <c r="H142" s="85">
        <v>4175.0</v>
      </c>
      <c r="I142" s="85">
        <v>4229.0</v>
      </c>
      <c r="J142" s="85">
        <v>4202.0</v>
      </c>
      <c r="K142" s="85">
        <v>4234.0</v>
      </c>
      <c r="L142" s="85">
        <v>4155.0</v>
      </c>
      <c r="M142" s="85">
        <v>4035.0</v>
      </c>
      <c r="N142" s="85">
        <v>3900.0</v>
      </c>
      <c r="O142" s="89">
        <v>3862.0</v>
      </c>
      <c r="P142" s="85">
        <v>3457.0</v>
      </c>
      <c r="Q142" s="85">
        <v>3352.0</v>
      </c>
      <c r="R142" s="85">
        <v>3389.0</v>
      </c>
      <c r="S142" s="85">
        <v>3363.0</v>
      </c>
      <c r="T142" s="85">
        <v>3269.0</v>
      </c>
      <c r="U142" s="85">
        <v>3052.0</v>
      </c>
      <c r="V142" s="85">
        <v>2721.0</v>
      </c>
      <c r="W142" s="85">
        <v>2500.0</v>
      </c>
      <c r="X142" s="85">
        <v>2551.0</v>
      </c>
      <c r="Y142" s="85">
        <v>2451.0</v>
      </c>
      <c r="Z142" s="85">
        <v>2329.0</v>
      </c>
      <c r="AA142" s="85">
        <v>2268.0</v>
      </c>
      <c r="AB142" s="85">
        <v>2206.0</v>
      </c>
      <c r="AC142" s="85">
        <v>2138.0</v>
      </c>
      <c r="AD142" s="85">
        <v>2064.0</v>
      </c>
      <c r="AE142" s="85">
        <v>2019.0</v>
      </c>
      <c r="AF142" s="85">
        <v>1934.0</v>
      </c>
      <c r="AG142" s="85">
        <v>1826.0</v>
      </c>
      <c r="AH142" s="85"/>
    </row>
    <row r="143" ht="12.75" customHeight="1">
      <c r="A143" s="85">
        <v>857.0</v>
      </c>
      <c r="B143" s="87" t="s">
        <v>154</v>
      </c>
      <c r="C143" s="85" t="s">
        <v>383</v>
      </c>
      <c r="D143" s="87">
        <v>2000.0</v>
      </c>
      <c r="E143" s="85">
        <v>4555.0</v>
      </c>
      <c r="F143" s="85">
        <v>4420.0</v>
      </c>
      <c r="G143" s="85">
        <v>4383.0</v>
      </c>
      <c r="H143" s="85">
        <v>4244.0</v>
      </c>
      <c r="I143" s="85">
        <v>4274.0</v>
      </c>
      <c r="J143" s="85">
        <v>4263.0</v>
      </c>
      <c r="K143" s="85"/>
      <c r="L143" s="85"/>
      <c r="M143" s="85"/>
      <c r="N143" s="85"/>
      <c r="O143" s="89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</row>
    <row r="144" ht="12.75" customHeight="1">
      <c r="A144" s="85">
        <v>858.0</v>
      </c>
      <c r="B144" s="87" t="s">
        <v>154</v>
      </c>
      <c r="C144" s="85" t="s">
        <v>383</v>
      </c>
      <c r="D144" s="87">
        <v>2000.0</v>
      </c>
      <c r="E144" s="85">
        <v>4534.0</v>
      </c>
      <c r="F144" s="85">
        <v>4436.0</v>
      </c>
      <c r="G144" s="85">
        <v>4369.0</v>
      </c>
      <c r="H144" s="85">
        <v>4229.0</v>
      </c>
      <c r="I144" s="85">
        <v>4230.0</v>
      </c>
      <c r="J144" s="85">
        <v>4305.0</v>
      </c>
      <c r="K144" s="85"/>
      <c r="L144" s="85"/>
      <c r="M144" s="85"/>
      <c r="N144" s="85"/>
      <c r="O144" s="89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</row>
    <row r="145" ht="12.75" customHeight="1">
      <c r="A145" s="85">
        <v>859.0</v>
      </c>
      <c r="B145" s="87" t="s">
        <v>154</v>
      </c>
      <c r="C145" s="90" t="s">
        <v>12</v>
      </c>
      <c r="D145" s="87">
        <v>2000.0</v>
      </c>
      <c r="E145" s="85">
        <v>4533.0</v>
      </c>
      <c r="F145" s="85">
        <v>4424.0</v>
      </c>
      <c r="G145" s="85">
        <v>4355.0</v>
      </c>
      <c r="H145" s="85">
        <v>4209.0</v>
      </c>
      <c r="I145" s="85">
        <v>4251.0</v>
      </c>
      <c r="J145" s="85">
        <v>4254.0</v>
      </c>
      <c r="K145" s="85">
        <v>4275.0</v>
      </c>
      <c r="L145" s="85">
        <v>4187.0</v>
      </c>
      <c r="M145" s="85">
        <v>4075.0</v>
      </c>
      <c r="N145" s="85">
        <v>3926.0</v>
      </c>
      <c r="O145" s="89">
        <v>3893.0</v>
      </c>
      <c r="P145" s="85">
        <v>3572.0</v>
      </c>
      <c r="Q145" s="85">
        <v>3463.0</v>
      </c>
      <c r="R145" s="85">
        <v>3462.0</v>
      </c>
      <c r="S145" s="85">
        <v>3434.0</v>
      </c>
      <c r="T145" s="85">
        <v>3319.0</v>
      </c>
      <c r="U145" s="85">
        <v>3109.0</v>
      </c>
      <c r="V145" s="85">
        <v>2881.0</v>
      </c>
      <c r="W145" s="85">
        <v>2654.0</v>
      </c>
      <c r="X145" s="85">
        <v>2661.0</v>
      </c>
      <c r="Y145" s="85">
        <v>2590.0</v>
      </c>
      <c r="Z145" s="85">
        <v>2457.0</v>
      </c>
      <c r="AA145" s="85">
        <v>2397.0</v>
      </c>
      <c r="AB145" s="85">
        <v>2327.0</v>
      </c>
      <c r="AC145" s="85">
        <v>2264.0</v>
      </c>
      <c r="AD145" s="85">
        <v>2185.0</v>
      </c>
      <c r="AE145" s="85">
        <v>2134.0</v>
      </c>
      <c r="AF145" s="85">
        <v>2046.0</v>
      </c>
      <c r="AG145" s="85">
        <v>1993.0</v>
      </c>
      <c r="AH145" s="85"/>
    </row>
    <row r="146" ht="12.75" customHeight="1">
      <c r="A146" s="85">
        <v>860.0</v>
      </c>
      <c r="B146" s="87" t="s">
        <v>154</v>
      </c>
      <c r="C146" s="85" t="s">
        <v>383</v>
      </c>
      <c r="D146" s="87">
        <v>2000.0</v>
      </c>
      <c r="E146" s="85">
        <v>4594.0</v>
      </c>
      <c r="F146" s="85">
        <v>4482.0</v>
      </c>
      <c r="G146" s="85">
        <v>4330.0</v>
      </c>
      <c r="H146" s="85">
        <v>4270.0</v>
      </c>
      <c r="I146" s="85">
        <v>4309.0</v>
      </c>
      <c r="J146" s="85">
        <v>4342.0</v>
      </c>
      <c r="K146" s="85"/>
      <c r="L146" s="85"/>
      <c r="M146" s="85"/>
      <c r="N146" s="85"/>
      <c r="O146" s="89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</row>
    <row r="147" ht="12.75" customHeight="1">
      <c r="A147" s="85">
        <v>861.0</v>
      </c>
      <c r="B147" s="87" t="s">
        <v>154</v>
      </c>
      <c r="C147" s="88" t="s">
        <v>241</v>
      </c>
      <c r="D147" s="87">
        <v>2000.0</v>
      </c>
      <c r="E147" s="85">
        <v>4537.0</v>
      </c>
      <c r="F147" s="85">
        <v>4469.0</v>
      </c>
      <c r="G147" s="85">
        <v>4386.0</v>
      </c>
      <c r="H147" s="85">
        <v>4230.0</v>
      </c>
      <c r="I147" s="85">
        <v>4250.0</v>
      </c>
      <c r="J147" s="85">
        <v>4256.0</v>
      </c>
      <c r="K147" s="85">
        <v>4296.0</v>
      </c>
      <c r="L147" s="85">
        <v>4232.0</v>
      </c>
      <c r="M147" s="85">
        <v>4217.0</v>
      </c>
      <c r="N147" s="85">
        <v>4179.0</v>
      </c>
      <c r="O147" s="89">
        <v>4236.0</v>
      </c>
      <c r="P147" s="85">
        <v>3852.0</v>
      </c>
      <c r="Q147" s="85">
        <v>3855.0</v>
      </c>
      <c r="R147" s="85">
        <v>4060.0</v>
      </c>
      <c r="S147" s="85">
        <v>4154.0</v>
      </c>
      <c r="T147" s="85">
        <v>4119.0</v>
      </c>
      <c r="U147" s="85">
        <v>4119.0</v>
      </c>
      <c r="V147" s="85">
        <v>3898.0</v>
      </c>
      <c r="W147" s="85">
        <v>3756.0</v>
      </c>
      <c r="X147" s="85">
        <v>4093.0</v>
      </c>
      <c r="Y147" s="85">
        <v>4139.0</v>
      </c>
      <c r="Z147" s="85">
        <v>4007.0</v>
      </c>
      <c r="AA147" s="85">
        <v>4200.0</v>
      </c>
      <c r="AB147" s="85">
        <v>4132.0</v>
      </c>
      <c r="AC147" s="85">
        <v>4112.0</v>
      </c>
      <c r="AD147" s="85">
        <v>4049.0</v>
      </c>
      <c r="AE147" s="85">
        <v>4096.0</v>
      </c>
      <c r="AF147" s="85">
        <v>3763.0</v>
      </c>
      <c r="AG147" s="85">
        <v>3940.0</v>
      </c>
      <c r="AH147" s="85"/>
    </row>
    <row r="148" ht="12.75" customHeight="1">
      <c r="A148" s="85">
        <v>862.0</v>
      </c>
      <c r="B148" s="87" t="s">
        <v>154</v>
      </c>
      <c r="C148" s="88" t="s">
        <v>241</v>
      </c>
      <c r="D148" s="87">
        <v>2000.0</v>
      </c>
      <c r="E148" s="85">
        <v>4701.0</v>
      </c>
      <c r="F148" s="85">
        <v>4589.0</v>
      </c>
      <c r="G148" s="85">
        <v>4485.0</v>
      </c>
      <c r="H148" s="85">
        <v>4341.0</v>
      </c>
      <c r="I148" s="85">
        <v>4403.0</v>
      </c>
      <c r="J148" s="85">
        <v>4434.0</v>
      </c>
      <c r="K148" s="85">
        <v>4428.0</v>
      </c>
      <c r="L148" s="85">
        <v>4375.0</v>
      </c>
      <c r="M148" s="85">
        <v>4345.0</v>
      </c>
      <c r="N148" s="85">
        <v>4308.0</v>
      </c>
      <c r="O148" s="89">
        <v>4360.0</v>
      </c>
      <c r="P148" s="85">
        <v>3860.0</v>
      </c>
      <c r="Q148" s="85">
        <v>3786.0</v>
      </c>
      <c r="R148" s="85">
        <v>4047.0</v>
      </c>
      <c r="S148" s="85">
        <v>4162.0</v>
      </c>
      <c r="T148" s="85">
        <v>4157.0</v>
      </c>
      <c r="U148" s="85">
        <v>4047.0</v>
      </c>
      <c r="V148" s="85">
        <v>3862.0</v>
      </c>
      <c r="W148" s="85">
        <v>3748.0</v>
      </c>
      <c r="X148" s="85">
        <v>4201.0</v>
      </c>
      <c r="Y148" s="85">
        <v>4259.0</v>
      </c>
      <c r="Z148" s="85">
        <v>4074.0</v>
      </c>
      <c r="AA148" s="85">
        <v>4314.0</v>
      </c>
      <c r="AB148" s="85">
        <v>4290.0</v>
      </c>
      <c r="AC148" s="85">
        <v>4215.0</v>
      </c>
      <c r="AD148" s="85">
        <v>4156.0</v>
      </c>
      <c r="AE148" s="85">
        <v>4248.0</v>
      </c>
      <c r="AF148" s="85">
        <v>3882.0</v>
      </c>
      <c r="AG148" s="85">
        <v>4105.0</v>
      </c>
      <c r="AH148" s="85"/>
    </row>
    <row r="149" ht="12.75" customHeight="1">
      <c r="A149" s="85">
        <v>863.0</v>
      </c>
      <c r="B149" s="87" t="s">
        <v>154</v>
      </c>
      <c r="C149" s="85" t="s">
        <v>383</v>
      </c>
      <c r="D149" s="87">
        <v>2000.0</v>
      </c>
      <c r="E149" s="85">
        <v>4658.0</v>
      </c>
      <c r="F149" s="85">
        <v>4604.0</v>
      </c>
      <c r="G149" s="85">
        <v>4570.0</v>
      </c>
      <c r="H149" s="85">
        <v>4512.0</v>
      </c>
      <c r="I149" s="85">
        <v>4462.0</v>
      </c>
      <c r="J149" s="85">
        <v>4457.0</v>
      </c>
      <c r="K149" s="85"/>
      <c r="L149" s="85"/>
      <c r="M149" s="85"/>
      <c r="N149" s="85"/>
      <c r="O149" s="89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</row>
    <row r="150" ht="12.75" customHeight="1">
      <c r="A150" s="85">
        <v>864.0</v>
      </c>
      <c r="B150" s="87" t="s">
        <v>154</v>
      </c>
      <c r="C150" s="88" t="s">
        <v>241</v>
      </c>
      <c r="D150" s="87">
        <v>2000.0</v>
      </c>
      <c r="E150" s="85">
        <v>4514.0</v>
      </c>
      <c r="F150" s="85">
        <v>4401.0</v>
      </c>
      <c r="G150" s="85">
        <v>4322.0</v>
      </c>
      <c r="H150" s="85">
        <v>4181.0</v>
      </c>
      <c r="I150" s="85">
        <v>4227.0</v>
      </c>
      <c r="J150" s="85">
        <v>4226.0</v>
      </c>
      <c r="K150" s="85">
        <v>4260.0</v>
      </c>
      <c r="L150" s="85">
        <v>4232.0</v>
      </c>
      <c r="M150" s="85">
        <v>4202.0</v>
      </c>
      <c r="N150" s="85">
        <v>4159.0</v>
      </c>
      <c r="O150" s="89">
        <v>4212.0</v>
      </c>
      <c r="P150" s="85">
        <v>3948.0</v>
      </c>
      <c r="Q150" s="85">
        <v>3923.0</v>
      </c>
      <c r="R150" s="85">
        <v>4038.0</v>
      </c>
      <c r="S150" s="85">
        <v>4081.0</v>
      </c>
      <c r="T150" s="85">
        <v>4077.0</v>
      </c>
      <c r="U150" s="85">
        <v>4004.0</v>
      </c>
      <c r="V150" s="85">
        <v>3765.0</v>
      </c>
      <c r="W150" s="85">
        <v>3755.0</v>
      </c>
      <c r="X150" s="85">
        <v>4071.0</v>
      </c>
      <c r="Y150" s="85">
        <v>4146.0</v>
      </c>
      <c r="Z150" s="85">
        <v>3978.0</v>
      </c>
      <c r="AA150" s="85">
        <v>4141.0</v>
      </c>
      <c r="AB150" s="85">
        <v>4067.0</v>
      </c>
      <c r="AC150" s="85">
        <v>4054.0</v>
      </c>
      <c r="AD150" s="85">
        <v>3977.0</v>
      </c>
      <c r="AE150" s="85">
        <v>4061.0</v>
      </c>
      <c r="AF150" s="85">
        <v>3609.0</v>
      </c>
      <c r="AG150" s="85">
        <v>3870.0</v>
      </c>
      <c r="AH150" s="85"/>
    </row>
    <row r="151" ht="12.75" customHeight="1">
      <c r="A151" s="85">
        <v>865.0</v>
      </c>
      <c r="B151" s="87" t="s">
        <v>154</v>
      </c>
      <c r="C151" s="88" t="s">
        <v>241</v>
      </c>
      <c r="D151" s="87">
        <v>2000.0</v>
      </c>
      <c r="E151" s="85">
        <v>4559.0</v>
      </c>
      <c r="F151" s="85">
        <v>4458.0</v>
      </c>
      <c r="G151" s="85">
        <v>4396.0</v>
      </c>
      <c r="H151" s="85">
        <v>4258.0</v>
      </c>
      <c r="I151" s="85">
        <v>4302.0</v>
      </c>
      <c r="J151" s="85">
        <v>4305.0</v>
      </c>
      <c r="K151" s="85">
        <v>4302.0</v>
      </c>
      <c r="L151" s="85">
        <v>4255.0</v>
      </c>
      <c r="M151" s="85">
        <v>4285.0</v>
      </c>
      <c r="N151" s="85">
        <v>4222.0</v>
      </c>
      <c r="O151" s="89">
        <v>4206.0</v>
      </c>
      <c r="P151" s="85">
        <v>4097.0</v>
      </c>
      <c r="Q151" s="85">
        <v>3962.0</v>
      </c>
      <c r="R151" s="85">
        <v>4168.0</v>
      </c>
      <c r="S151" s="85">
        <v>4167.0</v>
      </c>
      <c r="T151" s="85">
        <v>4127.0</v>
      </c>
      <c r="U151" s="85">
        <v>4082.0</v>
      </c>
      <c r="V151" s="85">
        <v>3923.0</v>
      </c>
      <c r="W151" s="85">
        <v>3798.0</v>
      </c>
      <c r="X151" s="85">
        <v>4091.0</v>
      </c>
      <c r="Y151" s="85">
        <v>4162.0</v>
      </c>
      <c r="Z151" s="85">
        <v>3986.0</v>
      </c>
      <c r="AA151" s="85">
        <v>4121.0</v>
      </c>
      <c r="AB151" s="85">
        <v>4075.0</v>
      </c>
      <c r="AC151" s="85">
        <v>4064.0</v>
      </c>
      <c r="AD151" s="85">
        <v>3935.0</v>
      </c>
      <c r="AE151" s="85">
        <v>4081.0</v>
      </c>
      <c r="AF151" s="85">
        <v>3605.0</v>
      </c>
      <c r="AG151" s="85">
        <v>3876.0</v>
      </c>
      <c r="AH151" s="85"/>
    </row>
    <row r="152" ht="12.75" customHeight="1">
      <c r="A152" s="85">
        <v>866.0</v>
      </c>
      <c r="B152" s="87" t="s">
        <v>17</v>
      </c>
      <c r="C152" s="88" t="s">
        <v>241</v>
      </c>
      <c r="D152" s="87">
        <v>2000.0</v>
      </c>
      <c r="E152" s="85">
        <v>4640.0</v>
      </c>
      <c r="F152" s="85">
        <v>4517.0</v>
      </c>
      <c r="G152" s="85">
        <v>4417.0</v>
      </c>
      <c r="H152" s="85">
        <v>4233.0</v>
      </c>
      <c r="I152" s="85">
        <v>4340.0</v>
      </c>
      <c r="J152" s="85">
        <v>4347.0</v>
      </c>
      <c r="K152" s="85">
        <v>4364.0</v>
      </c>
      <c r="L152" s="85">
        <v>4321.0</v>
      </c>
      <c r="M152" s="85">
        <v>4279.0</v>
      </c>
      <c r="N152" s="85">
        <v>4231.0</v>
      </c>
      <c r="O152" s="89">
        <v>4302.0</v>
      </c>
      <c r="P152" s="85">
        <v>3946.0</v>
      </c>
      <c r="Q152" s="85">
        <v>3896.0</v>
      </c>
      <c r="R152" s="85">
        <v>4087.0</v>
      </c>
      <c r="S152" s="85">
        <v>4179.0</v>
      </c>
      <c r="T152" s="85">
        <v>4148.0</v>
      </c>
      <c r="U152" s="85">
        <v>4039.0</v>
      </c>
      <c r="V152" s="85">
        <v>3848.0</v>
      </c>
      <c r="W152" s="85">
        <v>3738.0</v>
      </c>
      <c r="X152" s="85">
        <v>4173.0</v>
      </c>
      <c r="Y152" s="85">
        <v>4218.0</v>
      </c>
      <c r="Z152" s="85">
        <v>4186.0</v>
      </c>
      <c r="AA152" s="85">
        <v>4256.0</v>
      </c>
      <c r="AB152" s="85">
        <v>4222.0</v>
      </c>
      <c r="AC152" s="85">
        <v>4204.0</v>
      </c>
      <c r="AD152" s="85">
        <v>4189.0</v>
      </c>
      <c r="AE152" s="85">
        <v>4256.0</v>
      </c>
      <c r="AF152" s="85">
        <v>4029.0</v>
      </c>
      <c r="AG152" s="85">
        <v>4195.0</v>
      </c>
      <c r="AH152" s="85"/>
    </row>
    <row r="153" ht="12.75" customHeight="1">
      <c r="A153" s="85">
        <v>867.0</v>
      </c>
      <c r="B153" s="87" t="s">
        <v>17</v>
      </c>
      <c r="C153" s="88" t="s">
        <v>241</v>
      </c>
      <c r="D153" s="87">
        <v>2000.0</v>
      </c>
      <c r="E153" s="85">
        <v>4448.0</v>
      </c>
      <c r="F153" s="85">
        <v>4360.0</v>
      </c>
      <c r="G153" s="85">
        <v>4286.0</v>
      </c>
      <c r="H153" s="85">
        <v>4135.0</v>
      </c>
      <c r="I153" s="85">
        <v>4159.0</v>
      </c>
      <c r="J153" s="85">
        <v>4191.0</v>
      </c>
      <c r="K153" s="85">
        <v>4191.0</v>
      </c>
      <c r="L153" s="85">
        <v>4143.0</v>
      </c>
      <c r="M153" s="85">
        <v>4141.0</v>
      </c>
      <c r="N153" s="85">
        <v>4060.0</v>
      </c>
      <c r="O153" s="89">
        <v>4147.0</v>
      </c>
      <c r="P153" s="85">
        <v>3818.0</v>
      </c>
      <c r="Q153" s="85">
        <v>3791.0</v>
      </c>
      <c r="R153" s="85">
        <v>3926.0</v>
      </c>
      <c r="S153" s="85">
        <v>4001.0</v>
      </c>
      <c r="T153" s="85">
        <v>3981.0</v>
      </c>
      <c r="U153" s="85">
        <v>3969.0</v>
      </c>
      <c r="V153" s="85">
        <v>3745.0</v>
      </c>
      <c r="W153" s="85">
        <v>3719.0</v>
      </c>
      <c r="X153" s="85">
        <v>4024.0</v>
      </c>
      <c r="Y153" s="85">
        <v>4058.0</v>
      </c>
      <c r="Z153" s="85">
        <v>3957.0</v>
      </c>
      <c r="AA153" s="85">
        <v>4108.0</v>
      </c>
      <c r="AB153" s="85">
        <v>4079.0</v>
      </c>
      <c r="AC153" s="85">
        <v>4033.0</v>
      </c>
      <c r="AD153" s="85">
        <v>4057.0</v>
      </c>
      <c r="AE153" s="85">
        <v>4066.0</v>
      </c>
      <c r="AF153" s="85">
        <v>3855.0</v>
      </c>
      <c r="AG153" s="85">
        <v>3981.0</v>
      </c>
      <c r="AH153" s="85"/>
    </row>
    <row r="154" ht="12.75" customHeight="1">
      <c r="A154" s="85">
        <v>868.0</v>
      </c>
      <c r="B154" s="87" t="s">
        <v>17</v>
      </c>
      <c r="C154" s="88" t="s">
        <v>241</v>
      </c>
      <c r="D154" s="87">
        <v>2000.0</v>
      </c>
      <c r="E154" s="85">
        <v>4521.0</v>
      </c>
      <c r="F154" s="85">
        <v>4393.0</v>
      </c>
      <c r="G154" s="85">
        <v>4315.0</v>
      </c>
      <c r="H154" s="85">
        <v>4184.0</v>
      </c>
      <c r="I154" s="85">
        <v>4253.0</v>
      </c>
      <c r="J154" s="85">
        <v>4258.0</v>
      </c>
      <c r="K154" s="85">
        <v>4254.0</v>
      </c>
      <c r="L154" s="85">
        <v>4243.0</v>
      </c>
      <c r="M154" s="85">
        <v>4215.0</v>
      </c>
      <c r="N154" s="85">
        <v>4154.0</v>
      </c>
      <c r="O154" s="89">
        <v>4213.0</v>
      </c>
      <c r="P154" s="85">
        <v>3853.0</v>
      </c>
      <c r="Q154" s="85">
        <v>3830.0</v>
      </c>
      <c r="R154" s="85">
        <v>3976.0</v>
      </c>
      <c r="S154" s="85">
        <v>4060.0</v>
      </c>
      <c r="T154" s="85">
        <v>4041.0</v>
      </c>
      <c r="U154" s="85">
        <v>3934.0</v>
      </c>
      <c r="V154" s="85">
        <v>3761.0</v>
      </c>
      <c r="W154" s="85">
        <v>3630.0</v>
      </c>
      <c r="X154" s="85">
        <v>4072.0</v>
      </c>
      <c r="Y154" s="85">
        <v>4088.0</v>
      </c>
      <c r="Z154" s="85">
        <v>4018.0</v>
      </c>
      <c r="AA154" s="85">
        <v>4151.0</v>
      </c>
      <c r="AB154" s="85">
        <v>4095.0</v>
      </c>
      <c r="AC154" s="85">
        <v>4060.0</v>
      </c>
      <c r="AD154" s="85">
        <v>3981.0</v>
      </c>
      <c r="AE154" s="85">
        <v>4066.0</v>
      </c>
      <c r="AF154" s="85">
        <v>3731.0</v>
      </c>
      <c r="AG154" s="85">
        <v>3939.0</v>
      </c>
      <c r="AH154" s="85"/>
    </row>
    <row r="155" ht="12.75" customHeight="1">
      <c r="A155" s="85">
        <v>869.0</v>
      </c>
      <c r="B155" s="87" t="s">
        <v>17</v>
      </c>
      <c r="C155" s="90" t="s">
        <v>12</v>
      </c>
      <c r="D155" s="87">
        <v>2000.0</v>
      </c>
      <c r="E155" s="85">
        <v>4532.0</v>
      </c>
      <c r="F155" s="85">
        <v>4422.0</v>
      </c>
      <c r="G155" s="85">
        <v>4314.0</v>
      </c>
      <c r="H155" s="85">
        <v>4150.0</v>
      </c>
      <c r="I155" s="85">
        <v>4187.0</v>
      </c>
      <c r="J155" s="85">
        <v>4274.0</v>
      </c>
      <c r="K155" s="85">
        <v>4263.0</v>
      </c>
      <c r="L155" s="85">
        <v>4129.0</v>
      </c>
      <c r="M155" s="85">
        <v>4000.0</v>
      </c>
      <c r="N155" s="85">
        <v>3860.0</v>
      </c>
      <c r="O155" s="89">
        <v>3852.0</v>
      </c>
      <c r="P155" s="85">
        <v>3439.0</v>
      </c>
      <c r="Q155" s="85">
        <v>3341.0</v>
      </c>
      <c r="R155" s="85">
        <v>3380.0</v>
      </c>
      <c r="S155" s="85">
        <v>3374.0</v>
      </c>
      <c r="T155" s="85">
        <v>3271.0</v>
      </c>
      <c r="U155" s="85">
        <v>3068.0</v>
      </c>
      <c r="V155" s="85">
        <v>2850.0</v>
      </c>
      <c r="W155" s="85">
        <v>2641.0</v>
      </c>
      <c r="X155" s="85">
        <v>2603.0</v>
      </c>
      <c r="Y155" s="85">
        <v>2531.0</v>
      </c>
      <c r="Z155" s="85">
        <v>2442.0</v>
      </c>
      <c r="AA155" s="85">
        <v>2389.0</v>
      </c>
      <c r="AB155" s="85">
        <v>2327.0</v>
      </c>
      <c r="AC155" s="85">
        <v>2264.0</v>
      </c>
      <c r="AD155" s="85">
        <v>2197.0</v>
      </c>
      <c r="AE155" s="85">
        <v>2146.0</v>
      </c>
      <c r="AF155" s="85">
        <v>2061.0</v>
      </c>
      <c r="AG155" s="85">
        <v>2003.0</v>
      </c>
      <c r="AH155" s="85"/>
    </row>
    <row r="156" ht="12.75" customHeight="1">
      <c r="A156" s="85">
        <v>870.0</v>
      </c>
      <c r="B156" s="87" t="s">
        <v>17</v>
      </c>
      <c r="C156" s="90" t="s">
        <v>12</v>
      </c>
      <c r="D156" s="87">
        <v>2000.0</v>
      </c>
      <c r="E156" s="85">
        <v>4500.0</v>
      </c>
      <c r="F156" s="85">
        <v>4388.0</v>
      </c>
      <c r="G156" s="85">
        <v>4262.0</v>
      </c>
      <c r="H156" s="85">
        <v>4084.0</v>
      </c>
      <c r="I156" s="85">
        <v>4172.0</v>
      </c>
      <c r="J156" s="85">
        <v>4210.0</v>
      </c>
      <c r="K156" s="85">
        <v>4215.0</v>
      </c>
      <c r="L156" s="85">
        <v>4068.0</v>
      </c>
      <c r="M156" s="85">
        <v>3944.0</v>
      </c>
      <c r="N156" s="85">
        <v>3778.0</v>
      </c>
      <c r="O156" s="89">
        <v>3787.0</v>
      </c>
      <c r="P156" s="85">
        <v>3394.0</v>
      </c>
      <c r="Q156" s="85">
        <v>3279.0</v>
      </c>
      <c r="R156" s="85">
        <v>3340.0</v>
      </c>
      <c r="S156" s="85">
        <v>3317.0</v>
      </c>
      <c r="T156" s="85">
        <v>3198.0</v>
      </c>
      <c r="U156" s="85">
        <v>3000.0</v>
      </c>
      <c r="V156" s="85">
        <v>2766.0</v>
      </c>
      <c r="W156" s="85">
        <v>2561.0</v>
      </c>
      <c r="X156" s="85">
        <v>2547.0</v>
      </c>
      <c r="Y156" s="85">
        <v>2472.0</v>
      </c>
      <c r="Z156" s="85">
        <v>2377.0</v>
      </c>
      <c r="AA156" s="85">
        <v>2330.0</v>
      </c>
      <c r="AB156" s="85">
        <v>2274.0</v>
      </c>
      <c r="AC156" s="85">
        <v>2209.0</v>
      </c>
      <c r="AD156" s="85">
        <v>2152.0</v>
      </c>
      <c r="AE156" s="85">
        <v>2106.0</v>
      </c>
      <c r="AF156" s="85">
        <v>2042.0</v>
      </c>
      <c r="AG156" s="85">
        <v>1996.0</v>
      </c>
      <c r="AH156" s="85"/>
    </row>
    <row r="157" ht="12.75" customHeight="1">
      <c r="A157" s="85">
        <v>871.0</v>
      </c>
      <c r="B157" s="87" t="s">
        <v>17</v>
      </c>
      <c r="C157" s="85" t="s">
        <v>383</v>
      </c>
      <c r="D157" s="87">
        <v>2000.0</v>
      </c>
      <c r="E157" s="85">
        <v>4614.0</v>
      </c>
      <c r="F157" s="85">
        <v>4520.0</v>
      </c>
      <c r="G157" s="85">
        <v>4417.0</v>
      </c>
      <c r="H157" s="85">
        <v>4293.0</v>
      </c>
      <c r="I157" s="85">
        <v>4337.0</v>
      </c>
      <c r="J157" s="85">
        <v>4339.0</v>
      </c>
      <c r="K157" s="85"/>
      <c r="L157" s="85"/>
      <c r="M157" s="85"/>
      <c r="N157" s="85"/>
      <c r="O157" s="89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</row>
    <row r="158" ht="12.75" customHeight="1">
      <c r="A158" s="85">
        <v>872.0</v>
      </c>
      <c r="B158" s="87" t="s">
        <v>17</v>
      </c>
      <c r="C158" s="85" t="s">
        <v>383</v>
      </c>
      <c r="D158" s="87">
        <v>2000.0</v>
      </c>
      <c r="E158" s="85">
        <v>4646.0</v>
      </c>
      <c r="F158" s="85">
        <v>4551.0</v>
      </c>
      <c r="G158" s="85">
        <v>4440.0</v>
      </c>
      <c r="H158" s="85">
        <v>4291.0</v>
      </c>
      <c r="I158" s="85">
        <v>4364.0</v>
      </c>
      <c r="J158" s="85">
        <v>4387.0</v>
      </c>
      <c r="K158" s="85"/>
      <c r="L158" s="85"/>
      <c r="M158" s="85"/>
      <c r="N158" s="85"/>
      <c r="O158" s="89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</row>
    <row r="159" ht="12.75" customHeight="1">
      <c r="A159" s="85">
        <v>873.0</v>
      </c>
      <c r="B159" s="87" t="s">
        <v>17</v>
      </c>
      <c r="C159" s="90" t="s">
        <v>12</v>
      </c>
      <c r="D159" s="87">
        <v>2000.0</v>
      </c>
      <c r="E159" s="85">
        <v>4578.0</v>
      </c>
      <c r="F159" s="85">
        <v>4493.0</v>
      </c>
      <c r="G159" s="85">
        <v>4400.0</v>
      </c>
      <c r="H159" s="85">
        <v>4275.0</v>
      </c>
      <c r="I159" s="85">
        <v>4302.0</v>
      </c>
      <c r="J159" s="85">
        <v>4313.0</v>
      </c>
      <c r="K159" s="85">
        <v>4346.0</v>
      </c>
      <c r="L159" s="85">
        <v>4264.0</v>
      </c>
      <c r="M159" s="85">
        <v>4170.0</v>
      </c>
      <c r="N159" s="85">
        <v>4027.0</v>
      </c>
      <c r="O159" s="89">
        <v>3978.0</v>
      </c>
      <c r="P159" s="85">
        <v>3640.0</v>
      </c>
      <c r="Q159" s="85">
        <v>3511.0</v>
      </c>
      <c r="R159" s="85">
        <v>3536.0</v>
      </c>
      <c r="S159" s="85">
        <v>3512.0</v>
      </c>
      <c r="T159" s="85">
        <v>3390.0</v>
      </c>
      <c r="U159" s="85">
        <v>3134.0</v>
      </c>
      <c r="V159" s="85">
        <v>2892.0</v>
      </c>
      <c r="W159" s="85">
        <v>2690.0</v>
      </c>
      <c r="X159" s="85">
        <v>2684.0</v>
      </c>
      <c r="Y159" s="85">
        <v>2588.0</v>
      </c>
      <c r="Z159" s="85">
        <v>2452.0</v>
      </c>
      <c r="AA159" s="85">
        <v>2390.0</v>
      </c>
      <c r="AB159" s="85">
        <v>2316.0</v>
      </c>
      <c r="AC159" s="85">
        <v>2240.0</v>
      </c>
      <c r="AD159" s="85">
        <v>2134.0</v>
      </c>
      <c r="AE159" s="85">
        <v>2066.0</v>
      </c>
      <c r="AF159" s="85">
        <v>1977.0</v>
      </c>
      <c r="AG159" s="85">
        <v>1914.0</v>
      </c>
      <c r="AH159" s="85"/>
    </row>
    <row r="160" ht="12.75" customHeight="1">
      <c r="A160" s="85">
        <v>874.0</v>
      </c>
      <c r="B160" s="87" t="s">
        <v>17</v>
      </c>
      <c r="C160" s="90" t="s">
        <v>12</v>
      </c>
      <c r="D160" s="87">
        <v>2000.0</v>
      </c>
      <c r="E160" s="85">
        <v>4580.0</v>
      </c>
      <c r="F160" s="85">
        <v>4497.0</v>
      </c>
      <c r="G160" s="85">
        <v>4398.0</v>
      </c>
      <c r="H160" s="85">
        <v>4240.0</v>
      </c>
      <c r="I160" s="85">
        <v>4269.0</v>
      </c>
      <c r="J160" s="85">
        <v>4306.0</v>
      </c>
      <c r="K160" s="85">
        <v>4306.0</v>
      </c>
      <c r="L160" s="85">
        <v>4175.0</v>
      </c>
      <c r="M160" s="85">
        <v>4059.0</v>
      </c>
      <c r="N160" s="85">
        <v>3865.0</v>
      </c>
      <c r="O160" s="89">
        <v>3847.0</v>
      </c>
      <c r="P160" s="85">
        <v>3441.0</v>
      </c>
      <c r="Q160" s="85">
        <v>3343.0</v>
      </c>
      <c r="R160" s="85">
        <v>3427.0</v>
      </c>
      <c r="S160" s="85">
        <v>3396.0</v>
      </c>
      <c r="T160" s="85">
        <v>3313.0</v>
      </c>
      <c r="U160" s="85">
        <v>3075.0</v>
      </c>
      <c r="V160" s="85">
        <v>2817.0</v>
      </c>
      <c r="W160" s="85">
        <v>2578.0</v>
      </c>
      <c r="X160" s="85">
        <v>2626.0</v>
      </c>
      <c r="Y160" s="85">
        <v>2534.0</v>
      </c>
      <c r="Z160" s="85">
        <v>2399.0</v>
      </c>
      <c r="AA160" s="85">
        <v>2323.0</v>
      </c>
      <c r="AB160" s="85">
        <v>2277.0</v>
      </c>
      <c r="AC160" s="85">
        <v>2194.0</v>
      </c>
      <c r="AD160" s="85">
        <v>2124.0</v>
      </c>
      <c r="AE160" s="85">
        <v>2067.0</v>
      </c>
      <c r="AF160" s="85">
        <v>1975.0</v>
      </c>
      <c r="AG160" s="85">
        <v>1936.0</v>
      </c>
      <c r="AH160" s="85"/>
    </row>
    <row r="161" ht="12.75" customHeight="1">
      <c r="A161" s="85">
        <v>875.0</v>
      </c>
      <c r="B161" s="87" t="s">
        <v>17</v>
      </c>
      <c r="C161" s="88" t="s">
        <v>241</v>
      </c>
      <c r="D161" s="87">
        <v>2000.0</v>
      </c>
      <c r="E161" s="85">
        <v>4672.0</v>
      </c>
      <c r="F161" s="85">
        <v>4539.0</v>
      </c>
      <c r="G161" s="85">
        <v>4382.0</v>
      </c>
      <c r="H161" s="85">
        <v>4185.0</v>
      </c>
      <c r="I161" s="85">
        <v>4317.0</v>
      </c>
      <c r="J161" s="85">
        <v>4341.0</v>
      </c>
      <c r="K161" s="85">
        <v>4369.0</v>
      </c>
      <c r="L161" s="85">
        <v>4237.0</v>
      </c>
      <c r="M161" s="85">
        <v>4220.0</v>
      </c>
      <c r="N161" s="85">
        <v>4100.0</v>
      </c>
      <c r="O161" s="89">
        <v>4250.0</v>
      </c>
      <c r="P161" s="85">
        <v>3658.0</v>
      </c>
      <c r="Q161" s="85">
        <v>3675.0</v>
      </c>
      <c r="R161" s="85">
        <v>4003.0</v>
      </c>
      <c r="S161" s="85">
        <v>4108.0</v>
      </c>
      <c r="T161" s="85">
        <v>4096.0</v>
      </c>
      <c r="U161" s="85">
        <v>4013.0</v>
      </c>
      <c r="V161" s="85">
        <v>3733.0</v>
      </c>
      <c r="W161" s="85">
        <v>3722.0</v>
      </c>
      <c r="X161" s="85">
        <v>4165.0</v>
      </c>
      <c r="Y161" s="85">
        <v>4243.0</v>
      </c>
      <c r="Z161" s="85">
        <v>4045.0</v>
      </c>
      <c r="AA161" s="85">
        <v>4258.0</v>
      </c>
      <c r="AB161" s="85">
        <v>4200.0</v>
      </c>
      <c r="AC161" s="85">
        <v>4167.0</v>
      </c>
      <c r="AD161" s="85">
        <v>4069.0</v>
      </c>
      <c r="AE161" s="85">
        <v>4206.0</v>
      </c>
      <c r="AF161" s="85">
        <v>3809.0</v>
      </c>
      <c r="AG161" s="85">
        <v>4113.0</v>
      </c>
      <c r="AH161" s="85"/>
    </row>
    <row r="162" ht="12.75" customHeight="1">
      <c r="A162" s="85">
        <v>876.0</v>
      </c>
      <c r="B162" s="87" t="s">
        <v>17</v>
      </c>
      <c r="C162" s="90" t="s">
        <v>12</v>
      </c>
      <c r="D162" s="87">
        <v>2000.0</v>
      </c>
      <c r="E162" s="85">
        <v>4543.0</v>
      </c>
      <c r="F162" s="85">
        <v>4470.0</v>
      </c>
      <c r="G162" s="85">
        <v>4394.0</v>
      </c>
      <c r="H162" s="85">
        <v>4208.0</v>
      </c>
      <c r="I162" s="85">
        <v>4384.0</v>
      </c>
      <c r="J162" s="85">
        <v>4345.0</v>
      </c>
      <c r="K162" s="85">
        <v>4309.0</v>
      </c>
      <c r="L162" s="85">
        <v>4247.0</v>
      </c>
      <c r="M162" s="85">
        <v>4175.0</v>
      </c>
      <c r="N162" s="85">
        <v>4051.0</v>
      </c>
      <c r="O162" s="89">
        <v>3993.0</v>
      </c>
      <c r="P162" s="85">
        <v>3762.0</v>
      </c>
      <c r="Q162" s="85">
        <v>3569.0</v>
      </c>
      <c r="R162" s="85">
        <v>3625.0</v>
      </c>
      <c r="S162" s="85">
        <v>3527.0</v>
      </c>
      <c r="T162" s="85">
        <v>3385.0</v>
      </c>
      <c r="U162" s="85">
        <v>3159.0</v>
      </c>
      <c r="V162" s="85">
        <v>2858.0</v>
      </c>
      <c r="W162" s="85">
        <v>2686.0</v>
      </c>
      <c r="X162" s="85">
        <v>2645.0</v>
      </c>
      <c r="Y162" s="85">
        <v>2547.0</v>
      </c>
      <c r="Z162" s="85">
        <v>2379.0</v>
      </c>
      <c r="AA162" s="85">
        <v>2299.0</v>
      </c>
      <c r="AB162" s="85">
        <v>2216.0</v>
      </c>
      <c r="AC162" s="85">
        <v>2141.0</v>
      </c>
      <c r="AD162" s="85">
        <v>2052.0</v>
      </c>
      <c r="AE162" s="85">
        <v>1991.0</v>
      </c>
      <c r="AF162" s="85">
        <v>1912.0</v>
      </c>
      <c r="AG162" s="85">
        <v>1860.0</v>
      </c>
      <c r="AH162" s="85"/>
    </row>
    <row r="163" ht="12.75" customHeight="1">
      <c r="A163" s="85">
        <v>877.0</v>
      </c>
      <c r="B163" s="87" t="s">
        <v>17</v>
      </c>
      <c r="C163" s="85" t="s">
        <v>383</v>
      </c>
      <c r="D163" s="87">
        <v>2000.0</v>
      </c>
      <c r="E163" s="85">
        <v>4588.0</v>
      </c>
      <c r="F163" s="85">
        <v>4479.0</v>
      </c>
      <c r="G163" s="85">
        <v>4316.0</v>
      </c>
      <c r="H163" s="85">
        <v>4221.0</v>
      </c>
      <c r="I163" s="85">
        <v>4296.0</v>
      </c>
      <c r="J163" s="85">
        <v>4290.0</v>
      </c>
      <c r="K163" s="85"/>
      <c r="L163" s="85"/>
      <c r="M163" s="85"/>
      <c r="N163" s="85"/>
      <c r="O163" s="89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</row>
    <row r="164" ht="12.75" customHeight="1">
      <c r="A164" s="85">
        <v>878.0</v>
      </c>
      <c r="B164" s="87" t="s">
        <v>17</v>
      </c>
      <c r="C164" s="85" t="s">
        <v>383</v>
      </c>
      <c r="D164" s="87">
        <v>2000.0</v>
      </c>
      <c r="E164" s="85">
        <v>4580.0</v>
      </c>
      <c r="F164" s="85">
        <v>4531.0</v>
      </c>
      <c r="G164" s="85">
        <v>4456.0</v>
      </c>
      <c r="H164" s="85">
        <v>4336.0</v>
      </c>
      <c r="I164" s="85">
        <v>4307.0</v>
      </c>
      <c r="J164" s="85">
        <v>4327.0</v>
      </c>
      <c r="K164" s="85"/>
      <c r="L164" s="85"/>
      <c r="M164" s="85"/>
      <c r="N164" s="85"/>
      <c r="O164" s="89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</row>
    <row r="165" ht="12.75" customHeight="1">
      <c r="A165" s="85">
        <v>879.0</v>
      </c>
      <c r="B165" s="87" t="s">
        <v>17</v>
      </c>
      <c r="C165" s="88" t="s">
        <v>241</v>
      </c>
      <c r="D165" s="87">
        <v>2000.0</v>
      </c>
      <c r="E165" s="85">
        <v>4583.0</v>
      </c>
      <c r="F165" s="85">
        <v>4490.0</v>
      </c>
      <c r="G165" s="85">
        <v>4340.0</v>
      </c>
      <c r="H165" s="85">
        <v>4258.0</v>
      </c>
      <c r="I165" s="85">
        <v>4292.0</v>
      </c>
      <c r="J165" s="85">
        <v>4309.0</v>
      </c>
      <c r="K165" s="85">
        <v>4286.0</v>
      </c>
      <c r="L165" s="85">
        <v>4245.0</v>
      </c>
      <c r="M165" s="85">
        <v>4253.0</v>
      </c>
      <c r="N165" s="85">
        <v>4116.0</v>
      </c>
      <c r="O165" s="89">
        <v>4209.0</v>
      </c>
      <c r="P165" s="85">
        <v>3879.0</v>
      </c>
      <c r="Q165" s="85">
        <v>3841.0</v>
      </c>
      <c r="R165" s="85">
        <v>4054.0</v>
      </c>
      <c r="S165" s="85">
        <v>4186.0</v>
      </c>
      <c r="T165" s="85">
        <v>4140.0</v>
      </c>
      <c r="U165" s="85">
        <v>4072.0</v>
      </c>
      <c r="V165" s="85">
        <v>3871.0</v>
      </c>
      <c r="W165" s="85">
        <v>3750.0</v>
      </c>
      <c r="X165" s="85">
        <v>4130.0</v>
      </c>
      <c r="Y165" s="85">
        <v>4225.0</v>
      </c>
      <c r="Z165" s="85">
        <v>4099.0</v>
      </c>
      <c r="AA165" s="85">
        <v>4228.0</v>
      </c>
      <c r="AB165" s="85">
        <v>4239.0</v>
      </c>
      <c r="AC165" s="85">
        <v>4147.0</v>
      </c>
      <c r="AD165" s="85">
        <v>4137.0</v>
      </c>
      <c r="AE165" s="85">
        <v>4179.0</v>
      </c>
      <c r="AF165" s="85">
        <v>3793.0</v>
      </c>
      <c r="AG165" s="85">
        <v>4026.0</v>
      </c>
      <c r="AH165" s="85"/>
    </row>
    <row r="166" ht="12.75" customHeight="1">
      <c r="A166" s="85">
        <v>880.0</v>
      </c>
      <c r="B166" s="87" t="s">
        <v>17</v>
      </c>
      <c r="C166" s="85" t="s">
        <v>383</v>
      </c>
      <c r="D166" s="87">
        <v>2000.0</v>
      </c>
      <c r="E166" s="85">
        <v>4520.0</v>
      </c>
      <c r="F166" s="85">
        <v>4443.0</v>
      </c>
      <c r="G166" s="85">
        <v>4331.0</v>
      </c>
      <c r="H166" s="85">
        <v>4159.0</v>
      </c>
      <c r="I166" s="85">
        <v>4208.0</v>
      </c>
      <c r="J166" s="85">
        <v>4239.0</v>
      </c>
      <c r="K166" s="85"/>
      <c r="L166" s="85"/>
      <c r="M166" s="85"/>
      <c r="N166" s="85"/>
      <c r="O166" s="89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</row>
    <row r="167" ht="12.75" customHeight="1">
      <c r="A167" s="85">
        <v>881.0</v>
      </c>
      <c r="B167" s="87" t="s">
        <v>194</v>
      </c>
      <c r="C167" s="88" t="s">
        <v>241</v>
      </c>
      <c r="D167" s="87">
        <v>2000.0</v>
      </c>
      <c r="E167" s="85">
        <v>4639.0</v>
      </c>
      <c r="F167" s="85">
        <v>4567.0</v>
      </c>
      <c r="G167" s="85">
        <v>4472.0</v>
      </c>
      <c r="H167" s="85">
        <v>4360.0</v>
      </c>
      <c r="I167" s="85">
        <v>4388.0</v>
      </c>
      <c r="J167" s="85">
        <v>4384.0</v>
      </c>
      <c r="K167" s="85">
        <v>4403.0</v>
      </c>
      <c r="L167" s="85">
        <v>4367.0</v>
      </c>
      <c r="M167" s="85">
        <v>4357.0</v>
      </c>
      <c r="N167" s="85">
        <v>4308.0</v>
      </c>
      <c r="O167" s="89">
        <v>4370.0</v>
      </c>
      <c r="P167" s="85">
        <v>4187.0</v>
      </c>
      <c r="Q167" s="85">
        <v>4165.0</v>
      </c>
      <c r="R167" s="85">
        <v>4245.0</v>
      </c>
      <c r="S167" s="85">
        <v>4371.0</v>
      </c>
      <c r="T167" s="85">
        <v>4334.0</v>
      </c>
      <c r="U167" s="85">
        <v>4285.0</v>
      </c>
      <c r="V167" s="85">
        <v>4178.0</v>
      </c>
      <c r="W167" s="85">
        <v>4092.0</v>
      </c>
      <c r="X167" s="85">
        <v>4314.0</v>
      </c>
      <c r="Y167" s="85">
        <v>4338.0</v>
      </c>
      <c r="Z167" s="85">
        <v>4252.0</v>
      </c>
      <c r="AA167" s="85">
        <v>4345.0</v>
      </c>
      <c r="AB167" s="85">
        <v>4308.0</v>
      </c>
      <c r="AC167" s="85">
        <v>4320.0</v>
      </c>
      <c r="AD167" s="85">
        <v>4255.0</v>
      </c>
      <c r="AE167" s="85">
        <v>4311.0</v>
      </c>
      <c r="AF167" s="85">
        <v>4010.0</v>
      </c>
      <c r="AG167" s="85">
        <v>4232.0</v>
      </c>
      <c r="AH167" s="85"/>
    </row>
    <row r="168" ht="12.75" customHeight="1">
      <c r="A168" s="85">
        <v>882.0</v>
      </c>
      <c r="B168" s="87" t="s">
        <v>194</v>
      </c>
      <c r="C168" s="85" t="s">
        <v>383</v>
      </c>
      <c r="D168" s="87">
        <v>2000.0</v>
      </c>
      <c r="E168" s="85">
        <v>4398.0</v>
      </c>
      <c r="F168" s="85">
        <v>4359.0</v>
      </c>
      <c r="G168" s="85">
        <v>4293.0</v>
      </c>
      <c r="H168" s="85">
        <v>4216.0</v>
      </c>
      <c r="I168" s="85">
        <v>4174.0</v>
      </c>
      <c r="J168" s="85">
        <v>4158.0</v>
      </c>
      <c r="K168" s="85"/>
      <c r="L168" s="85"/>
      <c r="M168" s="85"/>
      <c r="N168" s="85"/>
      <c r="O168" s="89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  <c r="AF168" s="85"/>
      <c r="AG168" s="85"/>
      <c r="AH168" s="85"/>
    </row>
    <row r="169" ht="12.75" customHeight="1">
      <c r="A169" s="85">
        <v>883.0</v>
      </c>
      <c r="B169" s="87" t="s">
        <v>194</v>
      </c>
      <c r="C169" s="88" t="s">
        <v>241</v>
      </c>
      <c r="D169" s="87">
        <v>2000.0</v>
      </c>
      <c r="E169" s="85">
        <v>4452.0</v>
      </c>
      <c r="F169" s="85">
        <v>4407.0</v>
      </c>
      <c r="G169" s="85">
        <v>4309.0</v>
      </c>
      <c r="H169" s="85">
        <v>4164.0</v>
      </c>
      <c r="I169" s="85">
        <v>4158.0</v>
      </c>
      <c r="J169" s="85">
        <v>4191.0</v>
      </c>
      <c r="K169" s="85">
        <v>4194.0</v>
      </c>
      <c r="L169" s="85">
        <v>4159.0</v>
      </c>
      <c r="M169" s="85">
        <v>4145.0</v>
      </c>
      <c r="N169" s="85">
        <v>4101.0</v>
      </c>
      <c r="O169" s="89">
        <v>4158.0</v>
      </c>
      <c r="P169" s="85">
        <v>3802.0</v>
      </c>
      <c r="Q169" s="85">
        <v>3789.0</v>
      </c>
      <c r="R169" s="85">
        <v>4008.0</v>
      </c>
      <c r="S169" s="85">
        <v>4074.0</v>
      </c>
      <c r="T169" s="85">
        <v>4058.0</v>
      </c>
      <c r="U169" s="85">
        <v>3993.0</v>
      </c>
      <c r="V169" s="85">
        <v>3764.0</v>
      </c>
      <c r="W169" s="85">
        <v>3580.0</v>
      </c>
      <c r="X169" s="85">
        <v>4016.0</v>
      </c>
      <c r="Y169" s="85">
        <v>4045.0</v>
      </c>
      <c r="Z169" s="85">
        <v>3879.0</v>
      </c>
      <c r="AA169" s="85">
        <v>4073.0</v>
      </c>
      <c r="AB169" s="85">
        <v>4017.0</v>
      </c>
      <c r="AC169" s="85">
        <v>3988.0</v>
      </c>
      <c r="AD169" s="85">
        <v>3931.0</v>
      </c>
      <c r="AE169" s="85">
        <v>4031.0</v>
      </c>
      <c r="AF169" s="85">
        <v>3653.0</v>
      </c>
      <c r="AG169" s="85">
        <v>3835.0</v>
      </c>
      <c r="AH169" s="85"/>
    </row>
    <row r="170" ht="12.75" customHeight="1">
      <c r="A170" s="85">
        <v>884.0</v>
      </c>
      <c r="B170" s="87" t="s">
        <v>194</v>
      </c>
      <c r="C170" s="90" t="s">
        <v>12</v>
      </c>
      <c r="D170" s="87">
        <v>2000.0</v>
      </c>
      <c r="E170" s="85">
        <v>4606.0</v>
      </c>
      <c r="F170" s="85">
        <v>4545.0</v>
      </c>
      <c r="G170" s="85">
        <v>4464.0</v>
      </c>
      <c r="H170" s="85">
        <v>4347.0</v>
      </c>
      <c r="I170" s="85">
        <v>4342.0</v>
      </c>
      <c r="J170" s="85">
        <v>4345.0</v>
      </c>
      <c r="K170" s="85">
        <v>4356.0</v>
      </c>
      <c r="L170" s="85">
        <v>4279.0</v>
      </c>
      <c r="M170" s="85">
        <v>4194.0</v>
      </c>
      <c r="N170" s="85">
        <v>4078.0</v>
      </c>
      <c r="O170" s="89">
        <v>4041.0</v>
      </c>
      <c r="P170" s="85">
        <v>3843.0</v>
      </c>
      <c r="Q170" s="85">
        <v>3712.0</v>
      </c>
      <c r="R170" s="85">
        <v>3697.0</v>
      </c>
      <c r="S170" s="85">
        <v>3645.0</v>
      </c>
      <c r="T170" s="85">
        <v>3539.0</v>
      </c>
      <c r="U170" s="85">
        <v>3389.0</v>
      </c>
      <c r="V170" s="85">
        <v>3170.0</v>
      </c>
      <c r="W170" s="85">
        <v>2940.0</v>
      </c>
      <c r="X170" s="85">
        <v>2910.0</v>
      </c>
      <c r="Y170" s="85">
        <v>2845.0</v>
      </c>
      <c r="Z170" s="85">
        <v>2749.0</v>
      </c>
      <c r="AA170" s="85">
        <v>2706.0</v>
      </c>
      <c r="AB170" s="85">
        <v>2648.0</v>
      </c>
      <c r="AC170" s="85">
        <v>2578.0</v>
      </c>
      <c r="AD170" s="85">
        <v>2500.0</v>
      </c>
      <c r="AE170" s="85">
        <v>2447.0</v>
      </c>
      <c r="AF170" s="85">
        <v>2321.0</v>
      </c>
      <c r="AG170" s="85">
        <v>2252.0</v>
      </c>
      <c r="AH170" s="85"/>
    </row>
    <row r="171" ht="12.75" customHeight="1">
      <c r="A171" s="85">
        <v>885.0</v>
      </c>
      <c r="B171" s="87" t="s">
        <v>194</v>
      </c>
      <c r="C171" s="88" t="s">
        <v>241</v>
      </c>
      <c r="D171" s="87">
        <v>2000.0</v>
      </c>
      <c r="E171" s="85">
        <v>4692.0</v>
      </c>
      <c r="F171" s="85">
        <v>4641.0</v>
      </c>
      <c r="G171" s="85">
        <v>4570.0</v>
      </c>
      <c r="H171" s="85">
        <v>4448.0</v>
      </c>
      <c r="I171" s="85">
        <v>4423.0</v>
      </c>
      <c r="J171" s="85">
        <v>4437.0</v>
      </c>
      <c r="K171" s="85">
        <v>4448.0</v>
      </c>
      <c r="L171" s="85">
        <v>4394.0</v>
      </c>
      <c r="M171" s="85">
        <v>4390.0</v>
      </c>
      <c r="N171" s="85">
        <v>4227.0</v>
      </c>
      <c r="O171" s="89">
        <v>4511.0</v>
      </c>
      <c r="P171" s="85">
        <v>4108.0</v>
      </c>
      <c r="Q171" s="85">
        <v>4077.0</v>
      </c>
      <c r="R171" s="85">
        <v>4217.0</v>
      </c>
      <c r="S171" s="85">
        <v>4292.0</v>
      </c>
      <c r="T171" s="85">
        <v>4276.0</v>
      </c>
      <c r="U171" s="85">
        <v>4189.0</v>
      </c>
      <c r="V171" s="85">
        <v>3958.0</v>
      </c>
      <c r="W171" s="85">
        <v>3883.0</v>
      </c>
      <c r="X171" s="85">
        <v>4257.0</v>
      </c>
      <c r="Y171" s="85">
        <v>4331.0</v>
      </c>
      <c r="Z171" s="85">
        <v>4227.0</v>
      </c>
      <c r="AA171" s="85">
        <v>4351.0</v>
      </c>
      <c r="AB171" s="85">
        <v>4291.0</v>
      </c>
      <c r="AC171" s="85">
        <v>4297.0</v>
      </c>
      <c r="AD171" s="85">
        <v>4255.0</v>
      </c>
      <c r="AE171" s="85">
        <v>4244.0</v>
      </c>
      <c r="AF171" s="85">
        <v>3967.0</v>
      </c>
      <c r="AG171" s="85">
        <v>4201.0</v>
      </c>
      <c r="AH171" s="85"/>
    </row>
    <row r="172" ht="12.75" customHeight="1">
      <c r="A172" s="85">
        <v>886.0</v>
      </c>
      <c r="B172" s="87" t="s">
        <v>194</v>
      </c>
      <c r="C172" s="85" t="s">
        <v>383</v>
      </c>
      <c r="D172" s="87">
        <v>2000.0</v>
      </c>
      <c r="E172" s="85">
        <v>4525.0</v>
      </c>
      <c r="F172" s="85">
        <v>4454.0</v>
      </c>
      <c r="G172" s="85">
        <v>4350.0</v>
      </c>
      <c r="H172" s="85">
        <v>4201.0</v>
      </c>
      <c r="I172" s="85">
        <v>4230.0</v>
      </c>
      <c r="J172" s="85">
        <v>4262.0</v>
      </c>
      <c r="K172" s="85"/>
      <c r="L172" s="85"/>
      <c r="M172" s="85"/>
      <c r="N172" s="85"/>
      <c r="O172" s="89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</row>
    <row r="173" ht="12.75" customHeight="1">
      <c r="A173" s="85">
        <v>887.0</v>
      </c>
      <c r="B173" s="87" t="s">
        <v>194</v>
      </c>
      <c r="C173" s="88" t="s">
        <v>241</v>
      </c>
      <c r="D173" s="87">
        <v>2000.0</v>
      </c>
      <c r="E173" s="85">
        <v>4604.0</v>
      </c>
      <c r="F173" s="85">
        <v>4502.0</v>
      </c>
      <c r="G173" s="85">
        <v>4357.0</v>
      </c>
      <c r="H173" s="85">
        <v>4186.0</v>
      </c>
      <c r="I173" s="85">
        <v>4292.0</v>
      </c>
      <c r="J173" s="85">
        <v>4319.0</v>
      </c>
      <c r="K173" s="85">
        <v>4333.0</v>
      </c>
      <c r="L173" s="85">
        <v>4285.0</v>
      </c>
      <c r="M173" s="85">
        <v>4272.0</v>
      </c>
      <c r="N173" s="85">
        <v>4201.0</v>
      </c>
      <c r="O173" s="89">
        <v>4284.0</v>
      </c>
      <c r="P173" s="85">
        <v>3970.0</v>
      </c>
      <c r="Q173" s="85">
        <v>3490.0</v>
      </c>
      <c r="R173" s="85">
        <v>4100.0</v>
      </c>
      <c r="S173" s="85">
        <v>4177.0</v>
      </c>
      <c r="T173" s="85">
        <v>4172.0</v>
      </c>
      <c r="U173" s="85">
        <v>4067.0</v>
      </c>
      <c r="V173" s="85">
        <v>3747.0</v>
      </c>
      <c r="W173" s="85">
        <v>3862.0</v>
      </c>
      <c r="X173" s="85">
        <v>4162.0</v>
      </c>
      <c r="Y173" s="85">
        <v>4239.0</v>
      </c>
      <c r="Z173" s="85">
        <v>4104.0</v>
      </c>
      <c r="AA173" s="85">
        <v>4269.0</v>
      </c>
      <c r="AB173" s="85">
        <v>4204.0</v>
      </c>
      <c r="AC173" s="85">
        <v>4200.0</v>
      </c>
      <c r="AD173" s="85">
        <v>4151.0</v>
      </c>
      <c r="AE173" s="85">
        <v>4193.0</v>
      </c>
      <c r="AF173" s="85">
        <v>3888.0</v>
      </c>
      <c r="AG173" s="85">
        <v>4114.0</v>
      </c>
      <c r="AH173" s="85"/>
    </row>
    <row r="174" ht="12.75" customHeight="1">
      <c r="A174" s="85">
        <v>888.0</v>
      </c>
      <c r="B174" s="87" t="s">
        <v>194</v>
      </c>
      <c r="C174" s="90" t="s">
        <v>12</v>
      </c>
      <c r="D174" s="87">
        <v>2000.0</v>
      </c>
      <c r="E174" s="85">
        <v>4581.0</v>
      </c>
      <c r="F174" s="85">
        <v>4523.0</v>
      </c>
      <c r="G174" s="85">
        <v>4467.0</v>
      </c>
      <c r="H174" s="85">
        <v>4365.0</v>
      </c>
      <c r="I174" s="85">
        <v>4331.0</v>
      </c>
      <c r="J174" s="85">
        <v>4339.0</v>
      </c>
      <c r="K174" s="85">
        <v>4337.0</v>
      </c>
      <c r="L174" s="85">
        <v>4279.0</v>
      </c>
      <c r="M174" s="85">
        <v>4208.0</v>
      </c>
      <c r="N174" s="85">
        <v>4113.0</v>
      </c>
      <c r="O174" s="89">
        <v>4069.0</v>
      </c>
      <c r="P174" s="85">
        <v>3892.0</v>
      </c>
      <c r="Q174" s="85">
        <v>3786.0</v>
      </c>
      <c r="R174" s="85">
        <v>3726.0</v>
      </c>
      <c r="S174" s="85">
        <v>3678.0</v>
      </c>
      <c r="T174" s="85">
        <v>3585.0</v>
      </c>
      <c r="U174" s="85">
        <v>3448.0</v>
      </c>
      <c r="V174" s="85">
        <v>3248.0</v>
      </c>
      <c r="W174" s="85">
        <v>2982.0</v>
      </c>
      <c r="X174" s="85">
        <v>2984.0</v>
      </c>
      <c r="Y174" s="85">
        <v>2915.0</v>
      </c>
      <c r="Z174" s="85">
        <v>2791.0</v>
      </c>
      <c r="AA174" s="85">
        <v>2733.0</v>
      </c>
      <c r="AB174" s="85">
        <v>2667.0</v>
      </c>
      <c r="AC174" s="85">
        <v>2573.0</v>
      </c>
      <c r="AD174" s="85">
        <v>2460.0</v>
      </c>
      <c r="AE174" s="85">
        <v>2374.0</v>
      </c>
      <c r="AF174" s="85">
        <v>2209.0</v>
      </c>
      <c r="AG174" s="85">
        <v>2118.0</v>
      </c>
      <c r="AH174" s="85"/>
    </row>
    <row r="175" ht="12.75" customHeight="1">
      <c r="A175" s="85">
        <v>889.0</v>
      </c>
      <c r="B175" s="87" t="s">
        <v>194</v>
      </c>
      <c r="C175" s="90" t="s">
        <v>12</v>
      </c>
      <c r="D175" s="87">
        <v>2000.0</v>
      </c>
      <c r="E175" s="85">
        <v>4578.0</v>
      </c>
      <c r="F175" s="85">
        <v>4496.0</v>
      </c>
      <c r="G175" s="85">
        <v>4383.0</v>
      </c>
      <c r="H175" s="85">
        <v>4219.0</v>
      </c>
      <c r="I175" s="85">
        <v>4273.0</v>
      </c>
      <c r="J175" s="85">
        <v>4292.0</v>
      </c>
      <c r="K175" s="85">
        <v>4340.0</v>
      </c>
      <c r="L175" s="85">
        <v>4228.0</v>
      </c>
      <c r="M175" s="85">
        <v>4114.0</v>
      </c>
      <c r="N175" s="85">
        <v>3965.0</v>
      </c>
      <c r="O175" s="89">
        <v>3947.0</v>
      </c>
      <c r="P175" s="85">
        <v>3590.0</v>
      </c>
      <c r="Q175" s="85">
        <v>3488.0</v>
      </c>
      <c r="R175" s="85">
        <v>3500.0</v>
      </c>
      <c r="S175" s="85">
        <v>3508.0</v>
      </c>
      <c r="T175" s="85">
        <v>3421.0</v>
      </c>
      <c r="U175" s="85">
        <v>3240.0</v>
      </c>
      <c r="V175" s="85">
        <v>2969.0</v>
      </c>
      <c r="W175" s="85">
        <v>2737.0</v>
      </c>
      <c r="X175" s="85">
        <v>2760.0</v>
      </c>
      <c r="Y175" s="85">
        <v>2684.0</v>
      </c>
      <c r="Z175" s="85">
        <v>2560.0</v>
      </c>
      <c r="AA175" s="85">
        <v>2496.0</v>
      </c>
      <c r="AB175" s="85">
        <v>2429.0</v>
      </c>
      <c r="AC175" s="85">
        <v>2366.0</v>
      </c>
      <c r="AD175" s="85">
        <v>2295.0</v>
      </c>
      <c r="AE175" s="85">
        <v>2247.0</v>
      </c>
      <c r="AF175" s="85">
        <v>2144.0</v>
      </c>
      <c r="AG175" s="85">
        <v>2087.0</v>
      </c>
      <c r="AH175" s="85"/>
    </row>
    <row r="176" ht="12.75" customHeight="1">
      <c r="A176" s="85">
        <v>890.0</v>
      </c>
      <c r="B176" s="87" t="s">
        <v>194</v>
      </c>
      <c r="C176" s="88" t="s">
        <v>241</v>
      </c>
      <c r="D176" s="87">
        <v>2000.0</v>
      </c>
      <c r="E176" s="85">
        <v>4561.0</v>
      </c>
      <c r="F176" s="85">
        <v>4478.0</v>
      </c>
      <c r="G176" s="85">
        <v>4378.0</v>
      </c>
      <c r="H176" s="85">
        <v>4224.0</v>
      </c>
      <c r="I176" s="85">
        <v>4282.0</v>
      </c>
      <c r="J176" s="85">
        <v>4257.0</v>
      </c>
      <c r="K176" s="85">
        <v>4341.0</v>
      </c>
      <c r="L176" s="85">
        <v>4260.0</v>
      </c>
      <c r="M176" s="85">
        <v>4237.0</v>
      </c>
      <c r="N176" s="85">
        <v>4166.0</v>
      </c>
      <c r="O176" s="89">
        <v>4261.0</v>
      </c>
      <c r="P176" s="85">
        <v>4026.0</v>
      </c>
      <c r="Q176" s="85">
        <v>4015.0</v>
      </c>
      <c r="R176" s="85">
        <v>4115.0</v>
      </c>
      <c r="S176" s="85">
        <v>4215.0</v>
      </c>
      <c r="T176" s="85">
        <v>4187.0</v>
      </c>
      <c r="U176" s="85">
        <v>4107.0</v>
      </c>
      <c r="V176" s="85">
        <v>3919.0</v>
      </c>
      <c r="W176" s="85">
        <v>3881.0</v>
      </c>
      <c r="X176" s="85">
        <v>4112.0</v>
      </c>
      <c r="Y176" s="85">
        <v>4187.0</v>
      </c>
      <c r="Z176" s="85">
        <v>4029.0</v>
      </c>
      <c r="AA176" s="85">
        <v>4213.0</v>
      </c>
      <c r="AB176" s="85">
        <v>4149.0</v>
      </c>
      <c r="AC176" s="85">
        <v>4151.0</v>
      </c>
      <c r="AD176" s="85">
        <v>4060.0</v>
      </c>
      <c r="AE176" s="85">
        <v>4149.0</v>
      </c>
      <c r="AF176" s="85">
        <v>3731.0</v>
      </c>
      <c r="AG176" s="85">
        <v>3982.0</v>
      </c>
      <c r="AH176" s="85"/>
    </row>
    <row r="177" ht="12.75" customHeight="1">
      <c r="A177" s="85">
        <v>891.0</v>
      </c>
      <c r="B177" s="87" t="s">
        <v>194</v>
      </c>
      <c r="C177" s="85" t="s">
        <v>383</v>
      </c>
      <c r="D177" s="87">
        <v>2000.0</v>
      </c>
      <c r="E177" s="85">
        <v>4518.0</v>
      </c>
      <c r="F177" s="85">
        <v>4475.0</v>
      </c>
      <c r="G177" s="85">
        <v>4404.0</v>
      </c>
      <c r="H177" s="85">
        <v>4260.0</v>
      </c>
      <c r="I177" s="85">
        <v>4245.0</v>
      </c>
      <c r="J177" s="85">
        <v>4275.0</v>
      </c>
      <c r="K177" s="85"/>
      <c r="L177" s="85"/>
      <c r="M177" s="85"/>
      <c r="N177" s="85"/>
      <c r="O177" s="89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</row>
    <row r="178" ht="12.75" customHeight="1">
      <c r="A178" s="85">
        <v>892.0</v>
      </c>
      <c r="B178" s="87" t="s">
        <v>194</v>
      </c>
      <c r="C178" s="90" t="s">
        <v>12</v>
      </c>
      <c r="D178" s="87">
        <v>2000.0</v>
      </c>
      <c r="E178" s="85">
        <v>4507.0</v>
      </c>
      <c r="F178" s="85">
        <v>4446.0</v>
      </c>
      <c r="G178" s="85">
        <v>4369.0</v>
      </c>
      <c r="H178" s="85">
        <v>4251.0</v>
      </c>
      <c r="I178" s="85">
        <v>4230.0</v>
      </c>
      <c r="J178" s="85">
        <v>4251.0</v>
      </c>
      <c r="K178" s="85">
        <v>4259.0</v>
      </c>
      <c r="L178" s="85">
        <v>4174.0</v>
      </c>
      <c r="M178" s="85">
        <v>4075.0</v>
      </c>
      <c r="N178" s="85">
        <v>3924.0</v>
      </c>
      <c r="O178" s="89">
        <v>3889.0</v>
      </c>
      <c r="P178" s="85">
        <v>3545.0</v>
      </c>
      <c r="Q178" s="85">
        <v>3416.0</v>
      </c>
      <c r="R178" s="85">
        <v>3497.0</v>
      </c>
      <c r="S178" s="85">
        <v>3459.0</v>
      </c>
      <c r="T178" s="85">
        <v>3347.0</v>
      </c>
      <c r="U178" s="85">
        <v>3162.0</v>
      </c>
      <c r="V178" s="85">
        <v>2867.0</v>
      </c>
      <c r="W178" s="85">
        <v>2714.0</v>
      </c>
      <c r="X178" s="85">
        <v>2664.0</v>
      </c>
      <c r="Y178" s="85">
        <v>2588.0</v>
      </c>
      <c r="Z178" s="85">
        <v>2461.0</v>
      </c>
      <c r="AA178" s="85">
        <v>2410.0</v>
      </c>
      <c r="AB178" s="85">
        <v>2356.0</v>
      </c>
      <c r="AC178" s="85">
        <v>2290.0</v>
      </c>
      <c r="AD178" s="85">
        <v>2206.0</v>
      </c>
      <c r="AE178" s="85">
        <v>2163.0</v>
      </c>
      <c r="AF178" s="85">
        <v>2057.0</v>
      </c>
      <c r="AG178" s="85">
        <v>1999.0</v>
      </c>
      <c r="AH178" s="85"/>
    </row>
    <row r="179" ht="12.75" customHeight="1">
      <c r="A179" s="85">
        <v>893.0</v>
      </c>
      <c r="B179" s="87" t="s">
        <v>194</v>
      </c>
      <c r="C179" s="85" t="s">
        <v>383</v>
      </c>
      <c r="D179" s="87">
        <v>2000.0</v>
      </c>
      <c r="E179" s="85">
        <v>4571.0</v>
      </c>
      <c r="F179" s="85">
        <v>4481.0</v>
      </c>
      <c r="G179" s="85">
        <v>4377.0</v>
      </c>
      <c r="H179" s="85">
        <v>4189.0</v>
      </c>
      <c r="I179" s="85">
        <v>4271.0</v>
      </c>
      <c r="J179" s="85">
        <v>4304.0</v>
      </c>
      <c r="K179" s="85"/>
      <c r="L179" s="85"/>
      <c r="M179" s="85"/>
      <c r="N179" s="85"/>
      <c r="O179" s="89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</row>
    <row r="180" ht="12.75" customHeight="1">
      <c r="A180" s="85">
        <v>894.0</v>
      </c>
      <c r="B180" s="87" t="s">
        <v>194</v>
      </c>
      <c r="C180" s="85" t="s">
        <v>383</v>
      </c>
      <c r="D180" s="87">
        <v>2000.0</v>
      </c>
      <c r="E180" s="85">
        <v>4437.0</v>
      </c>
      <c r="F180" s="85">
        <v>4368.0</v>
      </c>
      <c r="G180" s="85">
        <v>4302.0</v>
      </c>
      <c r="H180" s="85">
        <v>4176.0</v>
      </c>
      <c r="I180" s="85">
        <v>4152.0</v>
      </c>
      <c r="J180" s="85">
        <v>4199.0</v>
      </c>
      <c r="K180" s="85"/>
      <c r="L180" s="85"/>
      <c r="M180" s="85"/>
      <c r="N180" s="85"/>
      <c r="O180" s="89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  <c r="AF180" s="85"/>
      <c r="AG180" s="85"/>
      <c r="AH180" s="85"/>
    </row>
    <row r="181" ht="12.75" customHeight="1">
      <c r="A181" s="85">
        <v>895.0</v>
      </c>
      <c r="B181" s="87" t="s">
        <v>194</v>
      </c>
      <c r="C181" s="90" t="s">
        <v>12</v>
      </c>
      <c r="D181" s="87">
        <v>2000.0</v>
      </c>
      <c r="E181" s="85">
        <v>4596.0</v>
      </c>
      <c r="F181" s="85">
        <v>4512.0</v>
      </c>
      <c r="G181" s="85">
        <v>4409.0</v>
      </c>
      <c r="H181" s="85">
        <v>4248.0</v>
      </c>
      <c r="I181" s="85">
        <v>4304.0</v>
      </c>
      <c r="J181" s="85">
        <v>4327.0</v>
      </c>
      <c r="K181" s="85">
        <v>4344.0</v>
      </c>
      <c r="L181" s="85">
        <v>4245.0</v>
      </c>
      <c r="M181" s="85">
        <v>4121.0</v>
      </c>
      <c r="N181" s="85">
        <v>3965.0</v>
      </c>
      <c r="O181" s="89">
        <v>3895.0</v>
      </c>
      <c r="P181" s="85">
        <v>3743.0</v>
      </c>
      <c r="Q181" s="85">
        <v>3543.0</v>
      </c>
      <c r="R181" s="85">
        <v>3530.0</v>
      </c>
      <c r="S181" s="85">
        <v>3509.0</v>
      </c>
      <c r="T181" s="85">
        <v>3389.0</v>
      </c>
      <c r="U181" s="85">
        <v>3238.0</v>
      </c>
      <c r="V181" s="85">
        <v>2983.0</v>
      </c>
      <c r="W181" s="85">
        <v>2802.0</v>
      </c>
      <c r="X181" s="85">
        <v>2754.0</v>
      </c>
      <c r="Y181" s="85">
        <v>2697.0</v>
      </c>
      <c r="Z181" s="85">
        <v>2575.0</v>
      </c>
      <c r="AA181" s="85">
        <v>2520.0</v>
      </c>
      <c r="AB181" s="85">
        <v>2455.0</v>
      </c>
      <c r="AC181" s="85">
        <v>2391.0</v>
      </c>
      <c r="AD181" s="85">
        <v>2315.0</v>
      </c>
      <c r="AE181" s="85">
        <v>2257.0</v>
      </c>
      <c r="AF181" s="85">
        <v>2104.0</v>
      </c>
      <c r="AG181" s="85">
        <v>2049.0</v>
      </c>
      <c r="AH181" s="85"/>
    </row>
    <row r="182" ht="12.75" customHeight="1">
      <c r="A182" s="85">
        <v>896.0</v>
      </c>
      <c r="B182" s="87" t="s">
        <v>93</v>
      </c>
      <c r="C182" s="85" t="s">
        <v>383</v>
      </c>
      <c r="D182" s="87">
        <v>2000.0</v>
      </c>
      <c r="E182" s="85">
        <v>4573.0</v>
      </c>
      <c r="F182" s="85">
        <v>4495.0</v>
      </c>
      <c r="G182" s="85">
        <v>4390.0</v>
      </c>
      <c r="H182" s="85">
        <v>4181.0</v>
      </c>
      <c r="I182" s="85">
        <v>4240.0</v>
      </c>
      <c r="J182" s="85">
        <v>4274.0</v>
      </c>
      <c r="K182" s="85"/>
      <c r="L182" s="85"/>
      <c r="M182" s="85"/>
      <c r="N182" s="85"/>
      <c r="O182" s="89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  <c r="AF182" s="85"/>
      <c r="AG182" s="85"/>
      <c r="AH182" s="85"/>
    </row>
    <row r="183" ht="12.75" customHeight="1">
      <c r="A183" s="85">
        <v>897.0</v>
      </c>
      <c r="B183" s="87" t="s">
        <v>93</v>
      </c>
      <c r="C183" s="85" t="s">
        <v>383</v>
      </c>
      <c r="D183" s="87">
        <v>2000.0</v>
      </c>
      <c r="E183" s="85">
        <v>4572.0</v>
      </c>
      <c r="F183" s="85">
        <v>4488.0</v>
      </c>
      <c r="G183" s="85">
        <v>4376.0</v>
      </c>
      <c r="H183" s="85">
        <v>4142.0</v>
      </c>
      <c r="I183" s="85">
        <v>4251.0</v>
      </c>
      <c r="J183" s="85">
        <v>4275.0</v>
      </c>
      <c r="K183" s="85"/>
      <c r="L183" s="85"/>
      <c r="M183" s="85"/>
      <c r="N183" s="85"/>
      <c r="O183" s="89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</row>
    <row r="184" ht="12.75" customHeight="1">
      <c r="A184" s="85">
        <v>898.0</v>
      </c>
      <c r="B184" s="87" t="s">
        <v>93</v>
      </c>
      <c r="C184" s="88" t="s">
        <v>241</v>
      </c>
      <c r="D184" s="87">
        <v>2000.0</v>
      </c>
      <c r="E184" s="85">
        <v>4525.0</v>
      </c>
      <c r="F184" s="85">
        <v>4493.0</v>
      </c>
      <c r="G184" s="85">
        <v>4462.0</v>
      </c>
      <c r="H184" s="85">
        <v>4323.0</v>
      </c>
      <c r="I184" s="85">
        <v>4241.0</v>
      </c>
      <c r="J184" s="85">
        <v>4244.0</v>
      </c>
      <c r="K184" s="85">
        <v>4251.0</v>
      </c>
      <c r="L184" s="85">
        <v>4212.0</v>
      </c>
      <c r="M184" s="85">
        <v>4191.0</v>
      </c>
      <c r="N184" s="85">
        <v>4099.0</v>
      </c>
      <c r="O184" s="89">
        <v>4233.0</v>
      </c>
      <c r="P184" s="85">
        <v>3966.0</v>
      </c>
      <c r="Q184" s="85">
        <v>3950.0</v>
      </c>
      <c r="R184" s="85">
        <v>4082.0</v>
      </c>
      <c r="S184" s="85">
        <v>4133.0</v>
      </c>
      <c r="T184" s="85">
        <v>4136.0</v>
      </c>
      <c r="U184" s="85">
        <v>4078.0</v>
      </c>
      <c r="V184" s="85">
        <v>3896.0</v>
      </c>
      <c r="W184" s="85">
        <v>3827.0</v>
      </c>
      <c r="X184" s="85">
        <v>4114.0</v>
      </c>
      <c r="Y184" s="85">
        <v>4148.0</v>
      </c>
      <c r="Z184" s="85">
        <v>4054.0</v>
      </c>
      <c r="AA184" s="85">
        <v>4219.0</v>
      </c>
      <c r="AB184" s="85">
        <v>4181.0</v>
      </c>
      <c r="AC184" s="85">
        <v>4128.0</v>
      </c>
      <c r="AD184" s="85">
        <v>4091.0</v>
      </c>
      <c r="AE184" s="85">
        <v>4141.0</v>
      </c>
      <c r="AF184" s="85">
        <v>3925.0</v>
      </c>
      <c r="AG184" s="85">
        <v>4093.0</v>
      </c>
      <c r="AH184" s="85"/>
    </row>
    <row r="185" ht="12.75" customHeight="1">
      <c r="A185" s="85">
        <v>899.0</v>
      </c>
      <c r="B185" s="87" t="s">
        <v>93</v>
      </c>
      <c r="C185" s="88" t="s">
        <v>241</v>
      </c>
      <c r="D185" s="87">
        <v>2000.0</v>
      </c>
      <c r="E185" s="85">
        <v>4571.0</v>
      </c>
      <c r="F185" s="85">
        <v>4453.0</v>
      </c>
      <c r="G185" s="85">
        <v>4312.0</v>
      </c>
      <c r="H185" s="85">
        <v>4151.0</v>
      </c>
      <c r="I185" s="85">
        <v>4244.0</v>
      </c>
      <c r="J185" s="85">
        <v>4272.0</v>
      </c>
      <c r="K185" s="85">
        <v>4207.0</v>
      </c>
      <c r="L185" s="85">
        <v>4242.0</v>
      </c>
      <c r="M185" s="85">
        <v>4182.0</v>
      </c>
      <c r="N185" s="85">
        <v>4020.0</v>
      </c>
      <c r="O185" s="89">
        <v>4210.0</v>
      </c>
      <c r="P185" s="85">
        <v>3622.0</v>
      </c>
      <c r="Q185" s="85">
        <v>3600.0</v>
      </c>
      <c r="R185" s="85">
        <v>3874.0</v>
      </c>
      <c r="S185" s="85">
        <v>4027.0</v>
      </c>
      <c r="T185" s="85">
        <v>3994.0</v>
      </c>
      <c r="U185" s="85">
        <v>3946.0</v>
      </c>
      <c r="V185" s="85">
        <v>3708.0</v>
      </c>
      <c r="W185" s="85">
        <v>3560.0</v>
      </c>
      <c r="X185" s="85">
        <v>4102.0</v>
      </c>
      <c r="Y185" s="85">
        <v>4139.0</v>
      </c>
      <c r="Z185" s="85">
        <v>3984.0</v>
      </c>
      <c r="AA185" s="85">
        <v>4188.0</v>
      </c>
      <c r="AB185" s="85">
        <v>4165.0</v>
      </c>
      <c r="AC185" s="85">
        <v>4098.0</v>
      </c>
      <c r="AD185" s="85">
        <v>4087.0</v>
      </c>
      <c r="AE185" s="85">
        <v>4133.0</v>
      </c>
      <c r="AF185" s="85">
        <v>3839.0</v>
      </c>
      <c r="AG185" s="85">
        <v>3970.0</v>
      </c>
      <c r="AH185" s="85"/>
    </row>
    <row r="186" ht="12.75" customHeight="1">
      <c r="A186" s="85">
        <v>900.0</v>
      </c>
      <c r="B186" s="87" t="s">
        <v>93</v>
      </c>
      <c r="C186" s="85" t="s">
        <v>383</v>
      </c>
      <c r="D186" s="87">
        <v>2000.0</v>
      </c>
      <c r="E186" s="85">
        <v>4537.0</v>
      </c>
      <c r="F186" s="85">
        <v>4499.0</v>
      </c>
      <c r="G186" s="85">
        <v>4453.0</v>
      </c>
      <c r="H186" s="85">
        <v>4365.0</v>
      </c>
      <c r="I186" s="85">
        <v>4638.0</v>
      </c>
      <c r="J186" s="85">
        <v>4589.0</v>
      </c>
      <c r="K186" s="85"/>
      <c r="L186" s="85"/>
      <c r="M186" s="85"/>
      <c r="N186" s="85"/>
      <c r="O186" s="89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  <c r="AF186" s="85"/>
      <c r="AG186" s="85"/>
      <c r="AH186" s="85"/>
    </row>
    <row r="187" ht="12.75" customHeight="1">
      <c r="A187" s="85">
        <v>901.0</v>
      </c>
      <c r="B187" s="87" t="s">
        <v>93</v>
      </c>
      <c r="C187" s="88" t="s">
        <v>241</v>
      </c>
      <c r="D187" s="87">
        <v>2000.0</v>
      </c>
      <c r="E187" s="85">
        <v>4444.0</v>
      </c>
      <c r="F187" s="85">
        <v>4273.0</v>
      </c>
      <c r="G187" s="85">
        <v>4067.0</v>
      </c>
      <c r="H187" s="85">
        <v>3911.0</v>
      </c>
      <c r="I187" s="85">
        <v>4031.0</v>
      </c>
      <c r="J187" s="85">
        <v>4078.0</v>
      </c>
      <c r="K187" s="85">
        <v>4072.0</v>
      </c>
      <c r="L187" s="85">
        <v>3962.0</v>
      </c>
      <c r="M187" s="85">
        <v>3935.0</v>
      </c>
      <c r="N187" s="85">
        <v>3757.0</v>
      </c>
      <c r="O187" s="89">
        <v>4017.0</v>
      </c>
      <c r="P187" s="85">
        <v>3387.0</v>
      </c>
      <c r="Q187" s="85">
        <v>3311.0</v>
      </c>
      <c r="R187" s="85">
        <v>3732.0</v>
      </c>
      <c r="S187" s="85">
        <v>3796.0</v>
      </c>
      <c r="T187" s="85">
        <v>3791.0</v>
      </c>
      <c r="U187" s="85">
        <v>3763.0</v>
      </c>
      <c r="V187" s="85">
        <v>3587.0</v>
      </c>
      <c r="W187" s="85">
        <v>3453.0</v>
      </c>
      <c r="X187" s="85">
        <v>3941.0</v>
      </c>
      <c r="Y187" s="85">
        <v>3927.0</v>
      </c>
      <c r="Z187" s="85">
        <v>3962.0</v>
      </c>
      <c r="AA187" s="85">
        <v>4066.0</v>
      </c>
      <c r="AB187" s="85">
        <v>4030.0</v>
      </c>
      <c r="AC187" s="85">
        <v>4007.0</v>
      </c>
      <c r="AD187" s="85">
        <v>3980.0</v>
      </c>
      <c r="AE187" s="85">
        <v>4029.0</v>
      </c>
      <c r="AF187" s="85">
        <v>3836.0</v>
      </c>
      <c r="AG187" s="85">
        <v>3968.0</v>
      </c>
      <c r="AH187" s="85"/>
    </row>
    <row r="188" ht="12.75" customHeight="1">
      <c r="A188" s="85">
        <v>902.0</v>
      </c>
      <c r="B188" s="87" t="s">
        <v>93</v>
      </c>
      <c r="C188" s="90" t="s">
        <v>12</v>
      </c>
      <c r="D188" s="87">
        <v>2000.0</v>
      </c>
      <c r="E188" s="85">
        <v>4520.0</v>
      </c>
      <c r="F188" s="85">
        <v>4385.0</v>
      </c>
      <c r="G188" s="85">
        <v>4224.0</v>
      </c>
      <c r="H188" s="85">
        <v>4035.0</v>
      </c>
      <c r="I188" s="85">
        <v>4184.0</v>
      </c>
      <c r="J188" s="85">
        <v>4205.0</v>
      </c>
      <c r="K188" s="85">
        <v>4204.0</v>
      </c>
      <c r="L188" s="85">
        <v>4022.0</v>
      </c>
      <c r="M188" s="85">
        <v>3891.0</v>
      </c>
      <c r="N188" s="85">
        <v>3685.0</v>
      </c>
      <c r="O188" s="89">
        <v>3771.0</v>
      </c>
      <c r="P188" s="85">
        <v>3229.0</v>
      </c>
      <c r="Q188" s="85">
        <v>3150.0</v>
      </c>
      <c r="R188" s="85">
        <v>3255.0</v>
      </c>
      <c r="S188" s="85">
        <v>3295.0</v>
      </c>
      <c r="T188" s="85">
        <v>3185.0</v>
      </c>
      <c r="U188" s="85">
        <v>2959.0</v>
      </c>
      <c r="V188" s="85">
        <v>2724.0</v>
      </c>
      <c r="W188" s="85">
        <v>2542.0</v>
      </c>
      <c r="X188" s="85">
        <v>2552.0</v>
      </c>
      <c r="Y188" s="85">
        <v>2469.0</v>
      </c>
      <c r="Z188" s="85">
        <v>2384.0</v>
      </c>
      <c r="AA188" s="85">
        <v>2335.0</v>
      </c>
      <c r="AB188" s="85">
        <v>2272.0</v>
      </c>
      <c r="AC188" s="85">
        <v>2206.0</v>
      </c>
      <c r="AD188" s="85">
        <v>2142.0</v>
      </c>
      <c r="AE188" s="85">
        <v>2096.0</v>
      </c>
      <c r="AF188" s="85">
        <v>2022.0</v>
      </c>
      <c r="AG188" s="85">
        <v>1980.0</v>
      </c>
      <c r="AH188" s="85"/>
    </row>
    <row r="189" ht="12.75" customHeight="1">
      <c r="A189" s="85">
        <v>903.0</v>
      </c>
      <c r="B189" s="87" t="s">
        <v>93</v>
      </c>
      <c r="C189" s="90" t="s">
        <v>12</v>
      </c>
      <c r="D189" s="87">
        <v>2000.0</v>
      </c>
      <c r="E189" s="85">
        <v>4540.0</v>
      </c>
      <c r="F189" s="85">
        <v>4427.0</v>
      </c>
      <c r="G189" s="85">
        <v>4298.0</v>
      </c>
      <c r="H189" s="85">
        <v>4076.0</v>
      </c>
      <c r="I189" s="85">
        <v>4214.0</v>
      </c>
      <c r="J189" s="85">
        <v>4233.0</v>
      </c>
      <c r="K189" s="85">
        <v>4239.0</v>
      </c>
      <c r="L189" s="85">
        <v>4029.0</v>
      </c>
      <c r="M189" s="85">
        <v>3911.0</v>
      </c>
      <c r="N189" s="85">
        <v>3706.0</v>
      </c>
      <c r="O189" s="89">
        <v>3785.0</v>
      </c>
      <c r="P189" s="85">
        <v>3215.0</v>
      </c>
      <c r="Q189" s="85">
        <v>3071.0</v>
      </c>
      <c r="R189" s="85">
        <v>3247.0</v>
      </c>
      <c r="S189" s="85">
        <v>3240.0</v>
      </c>
      <c r="T189" s="85">
        <v>3170.0</v>
      </c>
      <c r="U189" s="85">
        <v>2969.0</v>
      </c>
      <c r="V189" s="85">
        <v>2722.0</v>
      </c>
      <c r="W189" s="85">
        <v>2552.0</v>
      </c>
      <c r="X189" s="85">
        <v>2564.0</v>
      </c>
      <c r="Y189" s="85">
        <v>2492.0</v>
      </c>
      <c r="Z189" s="85">
        <v>2443.0</v>
      </c>
      <c r="AA189" s="85">
        <v>2392.0</v>
      </c>
      <c r="AB189" s="85">
        <v>2334.0</v>
      </c>
      <c r="AC189" s="85">
        <v>2271.0</v>
      </c>
      <c r="AD189" s="85">
        <v>2215.0</v>
      </c>
      <c r="AE189" s="85">
        <v>2171.0</v>
      </c>
      <c r="AF189" s="85">
        <v>2109.0</v>
      </c>
      <c r="AG189" s="85">
        <v>2068.0</v>
      </c>
      <c r="AH189" s="85"/>
    </row>
    <row r="190" ht="12.75" customHeight="1">
      <c r="A190" s="85">
        <v>904.0</v>
      </c>
      <c r="B190" s="87" t="s">
        <v>93</v>
      </c>
      <c r="C190" s="85" t="s">
        <v>383</v>
      </c>
      <c r="D190" s="87">
        <v>2000.0</v>
      </c>
      <c r="E190" s="85">
        <v>4430.0</v>
      </c>
      <c r="F190" s="85">
        <v>4318.0</v>
      </c>
      <c r="G190" s="85">
        <v>4169.0</v>
      </c>
      <c r="H190" s="85">
        <v>4013.0</v>
      </c>
      <c r="I190" s="85">
        <v>4086.0</v>
      </c>
      <c r="J190" s="85">
        <v>4131.0</v>
      </c>
      <c r="K190" s="85"/>
      <c r="L190" s="85"/>
      <c r="M190" s="85"/>
      <c r="N190" s="85"/>
      <c r="O190" s="89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  <c r="AF190" s="85"/>
      <c r="AG190" s="85"/>
      <c r="AH190" s="85"/>
    </row>
    <row r="191" ht="12.75" customHeight="1">
      <c r="A191" s="85">
        <v>905.0</v>
      </c>
      <c r="B191" s="87" t="s">
        <v>93</v>
      </c>
      <c r="C191" s="90" t="s">
        <v>12</v>
      </c>
      <c r="D191" s="87">
        <v>2000.0</v>
      </c>
      <c r="E191" s="85">
        <v>4473.0</v>
      </c>
      <c r="F191" s="85">
        <v>4375.0</v>
      </c>
      <c r="G191" s="85">
        <v>4261.0</v>
      </c>
      <c r="H191" s="85">
        <v>4035.0</v>
      </c>
      <c r="I191" s="85">
        <v>4180.0</v>
      </c>
      <c r="J191" s="85">
        <v>4183.0</v>
      </c>
      <c r="K191" s="85">
        <v>4158.0</v>
      </c>
      <c r="L191" s="85">
        <v>4068.0</v>
      </c>
      <c r="M191" s="85">
        <v>3917.0</v>
      </c>
      <c r="N191" s="85">
        <v>3734.0</v>
      </c>
      <c r="O191" s="89">
        <v>3749.0</v>
      </c>
      <c r="P191" s="85">
        <v>3333.0</v>
      </c>
      <c r="Q191" s="85">
        <v>3204.0</v>
      </c>
      <c r="R191" s="85">
        <v>3269.0</v>
      </c>
      <c r="S191" s="85">
        <v>3217.0</v>
      </c>
      <c r="T191" s="85">
        <v>3121.0</v>
      </c>
      <c r="U191" s="85">
        <v>2886.0</v>
      </c>
      <c r="V191" s="85">
        <v>2587.0</v>
      </c>
      <c r="W191" s="85">
        <v>2476.0</v>
      </c>
      <c r="X191" s="85">
        <v>2498.0</v>
      </c>
      <c r="Y191" s="85">
        <v>2414.0</v>
      </c>
      <c r="Z191" s="85">
        <v>2288.0</v>
      </c>
      <c r="AA191" s="85">
        <v>2225.0</v>
      </c>
      <c r="AB191" s="85">
        <v>2160.0</v>
      </c>
      <c r="AC191" s="85">
        <v>2107.0</v>
      </c>
      <c r="AD191" s="85">
        <v>2047.0</v>
      </c>
      <c r="AE191" s="85">
        <v>2004.0</v>
      </c>
      <c r="AF191" s="85">
        <v>1942.0</v>
      </c>
      <c r="AG191" s="85">
        <v>1912.0</v>
      </c>
      <c r="AH191" s="85"/>
    </row>
    <row r="192" ht="12.75" customHeight="1">
      <c r="A192" s="85">
        <v>906.0</v>
      </c>
      <c r="B192" s="87" t="s">
        <v>93</v>
      </c>
      <c r="C192" s="90" t="s">
        <v>12</v>
      </c>
      <c r="D192" s="87">
        <v>2000.0</v>
      </c>
      <c r="E192" s="85">
        <v>4430.0</v>
      </c>
      <c r="F192" s="85">
        <v>4330.0</v>
      </c>
      <c r="G192" s="85">
        <v>4204.0</v>
      </c>
      <c r="H192" s="85">
        <v>3983.0</v>
      </c>
      <c r="I192" s="85">
        <v>4120.0</v>
      </c>
      <c r="J192" s="85">
        <v>4129.0</v>
      </c>
      <c r="K192" s="85">
        <v>4108.0</v>
      </c>
      <c r="L192" s="85">
        <v>3956.0</v>
      </c>
      <c r="M192" s="85">
        <v>3838.0</v>
      </c>
      <c r="N192" s="85">
        <v>3636.0</v>
      </c>
      <c r="O192" s="89">
        <v>3678.0</v>
      </c>
      <c r="P192" s="85">
        <v>3170.0</v>
      </c>
      <c r="Q192" s="85">
        <v>3084.0</v>
      </c>
      <c r="R192" s="85">
        <v>3175.0</v>
      </c>
      <c r="S192" s="85">
        <v>3187.0</v>
      </c>
      <c r="T192" s="85">
        <v>3116.0</v>
      </c>
      <c r="U192" s="85">
        <v>2879.0</v>
      </c>
      <c r="V192" s="85">
        <v>2635.0</v>
      </c>
      <c r="W192" s="85">
        <v>2463.0</v>
      </c>
      <c r="X192" s="85">
        <v>2458.0</v>
      </c>
      <c r="Y192" s="85">
        <v>2398.0</v>
      </c>
      <c r="Z192" s="85">
        <v>2311.0</v>
      </c>
      <c r="AA192" s="85">
        <v>2271.0</v>
      </c>
      <c r="AB192" s="85">
        <v>2230.0</v>
      </c>
      <c r="AC192" s="85">
        <v>2179.0</v>
      </c>
      <c r="AD192" s="85">
        <v>2128.0</v>
      </c>
      <c r="AE192" s="85">
        <v>2095.0</v>
      </c>
      <c r="AF192" s="85">
        <v>2022.0</v>
      </c>
      <c r="AG192" s="85">
        <v>1986.0</v>
      </c>
      <c r="AH192" s="85"/>
    </row>
    <row r="193" ht="12.75" customHeight="1">
      <c r="A193" s="85">
        <v>907.0</v>
      </c>
      <c r="B193" s="87" t="s">
        <v>93</v>
      </c>
      <c r="C193" s="88" t="s">
        <v>241</v>
      </c>
      <c r="D193" s="87">
        <v>2000.0</v>
      </c>
      <c r="E193" s="85">
        <v>4602.0</v>
      </c>
      <c r="F193" s="85">
        <v>4421.0</v>
      </c>
      <c r="G193" s="85">
        <v>4332.0</v>
      </c>
      <c r="H193" s="85">
        <v>4136.0</v>
      </c>
      <c r="I193" s="85">
        <v>4243.0</v>
      </c>
      <c r="J193" s="85">
        <v>4282.0</v>
      </c>
      <c r="K193" s="85">
        <v>4263.0</v>
      </c>
      <c r="L193" s="85">
        <v>4227.0</v>
      </c>
      <c r="M193" s="85">
        <v>4199.0</v>
      </c>
      <c r="N193" s="85">
        <v>4046.0</v>
      </c>
      <c r="O193" s="89">
        <v>4210.0</v>
      </c>
      <c r="P193" s="85">
        <v>3681.0</v>
      </c>
      <c r="Q193" s="85">
        <v>3664.0</v>
      </c>
      <c r="R193" s="85">
        <v>3919.0</v>
      </c>
      <c r="S193" s="85">
        <v>3979.0</v>
      </c>
      <c r="T193" s="85">
        <v>3980.0</v>
      </c>
      <c r="U193" s="85">
        <v>3888.0</v>
      </c>
      <c r="V193" s="85">
        <v>3579.0</v>
      </c>
      <c r="W193" s="85">
        <v>3534.0</v>
      </c>
      <c r="X193" s="85">
        <v>4056.0</v>
      </c>
      <c r="Y193" s="85">
        <v>4149.0</v>
      </c>
      <c r="Z193" s="85">
        <v>3970.0</v>
      </c>
      <c r="AA193" s="85">
        <v>4173.0</v>
      </c>
      <c r="AB193" s="85">
        <v>4134.0</v>
      </c>
      <c r="AC193" s="85">
        <v>4116.0</v>
      </c>
      <c r="AD193" s="85">
        <v>4041.0</v>
      </c>
      <c r="AE193" s="85">
        <v>4152.0</v>
      </c>
      <c r="AF193" s="85">
        <v>3811.0</v>
      </c>
      <c r="AG193" s="85">
        <v>4104.0</v>
      </c>
      <c r="AH193" s="85"/>
    </row>
    <row r="194" ht="12.75" customHeight="1">
      <c r="A194" s="85">
        <v>908.0</v>
      </c>
      <c r="B194" s="87" t="s">
        <v>93</v>
      </c>
      <c r="C194" s="88" t="s">
        <v>241</v>
      </c>
      <c r="D194" s="87">
        <v>2000.0</v>
      </c>
      <c r="E194" s="85">
        <v>4704.0</v>
      </c>
      <c r="F194" s="85">
        <v>4605.0</v>
      </c>
      <c r="G194" s="85">
        <v>4500.0</v>
      </c>
      <c r="H194" s="85">
        <v>4270.0</v>
      </c>
      <c r="I194" s="85">
        <v>4383.0</v>
      </c>
      <c r="J194" s="85">
        <v>4420.0</v>
      </c>
      <c r="K194" s="85">
        <v>4395.0</v>
      </c>
      <c r="L194" s="85">
        <v>4339.0</v>
      </c>
      <c r="M194" s="85">
        <v>4317.0</v>
      </c>
      <c r="N194" s="85">
        <v>4187.0</v>
      </c>
      <c r="O194" s="89">
        <v>4325.0</v>
      </c>
      <c r="P194" s="85">
        <v>3793.0</v>
      </c>
      <c r="Q194" s="85">
        <v>3810.0</v>
      </c>
      <c r="R194" s="85">
        <v>3987.0</v>
      </c>
      <c r="S194" s="85">
        <v>4151.0</v>
      </c>
      <c r="T194" s="85">
        <v>4104.0</v>
      </c>
      <c r="U194" s="85">
        <v>4006.0</v>
      </c>
      <c r="V194" s="85">
        <v>3796.0</v>
      </c>
      <c r="W194" s="85">
        <v>3722.0</v>
      </c>
      <c r="X194" s="85">
        <v>4153.0</v>
      </c>
      <c r="Y194" s="85">
        <v>4260.0</v>
      </c>
      <c r="Z194" s="85">
        <v>3996.0</v>
      </c>
      <c r="AA194" s="85">
        <v>4278.0</v>
      </c>
      <c r="AB194" s="85">
        <v>4223.0</v>
      </c>
      <c r="AC194" s="85">
        <v>4195.0</v>
      </c>
      <c r="AD194" s="85">
        <v>4066.0</v>
      </c>
      <c r="AE194" s="85">
        <v>4237.0</v>
      </c>
      <c r="AF194" s="85">
        <v>3760.0</v>
      </c>
      <c r="AG194" s="85">
        <v>4089.0</v>
      </c>
      <c r="AH194" s="85"/>
    </row>
    <row r="195" ht="12.75" customHeight="1">
      <c r="A195" s="85">
        <v>909.0</v>
      </c>
      <c r="B195" s="87" t="s">
        <v>93</v>
      </c>
      <c r="C195" s="85" t="s">
        <v>383</v>
      </c>
      <c r="D195" s="87">
        <v>2000.0</v>
      </c>
      <c r="E195" s="85">
        <v>4724.0</v>
      </c>
      <c r="F195" s="85">
        <v>4554.0</v>
      </c>
      <c r="G195" s="85">
        <v>4450.0</v>
      </c>
      <c r="H195" s="85">
        <v>4216.0</v>
      </c>
      <c r="I195" s="85">
        <v>4385.0</v>
      </c>
      <c r="J195" s="85">
        <v>4404.0</v>
      </c>
      <c r="K195" s="85"/>
      <c r="L195" s="85"/>
      <c r="M195" s="85"/>
      <c r="N195" s="85"/>
      <c r="O195" s="89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</row>
    <row r="196" ht="12.75" customHeight="1">
      <c r="A196" s="85">
        <v>910.0</v>
      </c>
      <c r="B196" s="87" t="s">
        <v>93</v>
      </c>
      <c r="C196" s="90" t="s">
        <v>12</v>
      </c>
      <c r="D196" s="87">
        <v>2000.0</v>
      </c>
      <c r="E196" s="85">
        <v>4594.0</v>
      </c>
      <c r="F196" s="85">
        <v>4489.0</v>
      </c>
      <c r="G196" s="85">
        <v>4480.0</v>
      </c>
      <c r="H196" s="85">
        <v>4366.0</v>
      </c>
      <c r="I196" s="85">
        <v>4329.0</v>
      </c>
      <c r="J196" s="85">
        <v>4347.0</v>
      </c>
      <c r="K196" s="85">
        <v>4371.0</v>
      </c>
      <c r="L196" s="85">
        <v>4265.0</v>
      </c>
      <c r="M196" s="85">
        <v>4188.0</v>
      </c>
      <c r="N196" s="85">
        <v>4036.0</v>
      </c>
      <c r="O196" s="89">
        <v>4034.0</v>
      </c>
      <c r="P196" s="85">
        <v>3750.0</v>
      </c>
      <c r="Q196" s="85">
        <v>3615.0</v>
      </c>
      <c r="R196" s="85">
        <v>3637.0</v>
      </c>
      <c r="S196" s="85">
        <v>3601.0</v>
      </c>
      <c r="T196" s="85">
        <v>3457.0</v>
      </c>
      <c r="U196" s="85">
        <v>3233.0</v>
      </c>
      <c r="V196" s="85">
        <v>2941.0</v>
      </c>
      <c r="W196" s="85">
        <v>2741.0</v>
      </c>
      <c r="X196" s="85">
        <v>2727.0</v>
      </c>
      <c r="Y196" s="85">
        <v>2648.0</v>
      </c>
      <c r="Z196" s="85">
        <v>2520.0</v>
      </c>
      <c r="AA196" s="85">
        <v>2458.0</v>
      </c>
      <c r="AB196" s="85">
        <v>2385.0</v>
      </c>
      <c r="AC196" s="85">
        <v>2325.0</v>
      </c>
      <c r="AD196" s="85">
        <v>2251.0</v>
      </c>
      <c r="AE196" s="85">
        <v>2199.0</v>
      </c>
      <c r="AF196" s="85">
        <v>2119.0</v>
      </c>
      <c r="AG196" s="85">
        <v>2067.0</v>
      </c>
      <c r="AH196" s="85"/>
    </row>
    <row r="197" ht="12.75" customHeight="1">
      <c r="A197" s="85">
        <v>911.0</v>
      </c>
      <c r="B197" s="87" t="s">
        <v>191</v>
      </c>
      <c r="C197" s="88" t="s">
        <v>241</v>
      </c>
      <c r="D197" s="87">
        <v>2000.0</v>
      </c>
      <c r="E197" s="85">
        <v>4694.0</v>
      </c>
      <c r="F197" s="85">
        <v>4491.0</v>
      </c>
      <c r="G197" s="85">
        <v>4364.0</v>
      </c>
      <c r="H197" s="85">
        <v>4100.0</v>
      </c>
      <c r="I197" s="85">
        <v>4340.0</v>
      </c>
      <c r="J197" s="85">
        <v>4370.0</v>
      </c>
      <c r="K197" s="85">
        <v>4342.0</v>
      </c>
      <c r="L197" s="85">
        <v>4264.0</v>
      </c>
      <c r="M197" s="85">
        <v>4209.0</v>
      </c>
      <c r="N197" s="85">
        <v>4081.0</v>
      </c>
      <c r="O197" s="89">
        <v>4315.0</v>
      </c>
      <c r="P197" s="85">
        <v>3878.0</v>
      </c>
      <c r="Q197" s="85">
        <v>3886.0</v>
      </c>
      <c r="R197" s="85">
        <v>4137.0</v>
      </c>
      <c r="S197" s="85">
        <v>4239.0</v>
      </c>
      <c r="T197" s="85">
        <v>4200.0</v>
      </c>
      <c r="U197" s="85">
        <v>4165.0</v>
      </c>
      <c r="V197" s="85">
        <v>3932.0</v>
      </c>
      <c r="W197" s="85">
        <v>3846.0</v>
      </c>
      <c r="X197" s="85">
        <v>4223.0</v>
      </c>
      <c r="Y197" s="85">
        <v>4278.0</v>
      </c>
      <c r="Z197" s="85">
        <v>4141.0</v>
      </c>
      <c r="AA197" s="85">
        <v>4346.0</v>
      </c>
      <c r="AB197" s="85">
        <v>4328.0</v>
      </c>
      <c r="AC197" s="85">
        <v>4274.0</v>
      </c>
      <c r="AD197" s="85">
        <v>4247.0</v>
      </c>
      <c r="AE197" s="85">
        <v>4291.0</v>
      </c>
      <c r="AF197" s="85">
        <v>4044.0</v>
      </c>
      <c r="AG197" s="85">
        <v>4143.0</v>
      </c>
      <c r="AH197" s="85"/>
    </row>
    <row r="198" ht="12.75" customHeight="1">
      <c r="A198" s="85">
        <v>912.0</v>
      </c>
      <c r="B198" s="87" t="s">
        <v>191</v>
      </c>
      <c r="C198" s="85" t="s">
        <v>383</v>
      </c>
      <c r="D198" s="87">
        <v>2000.0</v>
      </c>
      <c r="E198" s="85">
        <v>4654.0</v>
      </c>
      <c r="F198" s="85">
        <v>4503.0</v>
      </c>
      <c r="G198" s="85">
        <v>4384.0</v>
      </c>
      <c r="H198" s="85">
        <v>4201.0</v>
      </c>
      <c r="I198" s="85">
        <v>4337.0</v>
      </c>
      <c r="J198" s="85">
        <v>4367.0</v>
      </c>
      <c r="K198" s="85"/>
      <c r="L198" s="85"/>
      <c r="M198" s="85"/>
      <c r="N198" s="85"/>
      <c r="O198" s="89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  <c r="AF198" s="85"/>
      <c r="AG198" s="85"/>
      <c r="AH198" s="85"/>
    </row>
    <row r="199" ht="12.75" customHeight="1">
      <c r="A199" s="85">
        <v>913.0</v>
      </c>
      <c r="B199" s="87" t="s">
        <v>191</v>
      </c>
      <c r="C199" s="90" t="s">
        <v>12</v>
      </c>
      <c r="D199" s="87">
        <v>2000.0</v>
      </c>
      <c r="E199" s="85">
        <v>4685.0</v>
      </c>
      <c r="F199" s="85">
        <v>4518.0</v>
      </c>
      <c r="G199" s="85">
        <v>4461.0</v>
      </c>
      <c r="H199" s="85">
        <v>4337.0</v>
      </c>
      <c r="I199" s="85">
        <v>4254.0</v>
      </c>
      <c r="J199" s="85">
        <v>4407.0</v>
      </c>
      <c r="K199" s="85">
        <v>4407.0</v>
      </c>
      <c r="L199" s="85">
        <v>4271.0</v>
      </c>
      <c r="M199" s="85">
        <v>4154.0</v>
      </c>
      <c r="N199" s="85">
        <v>3931.0</v>
      </c>
      <c r="O199" s="89">
        <v>4057.0</v>
      </c>
      <c r="P199" s="85">
        <v>3630.0</v>
      </c>
      <c r="Q199" s="85">
        <v>3484.0</v>
      </c>
      <c r="R199" s="85">
        <v>3592.0</v>
      </c>
      <c r="S199" s="85">
        <v>3555.0</v>
      </c>
      <c r="T199" s="85">
        <v>3481.0</v>
      </c>
      <c r="U199" s="85">
        <v>3271.0</v>
      </c>
      <c r="V199" s="85">
        <v>2994.0</v>
      </c>
      <c r="W199" s="85">
        <v>2798.0</v>
      </c>
      <c r="X199" s="85">
        <v>2790.0</v>
      </c>
      <c r="Y199" s="85">
        <v>2739.0</v>
      </c>
      <c r="Z199" s="85">
        <v>2647.0</v>
      </c>
      <c r="AA199" s="85">
        <v>2605.0</v>
      </c>
      <c r="AB199" s="85">
        <v>2550.0</v>
      </c>
      <c r="AC199" s="85">
        <v>2482.0</v>
      </c>
      <c r="AD199" s="85">
        <v>2412.0</v>
      </c>
      <c r="AE199" s="85">
        <v>2364.0</v>
      </c>
      <c r="AF199" s="85">
        <v>2266.0</v>
      </c>
      <c r="AG199" s="85">
        <v>2209.0</v>
      </c>
      <c r="AH199" s="85"/>
    </row>
    <row r="200" ht="12.75" customHeight="1">
      <c r="A200" s="85">
        <v>914.0</v>
      </c>
      <c r="B200" s="87" t="s">
        <v>191</v>
      </c>
      <c r="C200" s="90" t="s">
        <v>12</v>
      </c>
      <c r="D200" s="87">
        <v>2000.0</v>
      </c>
      <c r="E200" s="85">
        <v>4758.0</v>
      </c>
      <c r="F200" s="85">
        <v>4561.0</v>
      </c>
      <c r="G200" s="85">
        <v>4418.0</v>
      </c>
      <c r="H200" s="85">
        <v>4195.0</v>
      </c>
      <c r="I200" s="85">
        <v>4400.0</v>
      </c>
      <c r="J200" s="85">
        <v>4429.0</v>
      </c>
      <c r="K200" s="85">
        <v>4448.0</v>
      </c>
      <c r="L200" s="85">
        <v>4173.0</v>
      </c>
      <c r="M200" s="85">
        <v>4052.0</v>
      </c>
      <c r="N200" s="85">
        <v>3843.0</v>
      </c>
      <c r="O200" s="89">
        <v>4005.0</v>
      </c>
      <c r="P200" s="85">
        <v>3397.0</v>
      </c>
      <c r="Q200" s="85">
        <v>3239.0</v>
      </c>
      <c r="R200" s="85">
        <v>3489.0</v>
      </c>
      <c r="S200" s="85">
        <v>3498.0</v>
      </c>
      <c r="T200" s="85">
        <v>3407.0</v>
      </c>
      <c r="U200" s="85">
        <v>3241.0</v>
      </c>
      <c r="V200" s="85">
        <v>2982.0</v>
      </c>
      <c r="W200" s="85">
        <v>2767.0</v>
      </c>
      <c r="X200" s="85">
        <v>2814.0</v>
      </c>
      <c r="Y200" s="85">
        <v>2732.0</v>
      </c>
      <c r="Z200" s="85">
        <v>2627.0</v>
      </c>
      <c r="AA200" s="85">
        <v>2578.0</v>
      </c>
      <c r="AB200" s="85">
        <v>2511.0</v>
      </c>
      <c r="AC200" s="85">
        <v>2442.0</v>
      </c>
      <c r="AD200" s="85">
        <v>2389.0</v>
      </c>
      <c r="AE200" s="85">
        <v>2341.0</v>
      </c>
      <c r="AF200" s="85">
        <v>2261.0</v>
      </c>
      <c r="AG200" s="85">
        <v>2212.0</v>
      </c>
      <c r="AH200" s="85"/>
    </row>
    <row r="201" ht="12.75" customHeight="1">
      <c r="A201" s="85">
        <v>915.0</v>
      </c>
      <c r="B201" s="87" t="s">
        <v>191</v>
      </c>
      <c r="C201" s="85" t="s">
        <v>383</v>
      </c>
      <c r="D201" s="87">
        <v>2000.0</v>
      </c>
      <c r="E201" s="85">
        <v>4664.0</v>
      </c>
      <c r="F201" s="85">
        <v>4456.0</v>
      </c>
      <c r="G201" s="85">
        <v>4413.0</v>
      </c>
      <c r="H201" s="85">
        <v>4241.0</v>
      </c>
      <c r="I201" s="85">
        <v>4368.0</v>
      </c>
      <c r="J201" s="85">
        <v>4392.0</v>
      </c>
      <c r="K201" s="85"/>
      <c r="L201" s="85"/>
      <c r="M201" s="85"/>
      <c r="N201" s="85"/>
      <c r="O201" s="89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</row>
    <row r="202" ht="12.75" customHeight="1">
      <c r="A202" s="85">
        <v>916.0</v>
      </c>
      <c r="B202" s="87" t="s">
        <v>191</v>
      </c>
      <c r="C202" s="85" t="s">
        <v>383</v>
      </c>
      <c r="D202" s="87">
        <v>2000.0</v>
      </c>
      <c r="E202" s="85">
        <v>4757.0</v>
      </c>
      <c r="F202" s="85">
        <v>4550.0</v>
      </c>
      <c r="G202" s="85">
        <v>4442.0</v>
      </c>
      <c r="H202" s="85">
        <v>4287.0</v>
      </c>
      <c r="I202" s="85">
        <v>4317.0</v>
      </c>
      <c r="J202" s="85">
        <v>4429.0</v>
      </c>
      <c r="K202" s="85"/>
      <c r="L202" s="85"/>
      <c r="M202" s="85"/>
      <c r="N202" s="85"/>
      <c r="O202" s="89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  <c r="AF202" s="85"/>
      <c r="AG202" s="85"/>
      <c r="AH202" s="85"/>
    </row>
    <row r="203" ht="12.75" customHeight="1">
      <c r="A203" s="85">
        <v>917.0</v>
      </c>
      <c r="B203" s="87" t="s">
        <v>191</v>
      </c>
      <c r="C203" s="88" t="s">
        <v>241</v>
      </c>
      <c r="D203" s="87">
        <v>2000.0</v>
      </c>
      <c r="E203" s="85">
        <v>4727.0</v>
      </c>
      <c r="F203" s="85">
        <v>4571.0</v>
      </c>
      <c r="G203" s="85">
        <v>4446.0</v>
      </c>
      <c r="H203" s="85">
        <v>4239.0</v>
      </c>
      <c r="I203" s="85">
        <v>4401.0</v>
      </c>
      <c r="J203" s="85">
        <v>4429.0</v>
      </c>
      <c r="K203" s="85">
        <v>4439.0</v>
      </c>
      <c r="L203" s="85">
        <v>4299.0</v>
      </c>
      <c r="M203" s="85">
        <v>4260.0</v>
      </c>
      <c r="N203" s="85">
        <v>4169.0</v>
      </c>
      <c r="O203" s="89">
        <v>4361.0</v>
      </c>
      <c r="P203" s="85">
        <v>3832.0</v>
      </c>
      <c r="Q203" s="85">
        <v>3819.0</v>
      </c>
      <c r="R203" s="85">
        <v>4109.0</v>
      </c>
      <c r="S203" s="85">
        <v>4225.0</v>
      </c>
      <c r="T203" s="85">
        <v>4213.0</v>
      </c>
      <c r="U203" s="85">
        <v>4147.0</v>
      </c>
      <c r="V203" s="85">
        <v>3848.0</v>
      </c>
      <c r="W203" s="85">
        <v>3773.0</v>
      </c>
      <c r="X203" s="85">
        <v>4266.0</v>
      </c>
      <c r="Y203" s="85">
        <v>4301.0</v>
      </c>
      <c r="Z203" s="85">
        <v>4130.0</v>
      </c>
      <c r="AA203" s="85">
        <v>4356.0</v>
      </c>
      <c r="AB203" s="85">
        <v>4317.0</v>
      </c>
      <c r="AC203" s="85">
        <v>4277.0</v>
      </c>
      <c r="AD203" s="85">
        <v>4232.0</v>
      </c>
      <c r="AE203" s="85">
        <v>4346.0</v>
      </c>
      <c r="AF203" s="85">
        <v>4050.0</v>
      </c>
      <c r="AG203" s="85">
        <v>4118.0</v>
      </c>
      <c r="AH203" s="85"/>
    </row>
    <row r="204" ht="12.75" customHeight="1">
      <c r="A204" s="85">
        <v>918.0</v>
      </c>
      <c r="B204" s="87" t="s">
        <v>191</v>
      </c>
      <c r="C204" s="85" t="s">
        <v>383</v>
      </c>
      <c r="D204" s="87">
        <v>2000.0</v>
      </c>
      <c r="E204" s="85">
        <v>4643.0</v>
      </c>
      <c r="F204" s="85">
        <v>4507.0</v>
      </c>
      <c r="G204" s="85">
        <v>4433.0</v>
      </c>
      <c r="H204" s="85">
        <v>4228.0</v>
      </c>
      <c r="I204" s="85">
        <v>4356.0</v>
      </c>
      <c r="J204" s="85">
        <v>4377.0</v>
      </c>
      <c r="K204" s="85"/>
      <c r="L204" s="85"/>
      <c r="M204" s="85"/>
      <c r="N204" s="85"/>
      <c r="O204" s="89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  <c r="AF204" s="85"/>
      <c r="AG204" s="85"/>
      <c r="AH204" s="85"/>
    </row>
    <row r="205" ht="12.75" customHeight="1">
      <c r="A205" s="85">
        <v>919.0</v>
      </c>
      <c r="B205" s="87" t="s">
        <v>191</v>
      </c>
      <c r="C205" s="88" t="s">
        <v>241</v>
      </c>
      <c r="D205" s="87">
        <v>2000.0</v>
      </c>
      <c r="E205" s="85">
        <v>4823.0</v>
      </c>
      <c r="F205" s="85">
        <v>4654.0</v>
      </c>
      <c r="G205" s="85">
        <v>4556.0</v>
      </c>
      <c r="H205" s="85">
        <v>4409.0</v>
      </c>
      <c r="I205" s="85">
        <v>4550.0</v>
      </c>
      <c r="J205" s="85">
        <v>4528.0</v>
      </c>
      <c r="K205" s="85">
        <v>4555.0</v>
      </c>
      <c r="L205" s="85">
        <v>4379.0</v>
      </c>
      <c r="M205" s="85">
        <v>4315.0</v>
      </c>
      <c r="N205" s="85">
        <v>4314.0</v>
      </c>
      <c r="O205" s="89">
        <v>4460.0</v>
      </c>
      <c r="P205" s="85">
        <v>3550.0</v>
      </c>
      <c r="Q205" s="85">
        <v>4022.0</v>
      </c>
      <c r="R205" s="85">
        <v>4143.0</v>
      </c>
      <c r="S205" s="85">
        <v>4319.0</v>
      </c>
      <c r="T205" s="85">
        <v>4330.0</v>
      </c>
      <c r="U205" s="85">
        <v>4262.0</v>
      </c>
      <c r="V205" s="85">
        <v>4062.0</v>
      </c>
      <c r="W205" s="85">
        <v>3870.0</v>
      </c>
      <c r="X205" s="85">
        <v>4362.0</v>
      </c>
      <c r="Y205" s="85">
        <v>4440.0</v>
      </c>
      <c r="Z205" s="85">
        <v>4359.0</v>
      </c>
      <c r="AA205" s="85">
        <v>4504.0</v>
      </c>
      <c r="AB205" s="85">
        <v>4463.0</v>
      </c>
      <c r="AC205" s="85">
        <v>4406.0</v>
      </c>
      <c r="AD205" s="85">
        <v>4442.0</v>
      </c>
      <c r="AE205" s="85">
        <v>4512.0</v>
      </c>
      <c r="AF205" s="85">
        <v>4441.0</v>
      </c>
      <c r="AG205" s="85">
        <v>4514.0</v>
      </c>
      <c r="AH205" s="85"/>
    </row>
    <row r="206" ht="12.75" customHeight="1">
      <c r="A206" s="85">
        <v>920.0</v>
      </c>
      <c r="B206" s="87" t="s">
        <v>191</v>
      </c>
      <c r="C206" s="85" t="s">
        <v>383</v>
      </c>
      <c r="D206" s="87">
        <v>2000.0</v>
      </c>
      <c r="E206" s="85">
        <v>4615.0</v>
      </c>
      <c r="F206" s="85">
        <v>4432.0</v>
      </c>
      <c r="G206" s="85">
        <v>4331.0</v>
      </c>
      <c r="H206" s="85">
        <v>4119.0</v>
      </c>
      <c r="I206" s="85">
        <v>4559.0</v>
      </c>
      <c r="J206" s="85">
        <v>4466.0</v>
      </c>
      <c r="K206" s="85"/>
      <c r="L206" s="85"/>
      <c r="M206" s="85"/>
      <c r="N206" s="85"/>
      <c r="O206" s="89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  <c r="AF206" s="85"/>
      <c r="AG206" s="85"/>
      <c r="AH206" s="85"/>
    </row>
    <row r="207" ht="12.75" customHeight="1">
      <c r="A207" s="85">
        <v>921.0</v>
      </c>
      <c r="B207" s="87" t="s">
        <v>191</v>
      </c>
      <c r="C207" s="88" t="s">
        <v>241</v>
      </c>
      <c r="D207" s="87">
        <v>2000.0</v>
      </c>
      <c r="E207" s="85">
        <v>4665.0</v>
      </c>
      <c r="F207" s="85">
        <v>4510.0</v>
      </c>
      <c r="G207" s="85">
        <v>4409.0</v>
      </c>
      <c r="H207" s="85">
        <v>4239.0</v>
      </c>
      <c r="I207" s="85">
        <v>4570.0</v>
      </c>
      <c r="J207" s="85">
        <v>4500.0</v>
      </c>
      <c r="K207" s="85">
        <v>4419.0</v>
      </c>
      <c r="L207" s="85">
        <v>4275.0</v>
      </c>
      <c r="M207" s="85">
        <v>4237.0</v>
      </c>
      <c r="N207" s="85">
        <v>4151.0</v>
      </c>
      <c r="O207" s="89">
        <v>4293.0</v>
      </c>
      <c r="P207" s="85">
        <v>3805.0</v>
      </c>
      <c r="Q207" s="85">
        <v>3711.0</v>
      </c>
      <c r="R207" s="85">
        <v>4041.0</v>
      </c>
      <c r="S207" s="85">
        <v>4113.0</v>
      </c>
      <c r="T207" s="85">
        <v>4153.0</v>
      </c>
      <c r="U207" s="85">
        <v>4055.0</v>
      </c>
      <c r="V207" s="85">
        <v>3721.0</v>
      </c>
      <c r="W207" s="85">
        <v>3704.0</v>
      </c>
      <c r="X207" s="85">
        <v>4154.0</v>
      </c>
      <c r="Y207" s="85">
        <v>4264.0</v>
      </c>
      <c r="Z207" s="85">
        <v>4014.0</v>
      </c>
      <c r="AA207" s="85">
        <v>4250.0</v>
      </c>
      <c r="AB207" s="85">
        <v>4196.0</v>
      </c>
      <c r="AC207" s="85">
        <v>4196.0</v>
      </c>
      <c r="AD207" s="85">
        <v>4114.0</v>
      </c>
      <c r="AE207" s="85">
        <v>4241.0</v>
      </c>
      <c r="AF207" s="85">
        <v>3717.0</v>
      </c>
      <c r="AG207" s="85">
        <v>4086.0</v>
      </c>
      <c r="AH207" s="85"/>
    </row>
    <row r="208" ht="12.75" customHeight="1">
      <c r="A208" s="85">
        <v>922.0</v>
      </c>
      <c r="B208" s="87" t="s">
        <v>191</v>
      </c>
      <c r="C208" s="90" t="s">
        <v>12</v>
      </c>
      <c r="D208" s="87">
        <v>2000.0</v>
      </c>
      <c r="E208" s="85">
        <v>4545.0</v>
      </c>
      <c r="F208" s="85">
        <v>4360.0</v>
      </c>
      <c r="G208" s="85">
        <v>4294.0</v>
      </c>
      <c r="H208" s="85">
        <v>4089.0</v>
      </c>
      <c r="I208" s="85">
        <v>4187.0</v>
      </c>
      <c r="J208" s="85">
        <v>4249.0</v>
      </c>
      <c r="K208" s="85">
        <v>4278.0</v>
      </c>
      <c r="L208" s="85">
        <v>4088.0</v>
      </c>
      <c r="M208" s="85">
        <v>3977.0</v>
      </c>
      <c r="N208" s="85">
        <v>3781.0</v>
      </c>
      <c r="O208" s="89">
        <v>3850.0</v>
      </c>
      <c r="P208" s="85">
        <v>3363.0</v>
      </c>
      <c r="Q208" s="85">
        <v>3265.0</v>
      </c>
      <c r="R208" s="85">
        <v>3346.0</v>
      </c>
      <c r="S208" s="85">
        <v>3387.0</v>
      </c>
      <c r="T208" s="85">
        <v>3299.0</v>
      </c>
      <c r="U208" s="85">
        <v>3108.0</v>
      </c>
      <c r="V208" s="85">
        <v>2839.0</v>
      </c>
      <c r="W208" s="85">
        <v>2663.0</v>
      </c>
      <c r="X208" s="85">
        <v>2654.0</v>
      </c>
      <c r="Y208" s="85">
        <v>2601.0</v>
      </c>
      <c r="Z208" s="85">
        <v>2515.0</v>
      </c>
      <c r="AA208" s="85">
        <v>2467.0</v>
      </c>
      <c r="AB208" s="85">
        <v>2417.0</v>
      </c>
      <c r="AC208" s="85">
        <v>2366.0</v>
      </c>
      <c r="AD208" s="85">
        <v>2302.0</v>
      </c>
      <c r="AE208" s="85">
        <v>2263.0</v>
      </c>
      <c r="AF208" s="85">
        <v>2185.0</v>
      </c>
      <c r="AG208" s="85">
        <v>2134.0</v>
      </c>
      <c r="AH208" s="85"/>
    </row>
    <row r="209" ht="12.75" customHeight="1">
      <c r="A209" s="85">
        <v>923.0</v>
      </c>
      <c r="B209" s="87" t="s">
        <v>191</v>
      </c>
      <c r="C209" s="90" t="s">
        <v>12</v>
      </c>
      <c r="D209" s="87">
        <v>2000.0</v>
      </c>
      <c r="E209" s="85">
        <v>4605.0</v>
      </c>
      <c r="F209" s="85">
        <v>4457.0</v>
      </c>
      <c r="G209" s="85">
        <v>4304.0</v>
      </c>
      <c r="H209" s="85">
        <v>4111.0</v>
      </c>
      <c r="I209" s="85">
        <v>4265.0</v>
      </c>
      <c r="J209" s="85">
        <v>4299.0</v>
      </c>
      <c r="K209" s="85">
        <v>4315.0</v>
      </c>
      <c r="L209" s="85">
        <v>4097.0</v>
      </c>
      <c r="M209" s="85">
        <v>3971.0</v>
      </c>
      <c r="N209" s="85">
        <v>3816.0</v>
      </c>
      <c r="O209" s="89">
        <v>3861.0</v>
      </c>
      <c r="P209" s="85">
        <v>3300.0</v>
      </c>
      <c r="Q209" s="85">
        <v>3172.0</v>
      </c>
      <c r="R209" s="85">
        <v>3333.0</v>
      </c>
      <c r="S209" s="85">
        <v>3343.0</v>
      </c>
      <c r="T209" s="85">
        <v>3315.0</v>
      </c>
      <c r="U209" s="85">
        <v>3040.0</v>
      </c>
      <c r="V209" s="85">
        <v>2766.0</v>
      </c>
      <c r="W209" s="85">
        <v>2612.0</v>
      </c>
      <c r="X209" s="85">
        <v>2627.0</v>
      </c>
      <c r="Y209" s="85">
        <v>2550.0</v>
      </c>
      <c r="Z209" s="85">
        <v>2434.0</v>
      </c>
      <c r="AA209" s="85">
        <v>2379.0</v>
      </c>
      <c r="AB209" s="85">
        <v>2321.0</v>
      </c>
      <c r="AC209" s="85">
        <v>2252.0</v>
      </c>
      <c r="AD209" s="85">
        <v>2175.0</v>
      </c>
      <c r="AE209" s="85">
        <v>2129.0</v>
      </c>
      <c r="AF209" s="85">
        <v>2042.0</v>
      </c>
      <c r="AG209" s="85">
        <v>1996.0</v>
      </c>
      <c r="AH209" s="85"/>
    </row>
    <row r="210" ht="12.75" customHeight="1">
      <c r="A210" s="85">
        <v>924.0</v>
      </c>
      <c r="B210" s="87" t="s">
        <v>191</v>
      </c>
      <c r="C210" s="90" t="s">
        <v>12</v>
      </c>
      <c r="D210" s="87">
        <v>2000.0</v>
      </c>
      <c r="E210" s="85">
        <v>4629.0</v>
      </c>
      <c r="F210" s="85">
        <v>4440.0</v>
      </c>
      <c r="G210" s="85">
        <v>4408.0</v>
      </c>
      <c r="H210" s="85">
        <v>4196.0</v>
      </c>
      <c r="I210" s="85">
        <v>4312.0</v>
      </c>
      <c r="J210" s="85">
        <v>4362.0</v>
      </c>
      <c r="K210" s="85">
        <v>4343.0</v>
      </c>
      <c r="L210" s="85">
        <v>4178.0</v>
      </c>
      <c r="M210" s="85">
        <v>4061.0</v>
      </c>
      <c r="N210" s="85">
        <v>3893.0</v>
      </c>
      <c r="O210" s="89">
        <v>3918.0</v>
      </c>
      <c r="P210" s="85">
        <v>3485.0</v>
      </c>
      <c r="Q210" s="85">
        <v>3348.0</v>
      </c>
      <c r="R210" s="85">
        <v>3427.0</v>
      </c>
      <c r="S210" s="85">
        <v>3410.0</v>
      </c>
      <c r="T210" s="85">
        <v>3301.0</v>
      </c>
      <c r="U210" s="85">
        <v>3092.0</v>
      </c>
      <c r="V210" s="85">
        <v>2811.0</v>
      </c>
      <c r="W210" s="85">
        <v>2626.0</v>
      </c>
      <c r="X210" s="85">
        <v>2656.0</v>
      </c>
      <c r="Y210" s="85">
        <v>2580.0</v>
      </c>
      <c r="Z210" s="85">
        <v>2457.0</v>
      </c>
      <c r="AA210" s="85">
        <v>2402.0</v>
      </c>
      <c r="AB210" s="85">
        <v>2337.0</v>
      </c>
      <c r="AC210" s="85">
        <v>2281.0</v>
      </c>
      <c r="AD210" s="85">
        <v>2212.0</v>
      </c>
      <c r="AE210" s="85">
        <v>2165.0</v>
      </c>
      <c r="AF210" s="85">
        <v>2084.0</v>
      </c>
      <c r="AG210" s="85">
        <v>2039.0</v>
      </c>
      <c r="AH210" s="85"/>
    </row>
    <row r="211" ht="12.75" customHeight="1">
      <c r="A211" s="85">
        <v>925.0</v>
      </c>
      <c r="B211" s="87" t="s">
        <v>191</v>
      </c>
      <c r="C211" s="88" t="s">
        <v>241</v>
      </c>
      <c r="D211" s="87">
        <v>2000.0</v>
      </c>
      <c r="E211" s="85">
        <v>4574.0</v>
      </c>
      <c r="F211" s="85">
        <v>4349.0</v>
      </c>
      <c r="G211" s="85">
        <v>4245.0</v>
      </c>
      <c r="H211" s="85">
        <v>4048.0</v>
      </c>
      <c r="I211" s="85">
        <v>4239.0</v>
      </c>
      <c r="J211" s="85">
        <v>4257.0</v>
      </c>
      <c r="K211" s="85">
        <v>4266.0</v>
      </c>
      <c r="L211" s="85">
        <v>4114.0</v>
      </c>
      <c r="M211" s="85">
        <v>4094.0</v>
      </c>
      <c r="N211" s="85">
        <v>3953.0</v>
      </c>
      <c r="O211" s="89">
        <v>4153.0</v>
      </c>
      <c r="P211" s="85">
        <v>3523.0</v>
      </c>
      <c r="Q211" s="85">
        <v>3562.0</v>
      </c>
      <c r="R211" s="85">
        <v>3838.0</v>
      </c>
      <c r="S211" s="85">
        <v>4011.0</v>
      </c>
      <c r="T211" s="85">
        <v>3976.0</v>
      </c>
      <c r="U211" s="85">
        <v>3862.0</v>
      </c>
      <c r="V211" s="85">
        <v>3551.0</v>
      </c>
      <c r="W211" s="85">
        <v>3452.0</v>
      </c>
      <c r="X211" s="85">
        <v>4039.0</v>
      </c>
      <c r="Y211" s="85">
        <v>4103.0</v>
      </c>
      <c r="Z211" s="85">
        <v>3839.0</v>
      </c>
      <c r="AA211" s="85">
        <v>4132.0</v>
      </c>
      <c r="AB211" s="85">
        <v>4083.0</v>
      </c>
      <c r="AC211" s="85">
        <v>4066.0</v>
      </c>
      <c r="AD211" s="85">
        <v>3857.0</v>
      </c>
      <c r="AE211" s="85">
        <v>4131.0</v>
      </c>
      <c r="AF211" s="85">
        <v>3555.0</v>
      </c>
      <c r="AG211" s="85">
        <v>3891.0</v>
      </c>
      <c r="AH211" s="85"/>
    </row>
    <row r="212" ht="12.75" customHeight="1">
      <c r="A212" s="85">
        <v>926.0</v>
      </c>
      <c r="B212" s="87" t="s">
        <v>184</v>
      </c>
      <c r="C212" s="88" t="s">
        <v>241</v>
      </c>
      <c r="D212" s="87">
        <v>2000.0</v>
      </c>
      <c r="E212" s="85">
        <v>4712.0</v>
      </c>
      <c r="F212" s="85">
        <v>4503.0</v>
      </c>
      <c r="G212" s="85">
        <v>4392.0</v>
      </c>
      <c r="H212" s="85">
        <v>4175.0</v>
      </c>
      <c r="I212" s="85">
        <v>4361.0</v>
      </c>
      <c r="J212" s="85">
        <v>4393.0</v>
      </c>
      <c r="K212" s="85">
        <v>4377.0</v>
      </c>
      <c r="L212" s="85">
        <v>4267.0</v>
      </c>
      <c r="M212" s="85">
        <v>4209.0</v>
      </c>
      <c r="N212" s="85">
        <v>4082.0</v>
      </c>
      <c r="O212" s="89">
        <v>4275.0</v>
      </c>
      <c r="P212" s="85">
        <v>3736.0</v>
      </c>
      <c r="Q212" s="85">
        <v>3717.0</v>
      </c>
      <c r="R212" s="85">
        <v>4048.0</v>
      </c>
      <c r="S212" s="85">
        <v>4197.0</v>
      </c>
      <c r="T212" s="85">
        <v>4214.0</v>
      </c>
      <c r="U212" s="85">
        <v>4102.0</v>
      </c>
      <c r="V212" s="85">
        <v>3889.0</v>
      </c>
      <c r="W212" s="85">
        <v>3807.0</v>
      </c>
      <c r="X212" s="85">
        <v>4253.0</v>
      </c>
      <c r="Y212" s="85">
        <v>4296.0</v>
      </c>
      <c r="Z212" s="85">
        <v>4224.0</v>
      </c>
      <c r="AA212" s="85">
        <v>4360.0</v>
      </c>
      <c r="AB212" s="85">
        <v>4326.0</v>
      </c>
      <c r="AC212" s="85">
        <v>4314.0</v>
      </c>
      <c r="AD212" s="85">
        <v>4231.0</v>
      </c>
      <c r="AE212" s="85">
        <v>4326.0</v>
      </c>
      <c r="AF212" s="85">
        <v>3973.0</v>
      </c>
      <c r="AG212" s="85">
        <v>4194.0</v>
      </c>
      <c r="AH212" s="85"/>
    </row>
    <row r="213" ht="12.75" customHeight="1">
      <c r="A213" s="85">
        <v>927.0</v>
      </c>
      <c r="B213" s="87" t="s">
        <v>184</v>
      </c>
      <c r="C213" s="88" t="s">
        <v>241</v>
      </c>
      <c r="D213" s="87">
        <v>2000.0</v>
      </c>
      <c r="E213" s="85">
        <v>4595.0</v>
      </c>
      <c r="F213" s="85">
        <v>4430.0</v>
      </c>
      <c r="G213" s="85">
        <v>4401.0</v>
      </c>
      <c r="H213" s="85">
        <v>4170.0</v>
      </c>
      <c r="I213" s="85">
        <v>4278.0</v>
      </c>
      <c r="J213" s="85">
        <v>4328.0</v>
      </c>
      <c r="K213" s="85">
        <v>4284.0</v>
      </c>
      <c r="L213" s="85">
        <v>4205.0</v>
      </c>
      <c r="M213" s="85">
        <v>4155.0</v>
      </c>
      <c r="N213" s="85">
        <v>4051.0</v>
      </c>
      <c r="O213" s="89">
        <v>4207.0</v>
      </c>
      <c r="P213" s="85">
        <v>3553.0</v>
      </c>
      <c r="Q213" s="85">
        <v>3565.0</v>
      </c>
      <c r="R213" s="85">
        <v>3915.0</v>
      </c>
      <c r="S213" s="85">
        <v>4029.0</v>
      </c>
      <c r="T213" s="85">
        <v>4074.0</v>
      </c>
      <c r="U213" s="85">
        <v>3938.0</v>
      </c>
      <c r="V213" s="85">
        <v>3773.0</v>
      </c>
      <c r="W213" s="85">
        <v>3575.0</v>
      </c>
      <c r="X213" s="85">
        <v>4100.0</v>
      </c>
      <c r="Y213" s="85">
        <v>4128.0</v>
      </c>
      <c r="Z213" s="85">
        <v>3966.0</v>
      </c>
      <c r="AA213" s="85">
        <v>4219.0</v>
      </c>
      <c r="AB213" s="85">
        <v>4148.0</v>
      </c>
      <c r="AC213" s="85">
        <v>4093.0</v>
      </c>
      <c r="AD213" s="85">
        <v>4031.0</v>
      </c>
      <c r="AE213" s="85">
        <v>4111.0</v>
      </c>
      <c r="AF213" s="85">
        <v>3836.0</v>
      </c>
      <c r="AG213" s="85">
        <v>3943.0</v>
      </c>
      <c r="AH213" s="85"/>
    </row>
    <row r="214" ht="12.75" customHeight="1">
      <c r="A214" s="85">
        <v>928.0</v>
      </c>
      <c r="B214" s="87" t="s">
        <v>184</v>
      </c>
      <c r="C214" s="85" t="s">
        <v>383</v>
      </c>
      <c r="D214" s="87">
        <v>2000.0</v>
      </c>
      <c r="E214" s="85">
        <v>4506.0</v>
      </c>
      <c r="F214" s="85">
        <v>4395.0</v>
      </c>
      <c r="G214" s="85">
        <v>4324.0</v>
      </c>
      <c r="H214" s="85">
        <v>4130.0</v>
      </c>
      <c r="I214" s="85">
        <v>4210.0</v>
      </c>
      <c r="J214" s="85">
        <v>4228.0</v>
      </c>
      <c r="K214" s="85"/>
      <c r="L214" s="85"/>
      <c r="M214" s="85"/>
      <c r="N214" s="85"/>
      <c r="O214" s="89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  <c r="AF214" s="85"/>
      <c r="AG214" s="85"/>
      <c r="AH214" s="85"/>
    </row>
    <row r="215" ht="12.75" customHeight="1">
      <c r="A215" s="85">
        <v>929.0</v>
      </c>
      <c r="B215" s="87" t="s">
        <v>184</v>
      </c>
      <c r="C215" s="88" t="s">
        <v>241</v>
      </c>
      <c r="D215" s="87">
        <v>2000.0</v>
      </c>
      <c r="E215" s="85">
        <v>4684.0</v>
      </c>
      <c r="F215" s="85">
        <v>4554.0</v>
      </c>
      <c r="G215" s="85">
        <v>4427.0</v>
      </c>
      <c r="H215" s="85">
        <v>4235.0</v>
      </c>
      <c r="I215" s="85">
        <v>4369.0</v>
      </c>
      <c r="J215" s="85">
        <v>4375.0</v>
      </c>
      <c r="K215" s="85">
        <v>4377.0</v>
      </c>
      <c r="L215" s="85">
        <v>4256.0</v>
      </c>
      <c r="M215" s="85">
        <v>4227.0</v>
      </c>
      <c r="N215" s="85">
        <v>4122.0</v>
      </c>
      <c r="O215" s="89">
        <v>4269.0</v>
      </c>
      <c r="P215" s="85">
        <v>3524.0</v>
      </c>
      <c r="Q215" s="85">
        <v>3534.0</v>
      </c>
      <c r="R215" s="85">
        <v>3879.0</v>
      </c>
      <c r="S215" s="85">
        <v>4066.0</v>
      </c>
      <c r="T215" s="85">
        <v>4056.0</v>
      </c>
      <c r="U215" s="85">
        <v>3902.0</v>
      </c>
      <c r="V215" s="85">
        <v>3714.0</v>
      </c>
      <c r="W215" s="85">
        <v>3582.0</v>
      </c>
      <c r="X215" s="85">
        <v>4136.0</v>
      </c>
      <c r="Y215" s="85">
        <v>4242.0</v>
      </c>
      <c r="Z215" s="85">
        <v>4077.0</v>
      </c>
      <c r="AA215" s="85">
        <v>4318.0</v>
      </c>
      <c r="AB215" s="85">
        <v>4290.0</v>
      </c>
      <c r="AC215" s="85">
        <v>4259.0</v>
      </c>
      <c r="AD215" s="85">
        <v>4206.0</v>
      </c>
      <c r="AE215" s="85">
        <v>4273.0</v>
      </c>
      <c r="AF215" s="85">
        <v>4016.0</v>
      </c>
      <c r="AG215" s="85">
        <v>4200.0</v>
      </c>
      <c r="AH215" s="85"/>
    </row>
    <row r="216" ht="12.75" customHeight="1">
      <c r="A216" s="85">
        <v>930.0</v>
      </c>
      <c r="B216" s="87" t="s">
        <v>184</v>
      </c>
      <c r="C216" s="90" t="s">
        <v>12</v>
      </c>
      <c r="D216" s="87">
        <v>2000.0</v>
      </c>
      <c r="E216" s="85">
        <v>4615.0</v>
      </c>
      <c r="F216" s="85">
        <v>4478.0</v>
      </c>
      <c r="G216" s="85">
        <v>4395.0</v>
      </c>
      <c r="H216" s="85">
        <v>4158.0</v>
      </c>
      <c r="I216" s="85">
        <v>4304.0</v>
      </c>
      <c r="J216" s="85">
        <v>4316.0</v>
      </c>
      <c r="K216" s="85">
        <v>4310.0</v>
      </c>
      <c r="L216" s="85">
        <v>4076.0</v>
      </c>
      <c r="M216" s="85">
        <v>3948.0</v>
      </c>
      <c r="N216" s="85">
        <v>3733.0</v>
      </c>
      <c r="O216" s="89">
        <v>3814.0</v>
      </c>
      <c r="P216" s="85">
        <v>3136.0</v>
      </c>
      <c r="Q216" s="85">
        <v>3042.0</v>
      </c>
      <c r="R216" s="85">
        <v>3266.0</v>
      </c>
      <c r="S216" s="85">
        <v>3293.0</v>
      </c>
      <c r="T216" s="85">
        <v>3207.0</v>
      </c>
      <c r="U216" s="85">
        <v>3005.0</v>
      </c>
      <c r="V216" s="85">
        <v>2766.0</v>
      </c>
      <c r="W216" s="85">
        <v>2602.0</v>
      </c>
      <c r="X216" s="85">
        <v>2612.0</v>
      </c>
      <c r="Y216" s="85">
        <v>2520.0</v>
      </c>
      <c r="Z216" s="85">
        <v>2423.0</v>
      </c>
      <c r="AA216" s="85">
        <v>2371.0</v>
      </c>
      <c r="AB216" s="85">
        <v>2312.0</v>
      </c>
      <c r="AC216" s="85">
        <v>2256.0</v>
      </c>
      <c r="AD216" s="85">
        <v>2199.0</v>
      </c>
      <c r="AE216" s="85">
        <v>2161.0</v>
      </c>
      <c r="AF216" s="85">
        <v>2092.0</v>
      </c>
      <c r="AG216" s="85">
        <v>2056.0</v>
      </c>
      <c r="AH216" s="85"/>
    </row>
    <row r="217" ht="12.75" customHeight="1">
      <c r="A217" s="85">
        <v>931.0</v>
      </c>
      <c r="B217" s="87" t="s">
        <v>184</v>
      </c>
      <c r="C217" s="85" t="s">
        <v>383</v>
      </c>
      <c r="D217" s="87">
        <v>2000.0</v>
      </c>
      <c r="E217" s="85">
        <v>4770.0</v>
      </c>
      <c r="F217" s="85">
        <v>4644.0</v>
      </c>
      <c r="G217" s="85">
        <v>4501.0</v>
      </c>
      <c r="H217" s="85">
        <v>4331.0</v>
      </c>
      <c r="I217" s="85">
        <v>4438.0</v>
      </c>
      <c r="J217" s="85">
        <v>4458.0</v>
      </c>
      <c r="K217" s="85"/>
      <c r="L217" s="85"/>
      <c r="M217" s="85"/>
      <c r="N217" s="85"/>
      <c r="O217" s="89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</row>
    <row r="218" ht="12.75" customHeight="1">
      <c r="A218" s="85">
        <v>932.0</v>
      </c>
      <c r="B218" s="87" t="s">
        <v>184</v>
      </c>
      <c r="C218" s="90" t="s">
        <v>12</v>
      </c>
      <c r="D218" s="87">
        <v>2000.0</v>
      </c>
      <c r="E218" s="85">
        <v>4692.0</v>
      </c>
      <c r="F218" s="85">
        <v>4578.0</v>
      </c>
      <c r="G218" s="85">
        <v>4534.0</v>
      </c>
      <c r="H218" s="85">
        <v>4376.0</v>
      </c>
      <c r="I218" s="85">
        <v>4422.0</v>
      </c>
      <c r="J218" s="85">
        <v>4433.0</v>
      </c>
      <c r="K218" s="85">
        <v>4393.0</v>
      </c>
      <c r="L218" s="85">
        <v>4300.0</v>
      </c>
      <c r="M218" s="85">
        <v>4185.0</v>
      </c>
      <c r="N218" s="85">
        <v>4010.0</v>
      </c>
      <c r="O218" s="89">
        <v>4016.0</v>
      </c>
      <c r="P218" s="85">
        <v>3567.0</v>
      </c>
      <c r="Q218" s="85">
        <v>3472.0</v>
      </c>
      <c r="R218" s="85">
        <v>3478.0</v>
      </c>
      <c r="S218" s="85">
        <v>3487.0</v>
      </c>
      <c r="T218" s="85">
        <v>3406.0</v>
      </c>
      <c r="U218" s="85">
        <v>3159.0</v>
      </c>
      <c r="V218" s="85">
        <v>2902.0</v>
      </c>
      <c r="W218" s="85">
        <v>2673.0</v>
      </c>
      <c r="X218" s="85">
        <v>2731.0</v>
      </c>
      <c r="Y218" s="85">
        <v>2637.0</v>
      </c>
      <c r="Z218" s="85">
        <v>2506.0</v>
      </c>
      <c r="AA218" s="85">
        <v>2453.0</v>
      </c>
      <c r="AB218" s="85">
        <v>2386.0</v>
      </c>
      <c r="AC218" s="85">
        <v>2307.0</v>
      </c>
      <c r="AD218" s="85">
        <v>2246.0</v>
      </c>
      <c r="AE218" s="85">
        <v>2182.0</v>
      </c>
      <c r="AF218" s="85">
        <v>2100.0</v>
      </c>
      <c r="AG218" s="85">
        <v>2043.0</v>
      </c>
      <c r="AH218" s="85"/>
    </row>
    <row r="219" ht="12.75" customHeight="1">
      <c r="A219" s="85">
        <v>933.0</v>
      </c>
      <c r="B219" s="87" t="s">
        <v>184</v>
      </c>
      <c r="C219" s="90" t="s">
        <v>12</v>
      </c>
      <c r="D219" s="87">
        <v>2000.0</v>
      </c>
      <c r="E219" s="85">
        <v>4832.0</v>
      </c>
      <c r="F219" s="85">
        <v>4691.0</v>
      </c>
      <c r="G219" s="85">
        <v>4637.0</v>
      </c>
      <c r="H219" s="85">
        <v>4444.0</v>
      </c>
      <c r="I219" s="85">
        <v>4537.0</v>
      </c>
      <c r="J219" s="85">
        <v>4558.0</v>
      </c>
      <c r="K219" s="85">
        <v>4550.0</v>
      </c>
      <c r="L219" s="85">
        <v>4396.0</v>
      </c>
      <c r="M219" s="85">
        <v>4288.0</v>
      </c>
      <c r="N219" s="85">
        <v>4110.0</v>
      </c>
      <c r="O219" s="89">
        <v>4115.0</v>
      </c>
      <c r="P219" s="85">
        <v>3628.0</v>
      </c>
      <c r="Q219" s="85">
        <v>3520.0</v>
      </c>
      <c r="R219" s="85">
        <v>3619.0</v>
      </c>
      <c r="S219" s="85">
        <v>3600.0</v>
      </c>
      <c r="T219" s="85">
        <v>3513.0</v>
      </c>
      <c r="U219" s="85">
        <v>3263.0</v>
      </c>
      <c r="V219" s="85">
        <v>3013.0</v>
      </c>
      <c r="W219" s="85">
        <v>2803.0</v>
      </c>
      <c r="X219" s="85">
        <v>2871.0</v>
      </c>
      <c r="Y219" s="85">
        <v>2785.0</v>
      </c>
      <c r="Z219" s="85">
        <v>2661.0</v>
      </c>
      <c r="AA219" s="85">
        <v>2598.0</v>
      </c>
      <c r="AB219" s="85">
        <v>2527.0</v>
      </c>
      <c r="AC219" s="85">
        <v>2457.0</v>
      </c>
      <c r="AD219" s="85">
        <v>2377.0</v>
      </c>
      <c r="AE219" s="85">
        <v>2323.0</v>
      </c>
      <c r="AF219" s="85">
        <v>2240.0</v>
      </c>
      <c r="AG219" s="85">
        <v>2198.0</v>
      </c>
      <c r="AH219" s="85"/>
    </row>
    <row r="220" ht="12.75" customHeight="1">
      <c r="A220" s="85">
        <v>934.0</v>
      </c>
      <c r="B220" s="87" t="s">
        <v>184</v>
      </c>
      <c r="C220" s="85" t="s">
        <v>383</v>
      </c>
      <c r="D220" s="87">
        <v>2000.0</v>
      </c>
      <c r="E220" s="85">
        <v>4666.0</v>
      </c>
      <c r="F220" s="85">
        <v>4517.0</v>
      </c>
      <c r="G220" s="85">
        <v>4410.0</v>
      </c>
      <c r="H220" s="85">
        <v>4194.0</v>
      </c>
      <c r="I220" s="85">
        <v>4307.0</v>
      </c>
      <c r="J220" s="85">
        <v>4351.0</v>
      </c>
      <c r="K220" s="85"/>
      <c r="L220" s="85"/>
      <c r="M220" s="85"/>
      <c r="N220" s="85"/>
      <c r="O220" s="89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  <c r="AF220" s="85"/>
      <c r="AG220" s="85"/>
      <c r="AH220" s="85"/>
    </row>
    <row r="221" ht="12.75" customHeight="1">
      <c r="A221" s="85">
        <v>935.0</v>
      </c>
      <c r="B221" s="87" t="s">
        <v>184</v>
      </c>
      <c r="C221" s="88" t="s">
        <v>241</v>
      </c>
      <c r="D221" s="87">
        <v>2000.0</v>
      </c>
      <c r="E221" s="85">
        <v>4783.0</v>
      </c>
      <c r="F221" s="85">
        <v>4643.0</v>
      </c>
      <c r="G221" s="85">
        <v>4510.0</v>
      </c>
      <c r="H221" s="85">
        <v>4304.0</v>
      </c>
      <c r="I221" s="85">
        <v>4457.0</v>
      </c>
      <c r="J221" s="85">
        <v>4491.0</v>
      </c>
      <c r="K221" s="85">
        <v>4465.0</v>
      </c>
      <c r="L221" s="85">
        <v>4388.0</v>
      </c>
      <c r="M221" s="85">
        <v>4350.0</v>
      </c>
      <c r="N221" s="85">
        <v>4250.0</v>
      </c>
      <c r="O221" s="89">
        <v>4409.0</v>
      </c>
      <c r="P221" s="85">
        <v>3969.0</v>
      </c>
      <c r="Q221" s="85">
        <v>4058.0</v>
      </c>
      <c r="R221" s="85">
        <v>4309.0</v>
      </c>
      <c r="S221" s="85">
        <v>4364.0</v>
      </c>
      <c r="T221" s="85">
        <v>4360.0</v>
      </c>
      <c r="U221" s="85">
        <v>4310.0</v>
      </c>
      <c r="V221" s="85">
        <v>4151.0</v>
      </c>
      <c r="W221" s="85">
        <v>4162.0</v>
      </c>
      <c r="X221" s="85">
        <v>4343.0</v>
      </c>
      <c r="Y221" s="85">
        <v>4444.0</v>
      </c>
      <c r="Z221" s="85">
        <v>4325.0</v>
      </c>
      <c r="AA221" s="85">
        <v>4435.0</v>
      </c>
      <c r="AB221" s="85">
        <v>4405.0</v>
      </c>
      <c r="AC221" s="85">
        <v>4448.0</v>
      </c>
      <c r="AD221" s="85">
        <v>4382.0</v>
      </c>
      <c r="AE221" s="85">
        <v>4447.0</v>
      </c>
      <c r="AF221" s="85">
        <v>4271.0</v>
      </c>
      <c r="AG221" s="85">
        <v>4399.0</v>
      </c>
      <c r="AH221" s="85"/>
    </row>
    <row r="222" ht="12.75" customHeight="1">
      <c r="A222" s="85">
        <v>936.0</v>
      </c>
      <c r="B222" s="87" t="s">
        <v>184</v>
      </c>
      <c r="C222" s="90" t="s">
        <v>12</v>
      </c>
      <c r="D222" s="87">
        <v>2000.0</v>
      </c>
      <c r="E222" s="85">
        <v>4490.0</v>
      </c>
      <c r="F222" s="85">
        <v>4338.0</v>
      </c>
      <c r="G222" s="85">
        <v>4220.0</v>
      </c>
      <c r="H222" s="85">
        <v>4021.0</v>
      </c>
      <c r="I222" s="85">
        <v>4172.0</v>
      </c>
      <c r="J222" s="85">
        <v>4184.0</v>
      </c>
      <c r="K222" s="85">
        <v>4193.0</v>
      </c>
      <c r="L222" s="85">
        <v>3952.0</v>
      </c>
      <c r="M222" s="85">
        <v>3861.0</v>
      </c>
      <c r="N222" s="85">
        <v>3660.0</v>
      </c>
      <c r="O222" s="89">
        <v>3707.0</v>
      </c>
      <c r="P222" s="85">
        <v>3127.0</v>
      </c>
      <c r="Q222" s="85">
        <v>3010.0</v>
      </c>
      <c r="R222" s="85">
        <v>3188.0</v>
      </c>
      <c r="S222" s="85">
        <v>3210.0</v>
      </c>
      <c r="T222" s="85">
        <v>3118.0</v>
      </c>
      <c r="U222" s="85">
        <v>2897.0</v>
      </c>
      <c r="V222" s="85">
        <v>2808.0</v>
      </c>
      <c r="W222" s="85">
        <v>2530.0</v>
      </c>
      <c r="X222" s="85">
        <v>2504.0</v>
      </c>
      <c r="Y222" s="85">
        <v>2439.0</v>
      </c>
      <c r="Z222" s="85">
        <v>2348.0</v>
      </c>
      <c r="AA222" s="85">
        <v>2300.0</v>
      </c>
      <c r="AB222" s="85">
        <v>2254.0</v>
      </c>
      <c r="AC222" s="85">
        <v>2196.0</v>
      </c>
      <c r="AD222" s="85">
        <v>2143.0</v>
      </c>
      <c r="AE222" s="85">
        <v>2104.0</v>
      </c>
      <c r="AF222" s="85">
        <v>2033.0</v>
      </c>
      <c r="AG222" s="85">
        <v>1998.0</v>
      </c>
      <c r="AH222" s="85"/>
    </row>
    <row r="223" ht="12.75" customHeight="1">
      <c r="A223" s="85">
        <v>937.0</v>
      </c>
      <c r="B223" s="87" t="s">
        <v>184</v>
      </c>
      <c r="C223" s="85" t="s">
        <v>383</v>
      </c>
      <c r="D223" s="87">
        <v>2000.0</v>
      </c>
      <c r="E223" s="85">
        <v>4698.0</v>
      </c>
      <c r="F223" s="85">
        <v>4607.0</v>
      </c>
      <c r="G223" s="85">
        <v>4474.0</v>
      </c>
      <c r="H223" s="85">
        <v>4476.0</v>
      </c>
      <c r="I223" s="85">
        <v>4421.0</v>
      </c>
      <c r="J223" s="85">
        <v>4448.0</v>
      </c>
      <c r="K223" s="85"/>
      <c r="L223" s="85"/>
      <c r="M223" s="85"/>
      <c r="N223" s="85"/>
      <c r="O223" s="89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  <c r="AH223" s="85"/>
    </row>
    <row r="224" ht="12.75" customHeight="1">
      <c r="A224" s="85">
        <v>938.0</v>
      </c>
      <c r="B224" s="87" t="s">
        <v>184</v>
      </c>
      <c r="C224" s="85" t="s">
        <v>383</v>
      </c>
      <c r="D224" s="87">
        <v>2000.0</v>
      </c>
      <c r="E224" s="85">
        <v>4778.0</v>
      </c>
      <c r="F224" s="85">
        <v>4628.0</v>
      </c>
      <c r="G224" s="85">
        <v>4565.0</v>
      </c>
      <c r="H224" s="85">
        <v>4351.0</v>
      </c>
      <c r="I224" s="85">
        <v>4484.0</v>
      </c>
      <c r="J224" s="85">
        <v>4490.0</v>
      </c>
      <c r="K224" s="85"/>
      <c r="L224" s="85"/>
      <c r="M224" s="85"/>
      <c r="N224" s="85"/>
      <c r="O224" s="89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  <c r="AF224" s="85"/>
      <c r="AG224" s="85"/>
      <c r="AH224" s="85"/>
    </row>
    <row r="225" ht="12.75" customHeight="1">
      <c r="A225" s="85">
        <v>939.0</v>
      </c>
      <c r="B225" s="87" t="s">
        <v>184</v>
      </c>
      <c r="C225" s="90" t="s">
        <v>12</v>
      </c>
      <c r="D225" s="87">
        <v>2000.0</v>
      </c>
      <c r="E225" s="85">
        <v>4600.0</v>
      </c>
      <c r="F225" s="85">
        <v>4437.0</v>
      </c>
      <c r="G225" s="85">
        <v>4325.0</v>
      </c>
      <c r="H225" s="85">
        <v>4102.0</v>
      </c>
      <c r="I225" s="85">
        <v>4263.0</v>
      </c>
      <c r="J225" s="85">
        <v>4284.0</v>
      </c>
      <c r="K225" s="85">
        <v>4269.0</v>
      </c>
      <c r="L225" s="85">
        <v>4063.0</v>
      </c>
      <c r="M225" s="85">
        <v>3921.0</v>
      </c>
      <c r="N225" s="85">
        <v>3740.0</v>
      </c>
      <c r="O225" s="89">
        <v>3798.0</v>
      </c>
      <c r="P225" s="85">
        <v>3169.0</v>
      </c>
      <c r="Q225" s="85">
        <v>3148.0</v>
      </c>
      <c r="R225" s="85">
        <v>3285.0</v>
      </c>
      <c r="S225" s="85">
        <v>3300.0</v>
      </c>
      <c r="T225" s="85">
        <v>3210.0</v>
      </c>
      <c r="U225" s="85">
        <v>2992.0</v>
      </c>
      <c r="V225" s="85">
        <v>2757.0</v>
      </c>
      <c r="W225" s="85">
        <v>2612.0</v>
      </c>
      <c r="X225" s="85">
        <v>2616.0</v>
      </c>
      <c r="Y225" s="85">
        <v>2540.0</v>
      </c>
      <c r="Z225" s="85">
        <v>2427.0</v>
      </c>
      <c r="AA225" s="85">
        <v>2370.0</v>
      </c>
      <c r="AB225" s="85">
        <v>2309.0</v>
      </c>
      <c r="AC225" s="85">
        <v>2258.0</v>
      </c>
      <c r="AD225" s="85">
        <v>2195.0</v>
      </c>
      <c r="AE225" s="85">
        <v>2158.0</v>
      </c>
      <c r="AF225" s="85">
        <v>2095.0</v>
      </c>
      <c r="AG225" s="85">
        <v>2060.0</v>
      </c>
      <c r="AH225" s="85"/>
    </row>
    <row r="226" ht="12.75" customHeight="1">
      <c r="A226" s="85">
        <v>940.0</v>
      </c>
      <c r="B226" s="87" t="s">
        <v>184</v>
      </c>
      <c r="C226" s="88" t="s">
        <v>241</v>
      </c>
      <c r="D226" s="87">
        <v>2000.0</v>
      </c>
      <c r="E226" s="85">
        <v>4524.0</v>
      </c>
      <c r="F226" s="85">
        <v>4411.0</v>
      </c>
      <c r="G226" s="85">
        <v>4344.0</v>
      </c>
      <c r="H226" s="85">
        <v>4163.0</v>
      </c>
      <c r="I226" s="85">
        <v>4227.0</v>
      </c>
      <c r="J226" s="85">
        <v>4250.0</v>
      </c>
      <c r="K226" s="85">
        <v>4256.0</v>
      </c>
      <c r="L226" s="85">
        <v>4163.0</v>
      </c>
      <c r="M226" s="85">
        <v>4139.0</v>
      </c>
      <c r="N226" s="85">
        <v>4081.0</v>
      </c>
      <c r="O226" s="89">
        <v>4163.0</v>
      </c>
      <c r="P226" s="85">
        <v>3761.0</v>
      </c>
      <c r="Q226" s="85">
        <v>3747.0</v>
      </c>
      <c r="R226" s="85">
        <v>3908.0</v>
      </c>
      <c r="S226" s="85">
        <v>4048.0</v>
      </c>
      <c r="T226" s="85">
        <v>4016.0</v>
      </c>
      <c r="U226" s="85">
        <v>3923.0</v>
      </c>
      <c r="V226" s="85">
        <v>3674.0</v>
      </c>
      <c r="W226" s="85">
        <v>3580.0</v>
      </c>
      <c r="X226" s="85">
        <v>4046.0</v>
      </c>
      <c r="Y226" s="85">
        <v>4117.0</v>
      </c>
      <c r="Z226" s="85">
        <v>3970.0</v>
      </c>
      <c r="AA226" s="85">
        <v>4120.0</v>
      </c>
      <c r="AB226" s="85">
        <v>4079.0</v>
      </c>
      <c r="AC226" s="85">
        <v>4129.0</v>
      </c>
      <c r="AD226" s="85">
        <v>4086.0</v>
      </c>
      <c r="AE226" s="85">
        <v>4142.0</v>
      </c>
      <c r="AF226" s="85">
        <v>3745.0</v>
      </c>
      <c r="AG226" s="85">
        <v>3927.0</v>
      </c>
      <c r="AH226" s="85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5" width="2.29"/>
    <col customWidth="1" min="6" max="14" width="3.43"/>
    <col customWidth="1" min="15" max="15" width="4.43"/>
    <col customWidth="1" min="16" max="32" width="3.43"/>
    <col customWidth="1" min="33" max="33" width="9.57"/>
  </cols>
  <sheetData>
    <row r="1" ht="12.75" customHeight="1">
      <c r="A1" s="84" t="s">
        <v>5</v>
      </c>
      <c r="B1" s="84" t="s">
        <v>8</v>
      </c>
      <c r="C1" s="84" t="s">
        <v>10</v>
      </c>
      <c r="D1" s="84">
        <v>34.0</v>
      </c>
      <c r="E1" s="84">
        <v>35.0</v>
      </c>
      <c r="F1" s="84">
        <v>37.0</v>
      </c>
      <c r="G1" s="84">
        <v>39.0</v>
      </c>
      <c r="H1" s="84">
        <v>41.0</v>
      </c>
      <c r="I1" s="84">
        <v>43.0</v>
      </c>
      <c r="J1" s="84">
        <v>45.0</v>
      </c>
      <c r="K1" s="84">
        <v>46.0</v>
      </c>
      <c r="L1" s="84">
        <v>47.0</v>
      </c>
      <c r="M1" s="84">
        <v>49.0</v>
      </c>
      <c r="N1" s="84">
        <v>51.0</v>
      </c>
      <c r="O1" s="84">
        <v>53.0</v>
      </c>
      <c r="P1" s="84">
        <v>55.0</v>
      </c>
      <c r="Q1" s="84">
        <v>57.0</v>
      </c>
      <c r="R1" s="84">
        <v>59.0</v>
      </c>
      <c r="S1" s="84">
        <v>61.0</v>
      </c>
      <c r="T1" s="84">
        <v>63.0</v>
      </c>
      <c r="U1" s="84">
        <v>65.0</v>
      </c>
      <c r="V1" s="84">
        <v>67.0</v>
      </c>
      <c r="W1" s="84">
        <v>69.0</v>
      </c>
      <c r="X1" s="84">
        <v>71.0</v>
      </c>
      <c r="Y1" s="84">
        <v>73.0</v>
      </c>
      <c r="Z1" s="84">
        <v>75.0</v>
      </c>
      <c r="AA1" s="84">
        <v>77.0</v>
      </c>
      <c r="AB1" s="84">
        <v>79.0</v>
      </c>
      <c r="AC1" s="84">
        <v>81.0</v>
      </c>
      <c r="AD1" s="84">
        <v>83.0</v>
      </c>
      <c r="AE1" s="84">
        <v>85.0</v>
      </c>
      <c r="AF1" s="84">
        <v>87.0</v>
      </c>
      <c r="AG1" s="93" t="s">
        <v>388</v>
      </c>
    </row>
    <row r="2" ht="12.75" customHeight="1">
      <c r="A2" s="85">
        <v>701.0</v>
      </c>
      <c r="B2" s="87" t="s">
        <v>91</v>
      </c>
      <c r="C2" s="88" t="s">
        <v>241</v>
      </c>
      <c r="D2" s="85"/>
      <c r="E2" s="94">
        <f>+IF('Daily Weigth (g)'!F2="","",IF('Daily Weigth (g)'!$E2-'Daily Weigth (g)'!F2-200&lt;=0,0,10*ROUND(('Daily Weigth (g)'!$E2-'Daily Weigth (g)'!F2-200)/10,0)))</f>
        <v>0</v>
      </c>
      <c r="F2" s="94">
        <f>+IF('Daily Weigth (g)'!G2="","",IF('Daily Weigth (g)'!$E2-'Daily Weigth (g)'!G2-200&lt;=0,0,10*ROUND(('Daily Weigth (g)'!$E2-'Daily Weigth (g)'!G2-200)/10,0)))</f>
        <v>0</v>
      </c>
      <c r="G2" s="94">
        <f>+IF('Daily Weigth (g)'!H2="","",IF('Daily Weigth (g)'!$E2-'Daily Weigth (g)'!H2-200&lt;=0,0,10*ROUND(('Daily Weigth (g)'!$E2-'Daily Weigth (g)'!H2-200)/10,0)))</f>
        <v>0</v>
      </c>
      <c r="H2" s="94">
        <f>+IF('Daily Weigth (g)'!I2="","",IF('Daily Weigth (g)'!$E2-'Daily Weigth (g)'!I2-200&lt;=0,0,10*ROUND(('Daily Weigth (g)'!$E2-'Daily Weigth (g)'!I2-200)/10,0)))</f>
        <v>40</v>
      </c>
      <c r="I2" s="94">
        <f>+IF('Daily Weigth (g)'!J2="","",IF('Daily Weigth (g)'!$E2-'Daily Weigth (g)'!J2-200&lt;=0,0,10*ROUND(('Daily Weigth (g)'!$E2-'Daily Weigth (g)'!J2-200)/10,0)))</f>
        <v>10</v>
      </c>
      <c r="J2" s="85">
        <f>+IF('Daily Weigth (g)'!K2="","",IF('Daily Weigth (g)'!$E2-'Daily Weigth (g)'!K2-200&lt;=0,0,10*ROUND(('Daily Weigth (g)'!$E2-'Daily Weigth (g)'!K2-200)/10,0)))</f>
        <v>20</v>
      </c>
      <c r="K2" s="85">
        <f>+IF('Daily Weigth (g)'!L2="","",IF('Daily Weigth (g)'!$E2-'Daily Weigth (g)'!L2-200&lt;=0,0,10*ROUND(('Daily Weigth (g)'!$E2-'Daily Weigth (g)'!L2-200)/10,0)))</f>
        <v>60</v>
      </c>
      <c r="L2" s="85">
        <f>+IF('Daily Weigth (g)'!M2="","",IF('Daily Weigth (g)'!$E2-'Daily Weigth (g)'!M2-200&lt;=0,0,10*ROUND(('Daily Weigth (g)'!$E2-'Daily Weigth (g)'!M2-200)/10,0)))</f>
        <v>80</v>
      </c>
      <c r="M2" s="85">
        <f>+IF('Daily Weigth (g)'!N2="","",IF('Daily Weigth (g)'!$E2-'Daily Weigth (g)'!N2-200&lt;=0,0,10*ROUND(('Daily Weigth (g)'!$E2-'Daily Weigth (g)'!N2-200)/10,0)))</f>
        <v>110</v>
      </c>
      <c r="N2" s="85">
        <f>+IF('Daily Weigth (g)'!O2="","",IF('Daily Weigth (g)'!$E2-'Daily Weigth (g)'!O2-200&lt;=0,0,10*ROUND(('Daily Weigth (g)'!$E2-'Daily Weigth (g)'!O2-200)/10,0)))</f>
        <v>40</v>
      </c>
      <c r="O2" s="85">
        <f>+IF('Daily Weigth (g)'!P2="","",IF('Daily Weigth (g)'!$E2-'Daily Weigth (g)'!P2-200&lt;=0,0,10*ROUND(('Daily Weigth (g)'!$E2-'Daily Weigth (g)'!P2-200)/10,0)))</f>
        <v>210</v>
      </c>
      <c r="P2" s="85">
        <f>+IF('Daily Weigth (g)'!Q2="","",IF('Daily Weigth (g)'!$E2-'Daily Weigth (g)'!Q2-200&lt;=0,0,10*ROUND(('Daily Weigth (g)'!$E2-'Daily Weigth (g)'!Q2-200)/10,0)))</f>
        <v>190</v>
      </c>
      <c r="Q2" s="85">
        <f>+IF('Daily Weigth (g)'!R2="","",IF('Daily Weigth (g)'!$E2-'Daily Weigth (g)'!R2-200&lt;=0,0,10*ROUND(('Daily Weigth (g)'!$E2-'Daily Weigth (g)'!R2-200)/10,0)))</f>
        <v>120</v>
      </c>
      <c r="R2" s="85">
        <f>+IF('Daily Weigth (g)'!S2="","",IF('Daily Weigth (g)'!$E2-'Daily Weigth (g)'!S2-200&lt;=0,0,10*ROUND(('Daily Weigth (g)'!$E2-'Daily Weigth (g)'!S2-200)/10,0)))</f>
        <v>70</v>
      </c>
      <c r="S2" s="91">
        <f>+IF('Daily Weigth (g)'!T2="","",IF('Daily Weigth (g)'!$E2-'Daily Weigth (g)'!T2-200&lt;=0,0,10*ROUND(('Daily Weigth (g)'!$E2-'Daily Weigth (g)'!T2-200)/10,0)))</f>
        <v>70</v>
      </c>
      <c r="T2" s="85">
        <f>+IF('Daily Weigth (g)'!U2="","",IF('Daily Weigth (g)'!$E2-'Daily Weigth (g)'!U2-200&lt;=0,0,10*ROUND(('Daily Weigth (g)'!$E2-'Daily Weigth (g)'!U2-200)/10,0)))</f>
        <v>90</v>
      </c>
      <c r="U2" s="85">
        <f>+IF('Daily Weigth (g)'!V2="","",IF('Daily Weigth (g)'!$E2-'Daily Weigth (g)'!V2-200&lt;=0,0,10*ROUND(('Daily Weigth (g)'!$E2-'Daily Weigth (g)'!V2-200)/10,0)))</f>
        <v>180</v>
      </c>
      <c r="V2" s="85">
        <f>+IF('Daily Weigth (g)'!W2="","",IF('Daily Weigth (g)'!$E2-'Daily Weigth (g)'!W2-200&lt;=0,0,10*ROUND(('Daily Weigth (g)'!$E2-'Daily Weigth (g)'!W2-200)/10,0)))</f>
        <v>180</v>
      </c>
      <c r="W2" s="85">
        <f>+IF('Daily Weigth (g)'!X2="","",IF('Daily Weigth (g)'!$E2-'Daily Weigth (g)'!X2-200&lt;=0,0,10*ROUND(('Daily Weigth (g)'!$E2-'Daily Weigth (g)'!X2-200)/10,0)))</f>
        <v>100</v>
      </c>
      <c r="X2" s="85">
        <f>+IF('Daily Weigth (g)'!Y2="","",IF('Daily Weigth (g)'!$E2-'Daily Weigth (g)'!Y2-200&lt;=0,0,10*ROUND(('Daily Weigth (g)'!$E2-'Daily Weigth (g)'!Y2-200)/10,0)))</f>
        <v>60</v>
      </c>
      <c r="Y2" s="85">
        <f>+IF('Daily Weigth (g)'!Z2="","",IF('Daily Weigth (g)'!$E2-'Daily Weigth (g)'!Z2-200&lt;=0,0,10*ROUND(('Daily Weigth (g)'!$E2-'Daily Weigth (g)'!Z2-200)/10,0)))</f>
        <v>80</v>
      </c>
      <c r="Z2" s="85">
        <f>+IF('Daily Weigth (g)'!AA2="","",IF('Daily Weigth (g)'!$E2-'Daily Weigth (g)'!AA2-200&lt;=0,0,10*ROUND(('Daily Weigth (g)'!$E2-'Daily Weigth (g)'!AA2-200)/10,0)))</f>
        <v>30</v>
      </c>
      <c r="AA2" s="85">
        <f>+IF('Daily Weigth (g)'!AB2="","",IF('Daily Weigth (g)'!$E2-'Daily Weigth (g)'!AB2-200&lt;=0,0,10*ROUND(('Daily Weigth (g)'!$E2-'Daily Weigth (g)'!AB2-200)/10,0)))</f>
        <v>50</v>
      </c>
      <c r="AB2" s="85">
        <f>+IF('Daily Weigth (g)'!AC2="","",IF('Daily Weigth (g)'!$E2-'Daily Weigth (g)'!AC2-200&lt;=0,0,10*ROUND(('Daily Weigth (g)'!$E2-'Daily Weigth (g)'!AC2-200)/10,0)))</f>
        <v>80</v>
      </c>
      <c r="AC2" s="85">
        <f>+IF('Daily Weigth (g)'!AD2="","",IF('Daily Weigth (g)'!$E2-'Daily Weigth (g)'!AD2-200&lt;=0,0,10*ROUND(('Daily Weigth (g)'!$E2-'Daily Weigth (g)'!AD2-200)/10,0)))</f>
        <v>80</v>
      </c>
      <c r="AD2" s="85">
        <f>+IF('Daily Weigth (g)'!AE2="","",IF('Daily Weigth (g)'!$E2-'Daily Weigth (g)'!AE2-200&lt;=0,0,10*ROUND(('Daily Weigth (g)'!$E2-'Daily Weigth (g)'!AE2-200)/10,0)))</f>
        <v>60</v>
      </c>
      <c r="AE2" s="85">
        <f>+IF('Daily Weigth (g)'!AF2="","",IF('Daily Weigth (g)'!$E2-'Daily Weigth (g)'!AF2-200&lt;=0,0,10*ROUND(('Daily Weigth (g)'!$E2-'Daily Weigth (g)'!AF2-200)/10,0)))</f>
        <v>100</v>
      </c>
      <c r="AF2" s="85">
        <f>+IF('Daily Weigth (g)'!AG2="","",IF('Daily Weigth (g)'!$E2-'Daily Weigth (g)'!AG2-200&lt;=0,0,10*ROUND(('Daily Weigth (g)'!$E2-'Daily Weigth (g)'!AG2-200)/10,0)))</f>
        <v>70</v>
      </c>
      <c r="AG2" s="89">
        <f t="shared" ref="AG2:AG226" si="1">SUM(E2:AF2)</f>
        <v>2180</v>
      </c>
    </row>
    <row r="3" ht="12.75" customHeight="1">
      <c r="A3" s="85">
        <v>702.0</v>
      </c>
      <c r="B3" s="87" t="s">
        <v>91</v>
      </c>
      <c r="C3" s="90" t="s">
        <v>12</v>
      </c>
      <c r="D3" s="85"/>
      <c r="E3" s="94">
        <f>+IF('Daily Weigth (g)'!F3="","",IF('Daily Weigth (g)'!$E3-'Daily Weigth (g)'!F3-200&lt;=0,0,10*ROUND(('Daily Weigth (g)'!$E3-'Daily Weigth (g)'!F3-200)/10,0)))</f>
        <v>0</v>
      </c>
      <c r="F3" s="94">
        <f>+IF('Daily Weigth (g)'!G3="","",IF('Daily Weigth (g)'!$E3-'Daily Weigth (g)'!G3-200&lt;=0,0,10*ROUND(('Daily Weigth (g)'!$E3-'Daily Weigth (g)'!G3-200)/10,0)))</f>
        <v>0</v>
      </c>
      <c r="G3" s="94">
        <f>+IF('Daily Weigth (g)'!H3="","",IF('Daily Weigth (g)'!$E3-'Daily Weigth (g)'!H3-200&lt;=0,0,10*ROUND(('Daily Weigth (g)'!$E3-'Daily Weigth (g)'!H3-200)/10,0)))</f>
        <v>50</v>
      </c>
      <c r="H3" s="94">
        <f>+IF('Daily Weigth (g)'!I3="","",IF('Daily Weigth (g)'!$E3-'Daily Weigth (g)'!I3-200&lt;=0,0,10*ROUND(('Daily Weigth (g)'!$E3-'Daily Weigth (g)'!I3-200)/10,0)))</f>
        <v>60</v>
      </c>
      <c r="I3" s="94">
        <f>+IF('Daily Weigth (g)'!J3="","",IF('Daily Weigth (g)'!$E3-'Daily Weigth (g)'!J3-200&lt;=0,0,10*ROUND(('Daily Weigth (g)'!$E3-'Daily Weigth (g)'!J3-200)/10,0)))</f>
        <v>60</v>
      </c>
      <c r="J3" s="85">
        <f>+IF('Daily Weigth (g)'!K3="","",IF(Transpiration!J3-100&lt;=0,0,10*ROUND((Transpiration!J3-100)/10,0)))</f>
        <v>0</v>
      </c>
      <c r="K3" s="85">
        <f>+IF('Daily Weigth (g)'!L3="","",IF(Transpiration!K3-100&lt;=0,0,10*ROUND((Transpiration!K3-100)/10,0)))</f>
        <v>0</v>
      </c>
      <c r="L3" s="85">
        <f>+IF('Daily Weigth (g)'!M3="","",IF(Transpiration!L3-100&lt;=0,0,10*ROUND((Transpiration!L3-100)/10,0)))</f>
        <v>0</v>
      </c>
      <c r="M3" s="85">
        <f>+IF('Daily Weigth (g)'!N3="","",IF(Transpiration!M3-100&lt;=0,0,10*ROUND((Transpiration!M3-100)/10,0)))</f>
        <v>20</v>
      </c>
      <c r="N3" s="85">
        <f>+IF('Daily Weigth (g)'!O3="","",IF(Transpiration!N3-100&lt;=0,0,10*ROUND((Transpiration!N3-100)/10,0)))</f>
        <v>0</v>
      </c>
      <c r="O3" s="85">
        <f>+IF('Daily Weigth (g)'!P3="","",IF(Transpiration!O3-100&lt;=0,0,10*ROUND((Transpiration!O3-100)/10,0)))</f>
        <v>130</v>
      </c>
      <c r="P3" s="85">
        <f>+IF('Daily Weigth (g)'!Q3="","",IF(Transpiration!P3-100&lt;=0,0,10*ROUND((Transpiration!P3-100)/10,0)))</f>
        <v>130</v>
      </c>
      <c r="Q3" s="85">
        <f>+IF('Daily Weigth (g)'!R3="","",IF(Transpiration!Q3-100&lt;=0,0,10*ROUND((Transpiration!Q3-100)/10,0)))</f>
        <v>30</v>
      </c>
      <c r="R3" s="85">
        <f>+IF('Daily Weigth (g)'!S3="","",IF(Transpiration!R3-100&lt;=0,0,10*ROUND((Transpiration!R3-100)/10,0)))</f>
        <v>0</v>
      </c>
      <c r="S3" s="91">
        <f>+IF('Daily Weigth (g)'!T3="","",IF(Transpiration!S3-200&lt;=0,0,10*ROUND((Transpiration!S3-200)/10,0)))</f>
        <v>0</v>
      </c>
      <c r="T3" s="85">
        <f>+IF('Daily Weigth (g)'!U3="","",IF(Transpiration!T3-200&lt;=0,0,10*ROUND((Transpiration!T3-200)/10,0)))</f>
        <v>0</v>
      </c>
      <c r="U3" s="85">
        <f>+IF('Daily Weigth (g)'!V3="","",IF(Transpiration!U3-200&lt;=0,0,10*ROUND((Transpiration!U3-200)/10,0)))</f>
        <v>0</v>
      </c>
      <c r="V3" s="85">
        <f>+IF('Daily Weigth (g)'!W3="","",IF(Transpiration!V3-200&lt;=0,0,10*ROUND((Transpiration!V3-200)/10,0)))</f>
        <v>0</v>
      </c>
      <c r="W3" s="85">
        <f>+IF('Daily Weigth (g)'!X3="","",IF(Transpiration!W3-200&lt;=0,0,10*ROUND((Transpiration!W3-200)/10,0)))</f>
        <v>0</v>
      </c>
      <c r="X3" s="85">
        <f>+IF('Daily Weigth (g)'!Y3="","",IF(Transpiration!X3-200&lt;=0,0,10*ROUND((Transpiration!X3-200)/10,0)))</f>
        <v>0</v>
      </c>
      <c r="Y3" s="85">
        <f>+IF('Daily Weigth (g)'!Z3="","",IF(Transpiration!Y3-200&lt;=0,0,10*ROUND((Transpiration!Y3-200)/10,0)))</f>
        <v>0</v>
      </c>
      <c r="Z3" s="85">
        <f>+IF('Daily Weigth (g)'!AA3="","",IF(Transpiration!Z3-200&lt;=0,0,10*ROUND((Transpiration!Z3-200)/10,0)))</f>
        <v>0</v>
      </c>
      <c r="AA3" s="85">
        <f>+IF('Daily Weigth (g)'!AB3="","",IF(Transpiration!AA3-200&lt;=0,0,10*ROUND((Transpiration!AA3-200)/10,0)))</f>
        <v>0</v>
      </c>
      <c r="AB3" s="85">
        <f>+IF('Daily Weigth (g)'!AC3="","",IF(Transpiration!AB3-200&lt;=0,0,10*ROUND((Transpiration!AB3-200)/10,0)))</f>
        <v>0</v>
      </c>
      <c r="AC3" s="85">
        <f>+IF('Daily Weigth (g)'!AD3="","",IF(Transpiration!AC3-200&lt;=0,0,10*ROUND((Transpiration!AC3-200)/10,0)))</f>
        <v>0</v>
      </c>
      <c r="AD3" s="85">
        <f>+IF('Daily Weigth (g)'!AE3="","",IF(Transpiration!AD3-200&lt;=0,0,10*ROUND((Transpiration!AD3-200)/10,0)))</f>
        <v>0</v>
      </c>
      <c r="AE3" s="85">
        <f>+IF('Daily Weigth (g)'!AF3="","",IF(Transpiration!AE3-200&lt;=0,0,10*ROUND((Transpiration!AE3-200)/10,0)))</f>
        <v>0</v>
      </c>
      <c r="AF3" s="85">
        <f>+IF('Daily Weigth (g)'!AG3="","",IF(Transpiration!AF3-200&lt;=0,0,10*ROUND((Transpiration!AF3-200)/10,0)))</f>
        <v>0</v>
      </c>
      <c r="AG3" s="89">
        <f t="shared" si="1"/>
        <v>480</v>
      </c>
    </row>
    <row r="4" ht="12.75" customHeight="1">
      <c r="A4" s="85">
        <v>703.0</v>
      </c>
      <c r="B4" s="87" t="s">
        <v>91</v>
      </c>
      <c r="C4" s="90" t="s">
        <v>12</v>
      </c>
      <c r="D4" s="85"/>
      <c r="E4" s="94">
        <f>+IF('Daily Weigth (g)'!F4="","",IF('Daily Weigth (g)'!$E4-'Daily Weigth (g)'!F4-200&lt;=0,0,10*ROUND(('Daily Weigth (g)'!$E4-'Daily Weigth (g)'!F4-200)/10,0)))</f>
        <v>0</v>
      </c>
      <c r="F4" s="94">
        <f>+IF('Daily Weigth (g)'!G4="","",IF('Daily Weigth (g)'!$E4-'Daily Weigth (g)'!G4-200&lt;=0,0,10*ROUND(('Daily Weigth (g)'!$E4-'Daily Weigth (g)'!G4-200)/10,0)))</f>
        <v>0</v>
      </c>
      <c r="G4" s="94">
        <f>+IF('Daily Weigth (g)'!H4="","",IF('Daily Weigth (g)'!$E4-'Daily Weigth (g)'!H4-200&lt;=0,0,10*ROUND(('Daily Weigth (g)'!$E4-'Daily Weigth (g)'!H4-200)/10,0)))</f>
        <v>20</v>
      </c>
      <c r="H4" s="94">
        <f>+IF('Daily Weigth (g)'!I4="","",IF('Daily Weigth (g)'!$E4-'Daily Weigth (g)'!I4-200&lt;=0,0,10*ROUND(('Daily Weigth (g)'!$E4-'Daily Weigth (g)'!I4-200)/10,0)))</f>
        <v>30</v>
      </c>
      <c r="I4" s="94">
        <f>+IF('Daily Weigth (g)'!J4="","",IF('Daily Weigth (g)'!$E4-'Daily Weigth (g)'!J4-200&lt;=0,0,10*ROUND(('Daily Weigth (g)'!$E4-'Daily Weigth (g)'!J4-200)/10,0)))</f>
        <v>60</v>
      </c>
      <c r="J4" s="85">
        <f>+IF('Daily Weigth (g)'!K4="","",IF(Transpiration!J4-100&lt;=0,0,10*ROUND((Transpiration!J4-100)/10,0)))</f>
        <v>0</v>
      </c>
      <c r="K4" s="85">
        <f>+IF('Daily Weigth (g)'!L4="","",IF(Transpiration!K4-100&lt;=0,0,10*ROUND((Transpiration!K4-100)/10,0)))</f>
        <v>0</v>
      </c>
      <c r="L4" s="85">
        <f>+IF('Daily Weigth (g)'!M4="","",IF(Transpiration!L4-100&lt;=0,0,10*ROUND((Transpiration!L4-100)/10,0)))</f>
        <v>0</v>
      </c>
      <c r="M4" s="85">
        <f>+IF('Daily Weigth (g)'!N4="","",IF(Transpiration!M4-100&lt;=0,0,10*ROUND((Transpiration!M4-100)/10,0)))</f>
        <v>10</v>
      </c>
      <c r="N4" s="85">
        <f>+IF('Daily Weigth (g)'!O4="","",IF(Transpiration!N4-100&lt;=0,0,10*ROUND((Transpiration!N4-100)/10,0)))</f>
        <v>0</v>
      </c>
      <c r="O4" s="85">
        <f>+IF('Daily Weigth (g)'!P4="","",IF(Transpiration!O4-100&lt;=0,0,10*ROUND((Transpiration!O4-100)/10,0)))</f>
        <v>120</v>
      </c>
      <c r="P4" s="85">
        <f>+IF('Daily Weigth (g)'!Q4="","",IF(Transpiration!P4-100&lt;=0,0,10*ROUND((Transpiration!P4-100)/10,0)))</f>
        <v>130</v>
      </c>
      <c r="Q4" s="85">
        <f>+IF('Daily Weigth (g)'!R4="","",IF(Transpiration!Q4-100&lt;=0,0,10*ROUND((Transpiration!Q4-100)/10,0)))</f>
        <v>50</v>
      </c>
      <c r="R4" s="85">
        <f>+IF('Daily Weigth (g)'!S4="","",IF(Transpiration!R4-100&lt;=0,0,10*ROUND((Transpiration!R4-100)/10,0)))</f>
        <v>10</v>
      </c>
      <c r="S4" s="91">
        <f>+IF('Daily Weigth (g)'!T4="","",IF(Transpiration!S4-200&lt;=0,0,10*ROUND((Transpiration!S4-200)/10,0)))</f>
        <v>0</v>
      </c>
      <c r="T4" s="85">
        <f>+IF('Daily Weigth (g)'!U4="","",IF(Transpiration!T4-200&lt;=0,0,10*ROUND((Transpiration!T4-200)/10,0)))</f>
        <v>0</v>
      </c>
      <c r="U4" s="85">
        <f>+IF('Daily Weigth (g)'!V4="","",IF(Transpiration!U4-200&lt;=0,0,10*ROUND((Transpiration!U4-200)/10,0)))</f>
        <v>0</v>
      </c>
      <c r="V4" s="85">
        <f>+IF('Daily Weigth (g)'!W4="","",IF(Transpiration!V4-200&lt;=0,0,10*ROUND((Transpiration!V4-200)/10,0)))</f>
        <v>30</v>
      </c>
      <c r="W4" s="85">
        <f>+IF('Daily Weigth (g)'!X4="","",IF(Transpiration!W4-200&lt;=0,0,10*ROUND((Transpiration!W4-200)/10,0)))</f>
        <v>0</v>
      </c>
      <c r="X4" s="85">
        <f>+IF('Daily Weigth (g)'!Y4="","",IF(Transpiration!X4-200&lt;=0,0,10*ROUND((Transpiration!X4-200)/10,0)))</f>
        <v>0</v>
      </c>
      <c r="Y4" s="85">
        <f>+IF('Daily Weigth (g)'!Z4="","",IF(Transpiration!Y4-200&lt;=0,0,10*ROUND((Transpiration!Y4-200)/10,0)))</f>
        <v>0</v>
      </c>
      <c r="Z4" s="85">
        <f>+IF('Daily Weigth (g)'!AA4="","",IF(Transpiration!Z4-200&lt;=0,0,10*ROUND((Transpiration!Z4-200)/10,0)))</f>
        <v>0</v>
      </c>
      <c r="AA4" s="85">
        <f>+IF('Daily Weigth (g)'!AB4="","",IF(Transpiration!AA4-200&lt;=0,0,10*ROUND((Transpiration!AA4-200)/10,0)))</f>
        <v>0</v>
      </c>
      <c r="AB4" s="85">
        <f>+IF('Daily Weigth (g)'!AC4="","",IF(Transpiration!AB4-200&lt;=0,0,10*ROUND((Transpiration!AB4-200)/10,0)))</f>
        <v>0</v>
      </c>
      <c r="AC4" s="85">
        <f>+IF('Daily Weigth (g)'!AD4="","",IF(Transpiration!AC4-200&lt;=0,0,10*ROUND((Transpiration!AC4-200)/10,0)))</f>
        <v>0</v>
      </c>
      <c r="AD4" s="85">
        <f>+IF('Daily Weigth (g)'!AE4="","",IF(Transpiration!AD4-200&lt;=0,0,10*ROUND((Transpiration!AD4-200)/10,0)))</f>
        <v>0</v>
      </c>
      <c r="AE4" s="85">
        <f>+IF('Daily Weigth (g)'!AF4="","",IF(Transpiration!AE4-200&lt;=0,0,10*ROUND((Transpiration!AE4-200)/10,0)))</f>
        <v>0</v>
      </c>
      <c r="AF4" s="85">
        <f>+IF('Daily Weigth (g)'!AG4="","",IF(Transpiration!AF4-200&lt;=0,0,10*ROUND((Transpiration!AF4-200)/10,0)))</f>
        <v>0</v>
      </c>
      <c r="AG4" s="89">
        <f t="shared" si="1"/>
        <v>460</v>
      </c>
    </row>
    <row r="5" ht="12.75" customHeight="1">
      <c r="A5" s="85">
        <v>704.0</v>
      </c>
      <c r="B5" s="87" t="s">
        <v>91</v>
      </c>
      <c r="C5" s="88" t="s">
        <v>241</v>
      </c>
      <c r="D5" s="85"/>
      <c r="E5" s="94">
        <f>+IF('Daily Weigth (g)'!F5="","",IF('Daily Weigth (g)'!$E5-'Daily Weigth (g)'!F5-200&lt;=0,0,10*ROUND(('Daily Weigth (g)'!$E5-'Daily Weigth (g)'!F5-200)/10,0)))</f>
        <v>0</v>
      </c>
      <c r="F5" s="94">
        <f>+IF('Daily Weigth (g)'!G5="","",IF('Daily Weigth (g)'!$E5-'Daily Weigth (g)'!G5-200&lt;=0,0,10*ROUND(('Daily Weigth (g)'!$E5-'Daily Weigth (g)'!G5-200)/10,0)))</f>
        <v>0</v>
      </c>
      <c r="G5" s="94">
        <f>+IF('Daily Weigth (g)'!H5="","",IF('Daily Weigth (g)'!$E5-'Daily Weigth (g)'!H5-200&lt;=0,0,10*ROUND(('Daily Weigth (g)'!$E5-'Daily Weigth (g)'!H5-200)/10,0)))</f>
        <v>0</v>
      </c>
      <c r="H5" s="94">
        <f>+IF('Daily Weigth (g)'!I5="","",IF('Daily Weigth (g)'!$E5-'Daily Weigth (g)'!I5-200&lt;=0,0,10*ROUND(('Daily Weigth (g)'!$E5-'Daily Weigth (g)'!I5-200)/10,0)))</f>
        <v>0</v>
      </c>
      <c r="I5" s="94">
        <f>+IF('Daily Weigth (g)'!J5="","",IF('Daily Weigth (g)'!$E5-'Daily Weigth (g)'!J5-200&lt;=0,0,10*ROUND(('Daily Weigth (g)'!$E5-'Daily Weigth (g)'!J5-200)/10,0)))</f>
        <v>0</v>
      </c>
      <c r="J5" s="85">
        <f>+IF('Daily Weigth (g)'!K5="","",IF('Daily Weigth (g)'!$E5-'Daily Weigth (g)'!K5-200&lt;=0,0,10*ROUND(('Daily Weigth (g)'!$E5-'Daily Weigth (g)'!K5-200)/10,0)))</f>
        <v>50</v>
      </c>
      <c r="K5" s="85">
        <f>+IF('Daily Weigth (g)'!L5="","",IF('Daily Weigth (g)'!$E5-'Daily Weigth (g)'!L5-200&lt;=0,0,10*ROUND(('Daily Weigth (g)'!$E5-'Daily Weigth (g)'!L5-200)/10,0)))</f>
        <v>0</v>
      </c>
      <c r="L5" s="85">
        <f>+IF('Daily Weigth (g)'!M5="","",IF('Daily Weigth (g)'!$E5-'Daily Weigth (g)'!M5-200&lt;=0,0,10*ROUND(('Daily Weigth (g)'!$E5-'Daily Weigth (g)'!M5-200)/10,0)))</f>
        <v>20</v>
      </c>
      <c r="M5" s="85">
        <f>+IF('Daily Weigth (g)'!N5="","",IF('Daily Weigth (g)'!$E5-'Daily Weigth (g)'!N5-200&lt;=0,0,10*ROUND(('Daily Weigth (g)'!$E5-'Daily Weigth (g)'!N5-200)/10,0)))</f>
        <v>60</v>
      </c>
      <c r="N5" s="85">
        <f>+IF('Daily Weigth (g)'!O5="","",IF('Daily Weigth (g)'!$E5-'Daily Weigth (g)'!O5-200&lt;=0,0,10*ROUND(('Daily Weigth (g)'!$E5-'Daily Weigth (g)'!O5-200)/10,0)))</f>
        <v>30</v>
      </c>
      <c r="O5" s="85">
        <f>+IF('Daily Weigth (g)'!P5="","",IF('Daily Weigth (g)'!$E5-'Daily Weigth (g)'!P5-200&lt;=0,0,10*ROUND(('Daily Weigth (g)'!$E5-'Daily Weigth (g)'!P5-200)/10,0)))</f>
        <v>150</v>
      </c>
      <c r="P5" s="85">
        <f>+IF('Daily Weigth (g)'!Q5="","",IF('Daily Weigth (g)'!$E5-'Daily Weigth (g)'!Q5-200&lt;=0,0,10*ROUND(('Daily Weigth (g)'!$E5-'Daily Weigth (g)'!Q5-200)/10,0)))</f>
        <v>150</v>
      </c>
      <c r="Q5" s="85">
        <f>+IF('Daily Weigth (g)'!R5="","",IF('Daily Weigth (g)'!$E5-'Daily Weigth (g)'!R5-200&lt;=0,0,10*ROUND(('Daily Weigth (g)'!$E5-'Daily Weigth (g)'!R5-200)/10,0)))</f>
        <v>60</v>
      </c>
      <c r="R5" s="85">
        <f>+IF('Daily Weigth (g)'!S5="","",IF('Daily Weigth (g)'!$E5-'Daily Weigth (g)'!S5-200&lt;=0,0,10*ROUND(('Daily Weigth (g)'!$E5-'Daily Weigth (g)'!S5-200)/10,0)))</f>
        <v>50</v>
      </c>
      <c r="S5" s="91">
        <f>+IF('Daily Weigth (g)'!T5="","",IF('Daily Weigth (g)'!$E5-'Daily Weigth (g)'!T5-200&lt;=0,0,10*ROUND(('Daily Weigth (g)'!$E5-'Daily Weigth (g)'!T5-200)/10,0)))</f>
        <v>90</v>
      </c>
      <c r="T5" s="85">
        <f>+IF('Daily Weigth (g)'!U5="","",IF('Daily Weigth (g)'!$E5-'Daily Weigth (g)'!U5-200&lt;=0,0,10*ROUND(('Daily Weigth (g)'!$E5-'Daily Weigth (g)'!U5-200)/10,0)))</f>
        <v>60</v>
      </c>
      <c r="U5" s="85">
        <f>+IF('Daily Weigth (g)'!V5="","",IF('Daily Weigth (g)'!$E5-'Daily Weigth (g)'!V5-200&lt;=0,0,10*ROUND(('Daily Weigth (g)'!$E5-'Daily Weigth (g)'!V5-200)/10,0)))</f>
        <v>140</v>
      </c>
      <c r="V5" s="85">
        <f>+IF('Daily Weigth (g)'!W5="","",IF('Daily Weigth (g)'!$E5-'Daily Weigth (g)'!W5-200&lt;=0,0,10*ROUND(('Daily Weigth (g)'!$E5-'Daily Weigth (g)'!W5-200)/10,0)))</f>
        <v>180</v>
      </c>
      <c r="W5" s="85">
        <f>+IF('Daily Weigth (g)'!X5="","",IF('Daily Weigth (g)'!$E5-'Daily Weigth (g)'!X5-200&lt;=0,0,10*ROUND(('Daily Weigth (g)'!$E5-'Daily Weigth (g)'!X5-200)/10,0)))</f>
        <v>70</v>
      </c>
      <c r="X5" s="85">
        <f>+IF('Daily Weigth (g)'!Y5="","",IF('Daily Weigth (g)'!$E5-'Daily Weigth (g)'!Y5-200&lt;=0,0,10*ROUND(('Daily Weigth (g)'!$E5-'Daily Weigth (g)'!Y5-200)/10,0)))</f>
        <v>50</v>
      </c>
      <c r="Y5" s="85">
        <f>+IF('Daily Weigth (g)'!Z5="","",IF('Daily Weigth (g)'!$E5-'Daily Weigth (g)'!Z5-200&lt;=0,0,10*ROUND(('Daily Weigth (g)'!$E5-'Daily Weigth (g)'!Z5-200)/10,0)))</f>
        <v>90</v>
      </c>
      <c r="Z5" s="85">
        <f>+IF('Daily Weigth (g)'!AA5="","",IF('Daily Weigth (g)'!$E5-'Daily Weigth (g)'!AA5-200&lt;=0,0,10*ROUND(('Daily Weigth (g)'!$E5-'Daily Weigth (g)'!AA5-200)/10,0)))</f>
        <v>20</v>
      </c>
      <c r="AA5" s="85">
        <f>+IF('Daily Weigth (g)'!AB5="","",IF('Daily Weigth (g)'!$E5-'Daily Weigth (g)'!AB5-200&lt;=0,0,10*ROUND(('Daily Weigth (g)'!$E5-'Daily Weigth (g)'!AB5-200)/10,0)))</f>
        <v>50</v>
      </c>
      <c r="AB5" s="85">
        <f>+IF('Daily Weigth (g)'!AC5="","",IF('Daily Weigth (g)'!$E5-'Daily Weigth (g)'!AC5-200&lt;=0,0,10*ROUND(('Daily Weigth (g)'!$E5-'Daily Weigth (g)'!AC5-200)/10,0)))</f>
        <v>60</v>
      </c>
      <c r="AC5" s="85">
        <f>+IF('Daily Weigth (g)'!AD5="","",IF('Daily Weigth (g)'!$E5-'Daily Weigth (g)'!AD5-200&lt;=0,0,10*ROUND(('Daily Weigth (g)'!$E5-'Daily Weigth (g)'!AD5-200)/10,0)))</f>
        <v>50</v>
      </c>
      <c r="AD5" s="85">
        <f>+IF('Daily Weigth (g)'!AE5="","",IF('Daily Weigth (g)'!$E5-'Daily Weigth (g)'!AE5-200&lt;=0,0,10*ROUND(('Daily Weigth (g)'!$E5-'Daily Weigth (g)'!AE5-200)/10,0)))</f>
        <v>60</v>
      </c>
      <c r="AE5" s="85">
        <f>+IF('Daily Weigth (g)'!AF5="","",IF('Daily Weigth (g)'!$E5-'Daily Weigth (g)'!AF5-200&lt;=0,0,10*ROUND(('Daily Weigth (g)'!$E5-'Daily Weigth (g)'!AF5-200)/10,0)))</f>
        <v>160</v>
      </c>
      <c r="AF5" s="85">
        <f>+IF('Daily Weigth (g)'!AG5="","",IF('Daily Weigth (g)'!$E5-'Daily Weigth (g)'!AG5-200&lt;=0,0,10*ROUND(('Daily Weigth (g)'!$E5-'Daily Weigth (g)'!AG5-200)/10,0)))</f>
        <v>120</v>
      </c>
      <c r="AG5" s="89">
        <f t="shared" si="1"/>
        <v>1770</v>
      </c>
    </row>
    <row r="6" ht="12.75" customHeight="1">
      <c r="A6" s="85">
        <v>705.0</v>
      </c>
      <c r="B6" s="87" t="s">
        <v>91</v>
      </c>
      <c r="C6" s="88" t="s">
        <v>241</v>
      </c>
      <c r="D6" s="85"/>
      <c r="E6" s="94">
        <f>+IF('Daily Weigth (g)'!F6="","",IF('Daily Weigth (g)'!$E6-'Daily Weigth (g)'!F6-200&lt;=0,0,10*ROUND(('Daily Weigth (g)'!$E6-'Daily Weigth (g)'!F6-200)/10,0)))</f>
        <v>0</v>
      </c>
      <c r="F6" s="94">
        <f>+IF('Daily Weigth (g)'!G6="","",IF('Daily Weigth (g)'!$E6-'Daily Weigth (g)'!G6-200&lt;=0,0,10*ROUND(('Daily Weigth (g)'!$E6-'Daily Weigth (g)'!G6-200)/10,0)))</f>
        <v>0</v>
      </c>
      <c r="G6" s="94">
        <f>+IF('Daily Weigth (g)'!H6="","",IF('Daily Weigth (g)'!$E6-'Daily Weigth (g)'!H6-200&lt;=0,0,10*ROUND(('Daily Weigth (g)'!$E6-'Daily Weigth (g)'!H6-200)/10,0)))</f>
        <v>60</v>
      </c>
      <c r="H6" s="94">
        <f>+IF('Daily Weigth (g)'!I6="","",IF('Daily Weigth (g)'!$E6-'Daily Weigth (g)'!I6-200&lt;=0,0,10*ROUND(('Daily Weigth (g)'!$E6-'Daily Weigth (g)'!I6-200)/10,0)))</f>
        <v>60</v>
      </c>
      <c r="I6" s="94">
        <f>+IF('Daily Weigth (g)'!J6="","",IF('Daily Weigth (g)'!$E6-'Daily Weigth (g)'!J6-200&lt;=0,0,10*ROUND(('Daily Weigth (g)'!$E6-'Daily Weigth (g)'!J6-200)/10,0)))</f>
        <v>60</v>
      </c>
      <c r="J6" s="85">
        <f>+IF('Daily Weigth (g)'!K6="","",IF('Daily Weigth (g)'!$E6-'Daily Weigth (g)'!K6-200&lt;=0,0,10*ROUND(('Daily Weigth (g)'!$E6-'Daily Weigth (g)'!K6-200)/10,0)))</f>
        <v>60</v>
      </c>
      <c r="K6" s="85">
        <f>+IF('Daily Weigth (g)'!L6="","",IF('Daily Weigth (g)'!$E6-'Daily Weigth (g)'!L6-200&lt;=0,0,10*ROUND(('Daily Weigth (g)'!$E6-'Daily Weigth (g)'!L6-200)/10,0)))</f>
        <v>80</v>
      </c>
      <c r="L6" s="85">
        <f>+IF('Daily Weigth (g)'!M6="","",IF('Daily Weigth (g)'!$E6-'Daily Weigth (g)'!M6-200&lt;=0,0,10*ROUND(('Daily Weigth (g)'!$E6-'Daily Weigth (g)'!M6-200)/10,0)))</f>
        <v>120</v>
      </c>
      <c r="M6" s="85">
        <f>+IF('Daily Weigth (g)'!N6="","",IF('Daily Weigth (g)'!$E6-'Daily Weigth (g)'!N6-200&lt;=0,0,10*ROUND(('Daily Weigth (g)'!$E6-'Daily Weigth (g)'!N6-200)/10,0)))</f>
        <v>160</v>
      </c>
      <c r="N6" s="85">
        <f>+IF('Daily Weigth (g)'!O6="","",IF('Daily Weigth (g)'!$E6-'Daily Weigth (g)'!O6-200&lt;=0,0,10*ROUND(('Daily Weigth (g)'!$E6-'Daily Weigth (g)'!O6-200)/10,0)))</f>
        <v>70</v>
      </c>
      <c r="O6" s="85">
        <f>+IF('Daily Weigth (g)'!P6="","",IF('Daily Weigth (g)'!$E6-'Daily Weigth (g)'!P6-200&lt;=0,0,10*ROUND(('Daily Weigth (g)'!$E6-'Daily Weigth (g)'!P6-200)/10,0)))</f>
        <v>500</v>
      </c>
      <c r="P6" s="85">
        <f>+IF('Daily Weigth (g)'!Q6="","",IF('Daily Weigth (g)'!$E6-'Daily Weigth (g)'!Q6-200&lt;=0,0,10*ROUND(('Daily Weigth (g)'!$E6-'Daily Weigth (g)'!Q6-200)/10,0)))</f>
        <v>480</v>
      </c>
      <c r="Q6" s="85">
        <f>+IF('Daily Weigth (g)'!R6="","",IF('Daily Weigth (g)'!$E6-'Daily Weigth (g)'!R6-200&lt;=0,0,10*ROUND(('Daily Weigth (g)'!$E6-'Daily Weigth (g)'!R6-200)/10,0)))</f>
        <v>330</v>
      </c>
      <c r="R6" s="85">
        <f>+IF('Daily Weigth (g)'!S6="","",IF('Daily Weigth (g)'!$E6-'Daily Weigth (g)'!S6-200&lt;=0,0,10*ROUND(('Daily Weigth (g)'!$E6-'Daily Weigth (g)'!S6-200)/10,0)))</f>
        <v>230</v>
      </c>
      <c r="S6" s="91">
        <f>+IF('Daily Weigth (g)'!T6="","",IF('Daily Weigth (g)'!$E6-'Daily Weigth (g)'!T6-200&lt;=0,0,10*ROUND(('Daily Weigth (g)'!$E6-'Daily Weigth (g)'!T6-200)/10,0)))</f>
        <v>180</v>
      </c>
      <c r="T6" s="85">
        <f>+IF('Daily Weigth (g)'!U6="","",IF('Daily Weigth (g)'!$E6-'Daily Weigth (g)'!U6-200&lt;=0,0,10*ROUND(('Daily Weigth (g)'!$E6-'Daily Weigth (g)'!U6-200)/10,0)))</f>
        <v>290</v>
      </c>
      <c r="U6" s="85">
        <f>+IF('Daily Weigth (g)'!V6="","",IF('Daily Weigth (g)'!$E6-'Daily Weigth (g)'!V6-200&lt;=0,0,10*ROUND(('Daily Weigth (g)'!$E6-'Daily Weigth (g)'!V6-200)/10,0)))</f>
        <v>480</v>
      </c>
      <c r="V6" s="85">
        <f>+IF('Daily Weigth (g)'!W6="","",IF('Daily Weigth (g)'!$E6-'Daily Weigth (g)'!W6-200&lt;=0,0,10*ROUND(('Daily Weigth (g)'!$E6-'Daily Weigth (g)'!W6-200)/10,0)))</f>
        <v>530</v>
      </c>
      <c r="W6" s="85">
        <f>+IF('Daily Weigth (g)'!X6="","",IF('Daily Weigth (g)'!$E6-'Daily Weigth (g)'!X6-200&lt;=0,0,10*ROUND(('Daily Weigth (g)'!$E6-'Daily Weigth (g)'!X6-200)/10,0)))</f>
        <v>180</v>
      </c>
      <c r="X6" s="85">
        <f>+IF('Daily Weigth (g)'!Y6="","",IF('Daily Weigth (g)'!$E6-'Daily Weigth (g)'!Y6-200&lt;=0,0,10*ROUND(('Daily Weigth (g)'!$E6-'Daily Weigth (g)'!Y6-200)/10,0)))</f>
        <v>160</v>
      </c>
      <c r="Y6" s="85">
        <f>+IF('Daily Weigth (g)'!Z6="","",IF('Daily Weigth (g)'!$E6-'Daily Weigth (g)'!Z6-200&lt;=0,0,10*ROUND(('Daily Weigth (g)'!$E6-'Daily Weigth (g)'!Z6-200)/10,0)))</f>
        <v>280</v>
      </c>
      <c r="Z6" s="85">
        <f>+IF('Daily Weigth (g)'!AA6="","",IF('Daily Weigth (g)'!$E6-'Daily Weigth (g)'!AA6-200&lt;=0,0,10*ROUND(('Daily Weigth (g)'!$E6-'Daily Weigth (g)'!AA6-200)/10,0)))</f>
        <v>120</v>
      </c>
      <c r="AA6" s="85">
        <f>+IF('Daily Weigth (g)'!AB6="","",IF('Daily Weigth (g)'!$E6-'Daily Weigth (g)'!AB6-200&lt;=0,0,10*ROUND(('Daily Weigth (g)'!$E6-'Daily Weigth (g)'!AB6-200)/10,0)))</f>
        <v>150</v>
      </c>
      <c r="AB6" s="85">
        <f>+IF('Daily Weigth (g)'!AC6="","",IF('Daily Weigth (g)'!$E6-'Daily Weigth (g)'!AC6-200&lt;=0,0,10*ROUND(('Daily Weigth (g)'!$E6-'Daily Weigth (g)'!AC6-200)/10,0)))</f>
        <v>150</v>
      </c>
      <c r="AC6" s="85">
        <f>+IF('Daily Weigth (g)'!AD6="","",IF('Daily Weigth (g)'!$E6-'Daily Weigth (g)'!AD6-200&lt;=0,0,10*ROUND(('Daily Weigth (g)'!$E6-'Daily Weigth (g)'!AD6-200)/10,0)))</f>
        <v>270</v>
      </c>
      <c r="AD6" s="85">
        <f>+IF('Daily Weigth (g)'!AE6="","",IF('Daily Weigth (g)'!$E6-'Daily Weigth (g)'!AE6-200&lt;=0,0,10*ROUND(('Daily Weigth (g)'!$E6-'Daily Weigth (g)'!AE6-200)/10,0)))</f>
        <v>60</v>
      </c>
      <c r="AE6" s="85">
        <f>+IF('Daily Weigth (g)'!AF6="","",IF('Daily Weigth (g)'!$E6-'Daily Weigth (g)'!AF6-200&lt;=0,0,10*ROUND(('Daily Weigth (g)'!$E6-'Daily Weigth (g)'!AF6-200)/10,0)))</f>
        <v>360</v>
      </c>
      <c r="AF6" s="85">
        <f>+IF('Daily Weigth (g)'!AG6="","",IF('Daily Weigth (g)'!$E6-'Daily Weigth (g)'!AG6-200&lt;=0,0,10*ROUND(('Daily Weigth (g)'!$E6-'Daily Weigth (g)'!AG6-200)/10,0)))</f>
        <v>220</v>
      </c>
      <c r="AG6" s="89">
        <f t="shared" si="1"/>
        <v>5640</v>
      </c>
    </row>
    <row r="7" ht="12.75" customHeight="1">
      <c r="A7" s="85">
        <v>706.0</v>
      </c>
      <c r="B7" s="87" t="s">
        <v>91</v>
      </c>
      <c r="C7" s="85" t="s">
        <v>383</v>
      </c>
      <c r="D7" s="85"/>
      <c r="E7" s="94">
        <f>+IF('Daily Weigth (g)'!F7="","",IF('Daily Weigth (g)'!$E7-'Daily Weigth (g)'!F7-200&lt;=0,0,10*ROUND(('Daily Weigth (g)'!$E7-'Daily Weigth (g)'!F7-200)/10,0)))</f>
        <v>0</v>
      </c>
      <c r="F7" s="94">
        <f>+IF('Daily Weigth (g)'!G7="","",IF('Daily Weigth (g)'!$E7-'Daily Weigth (g)'!G7-200&lt;=0,0,10*ROUND(('Daily Weigth (g)'!$E7-'Daily Weigth (g)'!G7-200)/10,0)))</f>
        <v>0</v>
      </c>
      <c r="G7" s="94">
        <f>+IF('Daily Weigth (g)'!H7="","",IF('Daily Weigth (g)'!$E7-'Daily Weigth (g)'!H7-200&lt;=0,0,10*ROUND(('Daily Weigth (g)'!$E7-'Daily Weigth (g)'!H7-200)/10,0)))</f>
        <v>0</v>
      </c>
      <c r="H7" s="94">
        <f>+IF('Daily Weigth (g)'!I7="","",IF('Daily Weigth (g)'!$E7-'Daily Weigth (g)'!I7-200&lt;=0,0,10*ROUND(('Daily Weigth (g)'!$E7-'Daily Weigth (g)'!I7-200)/10,0)))</f>
        <v>0</v>
      </c>
      <c r="I7" s="94">
        <f>+IF('Daily Weigth (g)'!J7="","",IF('Daily Weigth (g)'!$E7-'Daily Weigth (g)'!J7-200&lt;=0,0,10*ROUND(('Daily Weigth (g)'!$E7-'Daily Weigth (g)'!J7-200)/10,0)))</f>
        <v>0</v>
      </c>
      <c r="J7" s="85" t="str">
        <f>+IF('Daily Weigth (g)'!K7="","",IF('Daily Weigth (g)'!$E7-'Daily Weigth (g)'!K7-200&lt;=0,0,10*ROUND(('Daily Weigth (g)'!$E7-'Daily Weigth (g)'!K7-200)/10,0)))</f>
        <v/>
      </c>
      <c r="K7" s="85" t="str">
        <f>+IF('Daily Weigth (g)'!L7="","",IF('Daily Weigth (g)'!$E7-'Daily Weigth (g)'!L7-200&lt;=0,0,10*ROUND(('Daily Weigth (g)'!$E7-'Daily Weigth (g)'!L7-200)/10,0)))</f>
        <v/>
      </c>
      <c r="L7" s="85" t="str">
        <f>+IF('Daily Weigth (g)'!M7="","",IF('Daily Weigth (g)'!$E7-'Daily Weigth (g)'!M7-200&lt;=0,0,10*ROUND(('Daily Weigth (g)'!$E7-'Daily Weigth (g)'!M7-200)/10,0)))</f>
        <v/>
      </c>
      <c r="M7" s="85" t="str">
        <f>+IF('Daily Weigth (g)'!N7="","",IF('Daily Weigth (g)'!$E7-'Daily Weigth (g)'!N7-200&lt;=0,0,10*ROUND(('Daily Weigth (g)'!$E7-'Daily Weigth (g)'!N7-200)/10,0)))</f>
        <v/>
      </c>
      <c r="N7" s="85" t="str">
        <f>+IF('Daily Weigth (g)'!O7="","",IF('Daily Weigth (g)'!$E7-'Daily Weigth (g)'!O7-200&lt;=0,0,10*ROUND(('Daily Weigth (g)'!$E7-'Daily Weigth (g)'!O7-200)/10,0)))</f>
        <v/>
      </c>
      <c r="O7" s="85" t="str">
        <f>+IF('Daily Weigth (g)'!P7="","",IF('Daily Weigth (g)'!$E7-'Daily Weigth (g)'!P7-200&lt;=0,0,10*ROUND(('Daily Weigth (g)'!$E7-'Daily Weigth (g)'!P7-200)/10,0)))</f>
        <v/>
      </c>
      <c r="P7" s="85" t="str">
        <f>+IF('Daily Weigth (g)'!Q7="","",IF('Daily Weigth (g)'!$E7-'Daily Weigth (g)'!Q7-200&lt;=0,0,10*ROUND(('Daily Weigth (g)'!$E7-'Daily Weigth (g)'!Q7-200)/10,0)))</f>
        <v/>
      </c>
      <c r="Q7" s="85" t="str">
        <f>+IF('Daily Weigth (g)'!R7="","",IF('Daily Weigth (g)'!$E7-'Daily Weigth (g)'!R7-200&lt;=0,0,10*ROUND(('Daily Weigth (g)'!$E7-'Daily Weigth (g)'!R7-200)/10,0)))</f>
        <v/>
      </c>
      <c r="R7" s="85" t="str">
        <f>+IF('Daily Weigth (g)'!S7="","",IF('Daily Weigth (g)'!$E7-'Daily Weigth (g)'!S7-200&lt;=0,0,10*ROUND(('Daily Weigth (g)'!$E7-'Daily Weigth (g)'!S7-200)/10,0)))</f>
        <v/>
      </c>
      <c r="S7" s="91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9">
        <f t="shared" si="1"/>
        <v>0</v>
      </c>
    </row>
    <row r="8" ht="12.75" customHeight="1">
      <c r="A8" s="85">
        <v>707.0</v>
      </c>
      <c r="B8" s="87" t="s">
        <v>91</v>
      </c>
      <c r="C8" s="88" t="s">
        <v>241</v>
      </c>
      <c r="D8" s="85"/>
      <c r="E8" s="94">
        <f>+IF('Daily Weigth (g)'!F8="","",IF('Daily Weigth (g)'!$E8-'Daily Weigth (g)'!F8-200&lt;=0,0,10*ROUND(('Daily Weigth (g)'!$E8-'Daily Weigth (g)'!F8-200)/10,0)))</f>
        <v>0</v>
      </c>
      <c r="F8" s="94">
        <f>+IF('Daily Weigth (g)'!G8="","",IF('Daily Weigth (g)'!$E8-'Daily Weigth (g)'!G8-200&lt;=0,0,10*ROUND(('Daily Weigth (g)'!$E8-'Daily Weigth (g)'!G8-200)/10,0)))</f>
        <v>0</v>
      </c>
      <c r="G8" s="94">
        <f>+IF('Daily Weigth (g)'!H8="","",IF('Daily Weigth (g)'!$E8-'Daily Weigth (g)'!H8-200&lt;=0,0,10*ROUND(('Daily Weigth (g)'!$E8-'Daily Weigth (g)'!H8-200)/10,0)))</f>
        <v>20</v>
      </c>
      <c r="H8" s="94">
        <f>+IF('Daily Weigth (g)'!I8="","",IF('Daily Weigth (g)'!$E8-'Daily Weigth (g)'!I8-200&lt;=0,0,10*ROUND(('Daily Weigth (g)'!$E8-'Daily Weigth (g)'!I8-200)/10,0)))</f>
        <v>60</v>
      </c>
      <c r="I8" s="94">
        <f>+IF('Daily Weigth (g)'!J8="","",IF('Daily Weigth (g)'!$E8-'Daily Weigth (g)'!J8-200&lt;=0,0,10*ROUND(('Daily Weigth (g)'!$E8-'Daily Weigth (g)'!J8-200)/10,0)))</f>
        <v>40</v>
      </c>
      <c r="J8" s="85">
        <f>+IF('Daily Weigth (g)'!K8="","",IF('Daily Weigth (g)'!$E8-'Daily Weigth (g)'!K8-200&lt;=0,0,10*ROUND(('Daily Weigth (g)'!$E8-'Daily Weigth (g)'!K8-200)/10,0)))</f>
        <v>40</v>
      </c>
      <c r="K8" s="85">
        <f>+IF('Daily Weigth (g)'!L8="","",IF('Daily Weigth (g)'!$E8-'Daily Weigth (g)'!L8-200&lt;=0,0,10*ROUND(('Daily Weigth (g)'!$E8-'Daily Weigth (g)'!L8-200)/10,0)))</f>
        <v>70</v>
      </c>
      <c r="L8" s="85">
        <f>+IF('Daily Weigth (g)'!M8="","",IF('Daily Weigth (g)'!$E8-'Daily Weigth (g)'!M8-200&lt;=0,0,10*ROUND(('Daily Weigth (g)'!$E8-'Daily Weigth (g)'!M8-200)/10,0)))</f>
        <v>80</v>
      </c>
      <c r="M8" s="85">
        <f>+IF('Daily Weigth (g)'!N8="","",IF('Daily Weigth (g)'!$E8-'Daily Weigth (g)'!N8-200&lt;=0,0,10*ROUND(('Daily Weigth (g)'!$E8-'Daily Weigth (g)'!N8-200)/10,0)))</f>
        <v>160</v>
      </c>
      <c r="N8" s="85">
        <f>+IF('Daily Weigth (g)'!O8="","",IF('Daily Weigth (g)'!$E8-'Daily Weigth (g)'!O8-200&lt;=0,0,10*ROUND(('Daily Weigth (g)'!$E8-'Daily Weigth (g)'!O8-200)/10,0)))</f>
        <v>70</v>
      </c>
      <c r="O8" s="85">
        <f>+IF('Daily Weigth (g)'!P8="","",IF('Daily Weigth (g)'!$E8-'Daily Weigth (g)'!P8-200&lt;=0,0,10*ROUND(('Daily Weigth (g)'!$E8-'Daily Weigth (g)'!P8-200)/10,0)))</f>
        <v>270</v>
      </c>
      <c r="P8" s="85">
        <f>+IF('Daily Weigth (g)'!Q8="","",IF('Daily Weigth (g)'!$E8-'Daily Weigth (g)'!Q8-200&lt;=0,0,10*ROUND(('Daily Weigth (g)'!$E8-'Daily Weigth (g)'!Q8-200)/10,0)))</f>
        <v>260</v>
      </c>
      <c r="Q8" s="85">
        <f>+IF('Daily Weigth (g)'!R8="","",IF('Daily Weigth (g)'!$E8-'Daily Weigth (g)'!R8-200&lt;=0,0,10*ROUND(('Daily Weigth (g)'!$E8-'Daily Weigth (g)'!R8-200)/10,0)))</f>
        <v>180</v>
      </c>
      <c r="R8" s="85">
        <f>+IF('Daily Weigth (g)'!S8="","",IF('Daily Weigth (g)'!$E8-'Daily Weigth (g)'!S8-200&lt;=0,0,10*ROUND(('Daily Weigth (g)'!$E8-'Daily Weigth (g)'!S8-200)/10,0)))</f>
        <v>120</v>
      </c>
      <c r="S8" s="91">
        <f>+IF('Daily Weigth (g)'!T8="","",IF('Daily Weigth (g)'!$E8-'Daily Weigth (g)'!T8-200&lt;=0,0,10*ROUND(('Daily Weigth (g)'!$E8-'Daily Weigth (g)'!T8-200)/10,0)))</f>
        <v>130</v>
      </c>
      <c r="T8" s="85">
        <f>+IF('Daily Weigth (g)'!U8="","",IF('Daily Weigth (g)'!$E8-'Daily Weigth (g)'!U8-200&lt;=0,0,10*ROUND(('Daily Weigth (g)'!$E8-'Daily Weigth (g)'!U8-200)/10,0)))</f>
        <v>180</v>
      </c>
      <c r="U8" s="85">
        <f>+IF('Daily Weigth (g)'!V8="","",IF('Daily Weigth (g)'!$E8-'Daily Weigth (g)'!V8-200&lt;=0,0,10*ROUND(('Daily Weigth (g)'!$E8-'Daily Weigth (g)'!V8-200)/10,0)))</f>
        <v>320</v>
      </c>
      <c r="V8" s="85">
        <f>+IF('Daily Weigth (g)'!W8="","",IF('Daily Weigth (g)'!$E8-'Daily Weigth (g)'!W8-200&lt;=0,0,10*ROUND(('Daily Weigth (g)'!$E8-'Daily Weigth (g)'!W8-200)/10,0)))</f>
        <v>350</v>
      </c>
      <c r="W8" s="85">
        <f>+IF('Daily Weigth (g)'!X8="","",IF('Daily Weigth (g)'!$E8-'Daily Weigth (g)'!X8-200&lt;=0,0,10*ROUND(('Daily Weigth (g)'!$E8-'Daily Weigth (g)'!X8-200)/10,0)))</f>
        <v>160</v>
      </c>
      <c r="X8" s="85">
        <f>+IF('Daily Weigth (g)'!Y8="","",IF('Daily Weigth (g)'!$E8-'Daily Weigth (g)'!Y8-200&lt;=0,0,10*ROUND(('Daily Weigth (g)'!$E8-'Daily Weigth (g)'!Y8-200)/10,0)))</f>
        <v>100</v>
      </c>
      <c r="Y8" s="85">
        <f>+IF('Daily Weigth (g)'!Z8="","",IF('Daily Weigth (g)'!$E8-'Daily Weigth (g)'!Z8-200&lt;=0,0,10*ROUND(('Daily Weigth (g)'!$E8-'Daily Weigth (g)'!Z8-200)/10,0)))</f>
        <v>220</v>
      </c>
      <c r="Z8" s="85">
        <f>+IF('Daily Weigth (g)'!AA8="","",IF('Daily Weigth (g)'!$E8-'Daily Weigth (g)'!AA8-200&lt;=0,0,10*ROUND(('Daily Weigth (g)'!$E8-'Daily Weigth (g)'!AA8-200)/10,0)))</f>
        <v>130</v>
      </c>
      <c r="AA8" s="85">
        <f>+IF('Daily Weigth (g)'!AB8="","",IF('Daily Weigth (g)'!$E8-'Daily Weigth (g)'!AB8-200&lt;=0,0,10*ROUND(('Daily Weigth (g)'!$E8-'Daily Weigth (g)'!AB8-200)/10,0)))</f>
        <v>100</v>
      </c>
      <c r="AB8" s="85">
        <f>+IF('Daily Weigth (g)'!AC8="","",IF('Daily Weigth (g)'!$E8-'Daily Weigth (g)'!AC8-200&lt;=0,0,10*ROUND(('Daily Weigth (g)'!$E8-'Daily Weigth (g)'!AC8-200)/10,0)))</f>
        <v>160</v>
      </c>
      <c r="AC8" s="85">
        <f>+IF('Daily Weigth (g)'!AD8="","",IF('Daily Weigth (g)'!$E8-'Daily Weigth (g)'!AD8-200&lt;=0,0,10*ROUND(('Daily Weigth (g)'!$E8-'Daily Weigth (g)'!AD8-200)/10,0)))</f>
        <v>200</v>
      </c>
      <c r="AD8" s="85">
        <f>+IF('Daily Weigth (g)'!AE8="","",IF('Daily Weigth (g)'!$E8-'Daily Weigth (g)'!AE8-200&lt;=0,0,10*ROUND(('Daily Weigth (g)'!$E8-'Daily Weigth (g)'!AE8-200)/10,0)))</f>
        <v>130</v>
      </c>
      <c r="AE8" s="85">
        <f>+IF('Daily Weigth (g)'!AF8="","",IF('Daily Weigth (g)'!$E8-'Daily Weigth (g)'!AF8-200&lt;=0,0,10*ROUND(('Daily Weigth (g)'!$E8-'Daily Weigth (g)'!AF8-200)/10,0)))</f>
        <v>400</v>
      </c>
      <c r="AF8" s="85">
        <f>+IF('Daily Weigth (g)'!AG8="","",IF('Daily Weigth (g)'!$E8-'Daily Weigth (g)'!AG8-200&lt;=0,0,10*ROUND(('Daily Weigth (g)'!$E8-'Daily Weigth (g)'!AG8-200)/10,0)))</f>
        <v>220</v>
      </c>
      <c r="AG8" s="89">
        <f t="shared" si="1"/>
        <v>4170</v>
      </c>
    </row>
    <row r="9" ht="12.75" customHeight="1">
      <c r="A9" s="85">
        <v>708.0</v>
      </c>
      <c r="B9" s="87" t="s">
        <v>91</v>
      </c>
      <c r="C9" s="85" t="s">
        <v>383</v>
      </c>
      <c r="D9" s="85"/>
      <c r="E9" s="94">
        <f>+IF('Daily Weigth (g)'!F9="","",IF('Daily Weigth (g)'!$E9-'Daily Weigth (g)'!F9-200&lt;=0,0,10*ROUND(('Daily Weigth (g)'!$E9-'Daily Weigth (g)'!F9-200)/10,0)))</f>
        <v>0</v>
      </c>
      <c r="F9" s="94">
        <f>+IF('Daily Weigth (g)'!G9="","",IF('Daily Weigth (g)'!$E9-'Daily Weigth (g)'!G9-200&lt;=0,0,10*ROUND(('Daily Weigth (g)'!$E9-'Daily Weigth (g)'!G9-200)/10,0)))</f>
        <v>0</v>
      </c>
      <c r="G9" s="94">
        <f>+IF('Daily Weigth (g)'!H9="","",IF('Daily Weigth (g)'!$E9-'Daily Weigth (g)'!H9-200&lt;=0,0,10*ROUND(('Daily Weigth (g)'!$E9-'Daily Weigth (g)'!H9-200)/10,0)))</f>
        <v>0</v>
      </c>
      <c r="H9" s="94">
        <f>+IF('Daily Weigth (g)'!I9="","",IF('Daily Weigth (g)'!$E9-'Daily Weigth (g)'!I9-200&lt;=0,0,10*ROUND(('Daily Weigth (g)'!$E9-'Daily Weigth (g)'!I9-200)/10,0)))</f>
        <v>0</v>
      </c>
      <c r="I9" s="94">
        <f>+IF('Daily Weigth (g)'!J9="","",IF('Daily Weigth (g)'!$E9-'Daily Weigth (g)'!J9-200&lt;=0,0,10*ROUND(('Daily Weigth (g)'!$E9-'Daily Weigth (g)'!J9-200)/10,0)))</f>
        <v>20</v>
      </c>
      <c r="J9" s="85" t="str">
        <f>+IF('Daily Weigth (g)'!K9="","",IF('Daily Weigth (g)'!$E9-'Daily Weigth (g)'!K9-200&lt;=0,0,10*ROUND(('Daily Weigth (g)'!$E9-'Daily Weigth (g)'!K9-200)/10,0)))</f>
        <v/>
      </c>
      <c r="K9" s="85" t="str">
        <f>+IF('Daily Weigth (g)'!L9="","",IF('Daily Weigth (g)'!$E9-'Daily Weigth (g)'!L9-200&lt;=0,0,10*ROUND(('Daily Weigth (g)'!$E9-'Daily Weigth (g)'!L9-200)/10,0)))</f>
        <v/>
      </c>
      <c r="L9" s="85" t="str">
        <f>+IF('Daily Weigth (g)'!M9="","",IF('Daily Weigth (g)'!$E9-'Daily Weigth (g)'!M9-200&lt;=0,0,10*ROUND(('Daily Weigth (g)'!$E9-'Daily Weigth (g)'!M9-200)/10,0)))</f>
        <v/>
      </c>
      <c r="M9" s="85" t="str">
        <f>+IF('Daily Weigth (g)'!N9="","",IF('Daily Weigth (g)'!$E9-'Daily Weigth (g)'!N9-200&lt;=0,0,10*ROUND(('Daily Weigth (g)'!$E9-'Daily Weigth (g)'!N9-200)/10,0)))</f>
        <v/>
      </c>
      <c r="N9" s="85" t="str">
        <f>+IF('Daily Weigth (g)'!O9="","",IF('Daily Weigth (g)'!$E9-'Daily Weigth (g)'!O9-200&lt;=0,0,10*ROUND(('Daily Weigth (g)'!$E9-'Daily Weigth (g)'!O9-200)/10,0)))</f>
        <v/>
      </c>
      <c r="O9" s="85" t="str">
        <f>+IF('Daily Weigth (g)'!P9="","",IF('Daily Weigth (g)'!$E9-'Daily Weigth (g)'!P9-200&lt;=0,0,10*ROUND(('Daily Weigth (g)'!$E9-'Daily Weigth (g)'!P9-200)/10,0)))</f>
        <v/>
      </c>
      <c r="P9" s="85" t="str">
        <f>+IF('Daily Weigth (g)'!Q9="","",IF('Daily Weigth (g)'!$E9-'Daily Weigth (g)'!Q9-200&lt;=0,0,10*ROUND(('Daily Weigth (g)'!$E9-'Daily Weigth (g)'!Q9-200)/10,0)))</f>
        <v/>
      </c>
      <c r="Q9" s="85" t="str">
        <f>+IF('Daily Weigth (g)'!R9="","",IF('Daily Weigth (g)'!$E9-'Daily Weigth (g)'!R9-200&lt;=0,0,10*ROUND(('Daily Weigth (g)'!$E9-'Daily Weigth (g)'!R9-200)/10,0)))</f>
        <v/>
      </c>
      <c r="R9" s="85" t="str">
        <f>+IF('Daily Weigth (g)'!S9="","",IF('Daily Weigth (g)'!$E9-'Daily Weigth (g)'!S9-200&lt;=0,0,10*ROUND(('Daily Weigth (g)'!$E9-'Daily Weigth (g)'!S9-200)/10,0)))</f>
        <v/>
      </c>
      <c r="S9" s="91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9">
        <f t="shared" si="1"/>
        <v>20</v>
      </c>
    </row>
    <row r="10" ht="12.75" customHeight="1">
      <c r="A10" s="85">
        <v>709.0</v>
      </c>
      <c r="B10" s="87" t="s">
        <v>91</v>
      </c>
      <c r="C10" s="90" t="s">
        <v>12</v>
      </c>
      <c r="D10" s="85"/>
      <c r="E10" s="94">
        <f>+IF('Daily Weigth (g)'!F10="","",IF('Daily Weigth (g)'!$E10-'Daily Weigth (g)'!F10-200&lt;=0,0,10*ROUND(('Daily Weigth (g)'!$E10-'Daily Weigth (g)'!F10-200)/10,0)))</f>
        <v>0</v>
      </c>
      <c r="F10" s="94">
        <f>+IF('Daily Weigth (g)'!G10="","",IF('Daily Weigth (g)'!$E10-'Daily Weigth (g)'!G10-200&lt;=0,0,10*ROUND(('Daily Weigth (g)'!$E10-'Daily Weigth (g)'!G10-200)/10,0)))</f>
        <v>0</v>
      </c>
      <c r="G10" s="94">
        <f>+IF('Daily Weigth (g)'!H10="","",IF('Daily Weigth (g)'!$E10-'Daily Weigth (g)'!H10-200&lt;=0,0,10*ROUND(('Daily Weigth (g)'!$E10-'Daily Weigth (g)'!H10-200)/10,0)))</f>
        <v>10</v>
      </c>
      <c r="H10" s="94">
        <f>+IF('Daily Weigth (g)'!I10="","",IF('Daily Weigth (g)'!$E10-'Daily Weigth (g)'!I10-200&lt;=0,0,10*ROUND(('Daily Weigth (g)'!$E10-'Daily Weigth (g)'!I10-200)/10,0)))</f>
        <v>40</v>
      </c>
      <c r="I10" s="94">
        <f>+IF('Daily Weigth (g)'!J10="","",IF('Daily Weigth (g)'!$E10-'Daily Weigth (g)'!J10-200&lt;=0,0,10*ROUND(('Daily Weigth (g)'!$E10-'Daily Weigth (g)'!J10-200)/10,0)))</f>
        <v>40</v>
      </c>
      <c r="J10" s="85">
        <f>+IF('Daily Weigth (g)'!K10="","",IF(Transpiration!J10-100&lt;=0,0,10*ROUND((Transpiration!J10-100)/10,0)))</f>
        <v>0</v>
      </c>
      <c r="K10" s="85">
        <f>+IF('Daily Weigth (g)'!L10="","",IF(Transpiration!K10-100&lt;=0,0,10*ROUND((Transpiration!K10-100)/10,0)))</f>
        <v>0</v>
      </c>
      <c r="L10" s="85">
        <f>+IF('Daily Weigth (g)'!M10="","",IF(Transpiration!L10-100&lt;=0,0,10*ROUND((Transpiration!L10-100)/10,0)))</f>
        <v>0</v>
      </c>
      <c r="M10" s="85">
        <f>+IF('Daily Weigth (g)'!N10="","",IF(Transpiration!M10-100&lt;=0,0,10*ROUND((Transpiration!M10-100)/10,0)))</f>
        <v>60</v>
      </c>
      <c r="N10" s="85">
        <f>+IF('Daily Weigth (g)'!O10="","",IF(Transpiration!N10-100&lt;=0,0,10*ROUND((Transpiration!N10-100)/10,0)))</f>
        <v>0</v>
      </c>
      <c r="O10" s="85">
        <f>+IF('Daily Weigth (g)'!P10="","",IF(Transpiration!O10-100&lt;=0,0,10*ROUND((Transpiration!O10-100)/10,0)))</f>
        <v>150</v>
      </c>
      <c r="P10" s="85">
        <f>+IF('Daily Weigth (g)'!Q10="","",IF(Transpiration!P10-100&lt;=0,0,10*ROUND((Transpiration!P10-100)/10,0)))</f>
        <v>140</v>
      </c>
      <c r="Q10" s="85">
        <f>+IF('Daily Weigth (g)'!R10="","",IF(Transpiration!Q10-100&lt;=0,0,10*ROUND((Transpiration!Q10-100)/10,0)))</f>
        <v>40</v>
      </c>
      <c r="R10" s="85">
        <f>+IF('Daily Weigth (g)'!S10="","",IF(Transpiration!R10-100&lt;=0,0,10*ROUND((Transpiration!R10-100)/10,0)))</f>
        <v>0</v>
      </c>
      <c r="S10" s="91">
        <f>+IF('Daily Weigth (g)'!T10="","",IF(Transpiration!S10-200&lt;=0,0,10*ROUND((Transpiration!S10-200)/10,0)))</f>
        <v>0</v>
      </c>
      <c r="T10" s="85">
        <f>+IF('Daily Weigth (g)'!U10="","",IF(Transpiration!T10-200&lt;=0,0,10*ROUND((Transpiration!T10-200)/10,0)))</f>
        <v>0</v>
      </c>
      <c r="U10" s="85">
        <f>+IF('Daily Weigth (g)'!V10="","",IF(Transpiration!U10-200&lt;=0,0,10*ROUND((Transpiration!U10-200)/10,0)))</f>
        <v>0</v>
      </c>
      <c r="V10" s="85">
        <f>+IF('Daily Weigth (g)'!W10="","",IF(Transpiration!V10-200&lt;=0,0,10*ROUND((Transpiration!V10-200)/10,0)))</f>
        <v>0</v>
      </c>
      <c r="W10" s="85">
        <f>+IF('Daily Weigth (g)'!X10="","",IF(Transpiration!W10-200&lt;=0,0,10*ROUND((Transpiration!W10-200)/10,0)))</f>
        <v>0</v>
      </c>
      <c r="X10" s="85">
        <f>+IF('Daily Weigth (g)'!Y10="","",IF(Transpiration!X10-200&lt;=0,0,10*ROUND((Transpiration!X10-200)/10,0)))</f>
        <v>0</v>
      </c>
      <c r="Y10" s="85">
        <f>+IF('Daily Weigth (g)'!Z10="","",IF(Transpiration!Y10-200&lt;=0,0,10*ROUND((Transpiration!Y10-200)/10,0)))</f>
        <v>0</v>
      </c>
      <c r="Z10" s="85">
        <f>+IF('Daily Weigth (g)'!AA10="","",IF(Transpiration!Z10-200&lt;=0,0,10*ROUND((Transpiration!Z10-200)/10,0)))</f>
        <v>0</v>
      </c>
      <c r="AA10" s="85">
        <f>+IF('Daily Weigth (g)'!AB10="","",IF(Transpiration!AA10-200&lt;=0,0,10*ROUND((Transpiration!AA10-200)/10,0)))</f>
        <v>0</v>
      </c>
      <c r="AB10" s="85">
        <f>+IF('Daily Weigth (g)'!AC10="","",IF(Transpiration!AB10-200&lt;=0,0,10*ROUND((Transpiration!AB10-200)/10,0)))</f>
        <v>0</v>
      </c>
      <c r="AC10" s="85">
        <f>+IF('Daily Weigth (g)'!AD10="","",IF(Transpiration!AC10-200&lt;=0,0,10*ROUND((Transpiration!AC10-200)/10,0)))</f>
        <v>0</v>
      </c>
      <c r="AD10" s="85">
        <f>+IF('Daily Weigth (g)'!AE10="","",IF(Transpiration!AD10-200&lt;=0,0,10*ROUND((Transpiration!AD10-200)/10,0)))</f>
        <v>0</v>
      </c>
      <c r="AE10" s="85">
        <f>+IF('Daily Weigth (g)'!AF10="","",IF(Transpiration!AE10-200&lt;=0,0,10*ROUND((Transpiration!AE10-200)/10,0)))</f>
        <v>0</v>
      </c>
      <c r="AF10" s="85">
        <f>+IF('Daily Weigth (g)'!AG10="","",IF(Transpiration!AF10-200&lt;=0,0,10*ROUND((Transpiration!AF10-200)/10,0)))</f>
        <v>0</v>
      </c>
      <c r="AG10" s="89">
        <f t="shared" si="1"/>
        <v>480</v>
      </c>
    </row>
    <row r="11" ht="12.75" customHeight="1">
      <c r="A11" s="85">
        <v>710.0</v>
      </c>
      <c r="B11" s="87" t="s">
        <v>91</v>
      </c>
      <c r="C11" s="85" t="s">
        <v>383</v>
      </c>
      <c r="D11" s="85"/>
      <c r="E11" s="94">
        <f>+IF('Daily Weigth (g)'!F11="","",IF('Daily Weigth (g)'!$E11-'Daily Weigth (g)'!F11-200&lt;=0,0,10*ROUND(('Daily Weigth (g)'!$E11-'Daily Weigth (g)'!F11-200)/10,0)))</f>
        <v>0</v>
      </c>
      <c r="F11" s="94">
        <f>+IF('Daily Weigth (g)'!G11="","",IF('Daily Weigth (g)'!$E11-'Daily Weigth (g)'!G11-200&lt;=0,0,10*ROUND(('Daily Weigth (g)'!$E11-'Daily Weigth (g)'!G11-200)/10,0)))</f>
        <v>0</v>
      </c>
      <c r="G11" s="94">
        <f>+IF('Daily Weigth (g)'!H11="","",IF('Daily Weigth (g)'!$E11-'Daily Weigth (g)'!H11-200&lt;=0,0,10*ROUND(('Daily Weigth (g)'!$E11-'Daily Weigth (g)'!H11-200)/10,0)))</f>
        <v>30</v>
      </c>
      <c r="H11" s="94">
        <f>+IF('Daily Weigth (g)'!I11="","",IF('Daily Weigth (g)'!$E11-'Daily Weigth (g)'!I11-200&lt;=0,0,10*ROUND(('Daily Weigth (g)'!$E11-'Daily Weigth (g)'!I11-200)/10,0)))</f>
        <v>50</v>
      </c>
      <c r="I11" s="94">
        <f>+IF('Daily Weigth (g)'!J11="","",IF('Daily Weigth (g)'!$E11-'Daily Weigth (g)'!J11-200&lt;=0,0,10*ROUND(('Daily Weigth (g)'!$E11-'Daily Weigth (g)'!J11-200)/10,0)))</f>
        <v>40</v>
      </c>
      <c r="J11" s="85" t="str">
        <f>+IF('Daily Weigth (g)'!K11="","",IF('Daily Weigth (g)'!$E11-'Daily Weigth (g)'!K11-200&lt;=0,0,10*ROUND(('Daily Weigth (g)'!$E11-'Daily Weigth (g)'!K11-200)/10,0)))</f>
        <v/>
      </c>
      <c r="K11" s="85" t="str">
        <f>+IF('Daily Weigth (g)'!L11="","",IF('Daily Weigth (g)'!$E11-'Daily Weigth (g)'!L11-200&lt;=0,0,10*ROUND(('Daily Weigth (g)'!$E11-'Daily Weigth (g)'!L11-200)/10,0)))</f>
        <v/>
      </c>
      <c r="L11" s="85" t="str">
        <f>+IF('Daily Weigth (g)'!M11="","",IF('Daily Weigth (g)'!$E11-'Daily Weigth (g)'!M11-200&lt;=0,0,10*ROUND(('Daily Weigth (g)'!$E11-'Daily Weigth (g)'!M11-200)/10,0)))</f>
        <v/>
      </c>
      <c r="M11" s="85" t="str">
        <f>+IF('Daily Weigth (g)'!N11="","",IF('Daily Weigth (g)'!$E11-'Daily Weigth (g)'!N11-200&lt;=0,0,10*ROUND(('Daily Weigth (g)'!$E11-'Daily Weigth (g)'!N11-200)/10,0)))</f>
        <v/>
      </c>
      <c r="N11" s="85" t="str">
        <f>+IF('Daily Weigth (g)'!O11="","",IF('Daily Weigth (g)'!$E11-'Daily Weigth (g)'!O11-200&lt;=0,0,10*ROUND(('Daily Weigth (g)'!$E11-'Daily Weigth (g)'!O11-200)/10,0)))</f>
        <v/>
      </c>
      <c r="O11" s="85" t="str">
        <f>+IF('Daily Weigth (g)'!P11="","",IF('Daily Weigth (g)'!$E11-'Daily Weigth (g)'!P11-200&lt;=0,0,10*ROUND(('Daily Weigth (g)'!$E11-'Daily Weigth (g)'!P11-200)/10,0)))</f>
        <v/>
      </c>
      <c r="P11" s="85" t="str">
        <f>+IF('Daily Weigth (g)'!Q11="","",IF('Daily Weigth (g)'!$E11-'Daily Weigth (g)'!Q11-200&lt;=0,0,10*ROUND(('Daily Weigth (g)'!$E11-'Daily Weigth (g)'!Q11-200)/10,0)))</f>
        <v/>
      </c>
      <c r="Q11" s="85" t="str">
        <f>+IF('Daily Weigth (g)'!R11="","",IF('Daily Weigth (g)'!$E11-'Daily Weigth (g)'!R11-200&lt;=0,0,10*ROUND(('Daily Weigth (g)'!$E11-'Daily Weigth (g)'!R11-200)/10,0)))</f>
        <v/>
      </c>
      <c r="R11" s="85" t="str">
        <f>+IF('Daily Weigth (g)'!S11="","",IF('Daily Weigth (g)'!$E11-'Daily Weigth (g)'!S11-200&lt;=0,0,10*ROUND(('Daily Weigth (g)'!$E11-'Daily Weigth (g)'!S11-200)/10,0)))</f>
        <v/>
      </c>
      <c r="S11" s="91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9">
        <f t="shared" si="1"/>
        <v>120</v>
      </c>
    </row>
    <row r="12" ht="12.75" customHeight="1">
      <c r="A12" s="85">
        <v>711.0</v>
      </c>
      <c r="B12" s="87" t="s">
        <v>91</v>
      </c>
      <c r="C12" s="90" t="s">
        <v>12</v>
      </c>
      <c r="D12" s="85"/>
      <c r="E12" s="94">
        <f>+IF('Daily Weigth (g)'!F12="","",IF('Daily Weigth (g)'!$E12-'Daily Weigth (g)'!F12-200&lt;=0,0,10*ROUND(('Daily Weigth (g)'!$E12-'Daily Weigth (g)'!F12-200)/10,0)))</f>
        <v>0</v>
      </c>
      <c r="F12" s="94">
        <f>+IF('Daily Weigth (g)'!G12="","",IF('Daily Weigth (g)'!$E12-'Daily Weigth (g)'!G12-200&lt;=0,0,10*ROUND(('Daily Weigth (g)'!$E12-'Daily Weigth (g)'!G12-200)/10,0)))</f>
        <v>0</v>
      </c>
      <c r="G12" s="94">
        <f>+IF('Daily Weigth (g)'!H12="","",IF('Daily Weigth (g)'!$E12-'Daily Weigth (g)'!H12-200&lt;=0,0,10*ROUND(('Daily Weigth (g)'!$E12-'Daily Weigth (g)'!H12-200)/10,0)))</f>
        <v>0</v>
      </c>
      <c r="H12" s="94">
        <f>+IF('Daily Weigth (g)'!I12="","",IF('Daily Weigth (g)'!$E12-'Daily Weigth (g)'!I12-200&lt;=0,0,10*ROUND(('Daily Weigth (g)'!$E12-'Daily Weigth (g)'!I12-200)/10,0)))</f>
        <v>0</v>
      </c>
      <c r="I12" s="94">
        <f>+IF('Daily Weigth (g)'!J12="","",IF('Daily Weigth (g)'!$E12-'Daily Weigth (g)'!J12-200&lt;=0,0,10*ROUND(('Daily Weigth (g)'!$E12-'Daily Weigth (g)'!J12-200)/10,0)))</f>
        <v>0</v>
      </c>
      <c r="J12" s="85">
        <f>+IF('Daily Weigth (g)'!K12="","",IF(Transpiration!J12-100&lt;=0,0,10*ROUND((Transpiration!J12-100)/10,0)))</f>
        <v>0</v>
      </c>
      <c r="K12" s="85">
        <f>+IF('Daily Weigth (g)'!L12="","",IF(Transpiration!K12-100&lt;=0,0,10*ROUND((Transpiration!K12-100)/10,0)))</f>
        <v>0</v>
      </c>
      <c r="L12" s="85">
        <f>+IF('Daily Weigth (g)'!M12="","",IF(Transpiration!L12-100&lt;=0,0,10*ROUND((Transpiration!L12-100)/10,0)))</f>
        <v>0</v>
      </c>
      <c r="M12" s="85">
        <f>+IF('Daily Weigth (g)'!N12="","",IF(Transpiration!M12-100&lt;=0,0,10*ROUND((Transpiration!M12-100)/10,0)))</f>
        <v>0</v>
      </c>
      <c r="N12" s="85">
        <f>+IF('Daily Weigth (g)'!O12="","",IF(Transpiration!N12-100&lt;=0,0,10*ROUND((Transpiration!N12-100)/10,0)))</f>
        <v>0</v>
      </c>
      <c r="O12" s="85">
        <f>+IF('Daily Weigth (g)'!P12="","",IF(Transpiration!O12-100&lt;=0,0,10*ROUND((Transpiration!O12-100)/10,0)))</f>
        <v>40</v>
      </c>
      <c r="P12" s="85">
        <f>+IF('Daily Weigth (g)'!Q12="","",IF(Transpiration!P12-100&lt;=0,0,10*ROUND((Transpiration!P12-100)/10,0)))</f>
        <v>30</v>
      </c>
      <c r="Q12" s="85">
        <f>+IF('Daily Weigth (g)'!R12="","",IF(Transpiration!Q12-100&lt;=0,0,10*ROUND((Transpiration!Q12-100)/10,0)))</f>
        <v>0</v>
      </c>
      <c r="R12" s="85">
        <f>+IF('Daily Weigth (g)'!S12="","",IF(Transpiration!R12-100&lt;=0,0,10*ROUND((Transpiration!R12-100)/10,0)))</f>
        <v>0</v>
      </c>
      <c r="S12" s="91">
        <f>+IF('Daily Weigth (g)'!T12="","",IF(Transpiration!S12-200&lt;=0,0,10*ROUND((Transpiration!S12-200)/10,0)))</f>
        <v>0</v>
      </c>
      <c r="T12" s="85">
        <f>+IF('Daily Weigth (g)'!U12="","",IF(Transpiration!T12-200&lt;=0,0,10*ROUND((Transpiration!T12-200)/10,0)))</f>
        <v>0</v>
      </c>
      <c r="U12" s="85">
        <f>+IF('Daily Weigth (g)'!V12="","",IF(Transpiration!U12-200&lt;=0,0,10*ROUND((Transpiration!U12-200)/10,0)))</f>
        <v>0</v>
      </c>
      <c r="V12" s="85">
        <f>+IF('Daily Weigth (g)'!W12="","",IF(Transpiration!V12-200&lt;=0,0,10*ROUND((Transpiration!V12-200)/10,0)))</f>
        <v>0</v>
      </c>
      <c r="W12" s="85">
        <f>+IF('Daily Weigth (g)'!X12="","",IF(Transpiration!W12-200&lt;=0,0,10*ROUND((Transpiration!W12-200)/10,0)))</f>
        <v>0</v>
      </c>
      <c r="X12" s="85">
        <f>+IF('Daily Weigth (g)'!Y12="","",IF(Transpiration!X12-200&lt;=0,0,10*ROUND((Transpiration!X12-200)/10,0)))</f>
        <v>0</v>
      </c>
      <c r="Y12" s="85">
        <f>+IF('Daily Weigth (g)'!Z12="","",IF(Transpiration!Y12-200&lt;=0,0,10*ROUND((Transpiration!Y12-200)/10,0)))</f>
        <v>0</v>
      </c>
      <c r="Z12" s="85">
        <f>+IF('Daily Weigth (g)'!AA12="","",IF(Transpiration!Z12-200&lt;=0,0,10*ROUND((Transpiration!Z12-200)/10,0)))</f>
        <v>0</v>
      </c>
      <c r="AA12" s="85">
        <f>+IF('Daily Weigth (g)'!AB12="","",IF(Transpiration!AA12-200&lt;=0,0,10*ROUND((Transpiration!AA12-200)/10,0)))</f>
        <v>0</v>
      </c>
      <c r="AB12" s="85">
        <f>+IF('Daily Weigth (g)'!AC12="","",IF(Transpiration!AB12-200&lt;=0,0,10*ROUND((Transpiration!AB12-200)/10,0)))</f>
        <v>0</v>
      </c>
      <c r="AC12" s="85">
        <f>+IF('Daily Weigth (g)'!AD12="","",IF(Transpiration!AC12-200&lt;=0,0,10*ROUND((Transpiration!AC12-200)/10,0)))</f>
        <v>0</v>
      </c>
      <c r="AD12" s="85">
        <f>+IF('Daily Weigth (g)'!AE12="","",IF(Transpiration!AD12-200&lt;=0,0,10*ROUND((Transpiration!AD12-200)/10,0)))</f>
        <v>0</v>
      </c>
      <c r="AE12" s="85">
        <f>+IF('Daily Weigth (g)'!AF12="","",IF(Transpiration!AE12-200&lt;=0,0,10*ROUND((Transpiration!AE12-200)/10,0)))</f>
        <v>0</v>
      </c>
      <c r="AF12" s="85">
        <f>+IF('Daily Weigth (g)'!AG12="","",IF(Transpiration!AF12-200&lt;=0,0,10*ROUND((Transpiration!AF12-200)/10,0)))</f>
        <v>0</v>
      </c>
      <c r="AG12" s="89">
        <f t="shared" si="1"/>
        <v>70</v>
      </c>
    </row>
    <row r="13" ht="12.75" customHeight="1">
      <c r="A13" s="85">
        <v>712.0</v>
      </c>
      <c r="B13" s="87" t="s">
        <v>91</v>
      </c>
      <c r="C13" s="85" t="s">
        <v>383</v>
      </c>
      <c r="D13" s="85"/>
      <c r="E13" s="94">
        <f>+IF('Daily Weigth (g)'!F13="","",IF('Daily Weigth (g)'!$E13-'Daily Weigth (g)'!F13-200&lt;=0,0,10*ROUND(('Daily Weigth (g)'!$E13-'Daily Weigth (g)'!F13-200)/10,0)))</f>
        <v>0</v>
      </c>
      <c r="F13" s="94">
        <f>+IF('Daily Weigth (g)'!G13="","",IF('Daily Weigth (g)'!$E13-'Daily Weigth (g)'!G13-200&lt;=0,0,10*ROUND(('Daily Weigth (g)'!$E13-'Daily Weigth (g)'!G13-200)/10,0)))</f>
        <v>0</v>
      </c>
      <c r="G13" s="94">
        <f>+IF('Daily Weigth (g)'!H13="","",IF('Daily Weigth (g)'!$E13-'Daily Weigth (g)'!H13-200&lt;=0,0,10*ROUND(('Daily Weigth (g)'!$E13-'Daily Weigth (g)'!H13-200)/10,0)))</f>
        <v>20</v>
      </c>
      <c r="H13" s="94">
        <f>+IF('Daily Weigth (g)'!I13="","",IF('Daily Weigth (g)'!$E13-'Daily Weigth (g)'!I13-200&lt;=0,0,10*ROUND(('Daily Weigth (g)'!$E13-'Daily Weigth (g)'!I13-200)/10,0)))</f>
        <v>20</v>
      </c>
      <c r="I13" s="94">
        <f>+IF('Daily Weigth (g)'!J13="","",IF('Daily Weigth (g)'!$E13-'Daily Weigth (g)'!J13-200&lt;=0,0,10*ROUND(('Daily Weigth (g)'!$E13-'Daily Weigth (g)'!J13-200)/10,0)))</f>
        <v>70</v>
      </c>
      <c r="J13" s="85" t="str">
        <f>+IF('Daily Weigth (g)'!K13="","",IF('Daily Weigth (g)'!$E13-'Daily Weigth (g)'!K13-200&lt;=0,0,10*ROUND(('Daily Weigth (g)'!$E13-'Daily Weigth (g)'!K13-200)/10,0)))</f>
        <v/>
      </c>
      <c r="K13" s="85" t="str">
        <f>+IF('Daily Weigth (g)'!L13="","",IF('Daily Weigth (g)'!$E13-'Daily Weigth (g)'!L13-200&lt;=0,0,10*ROUND(('Daily Weigth (g)'!$E13-'Daily Weigth (g)'!L13-200)/10,0)))</f>
        <v/>
      </c>
      <c r="L13" s="85" t="str">
        <f>+IF('Daily Weigth (g)'!M13="","",IF('Daily Weigth (g)'!$E13-'Daily Weigth (g)'!M13-200&lt;=0,0,10*ROUND(('Daily Weigth (g)'!$E13-'Daily Weigth (g)'!M13-200)/10,0)))</f>
        <v/>
      </c>
      <c r="M13" s="85" t="str">
        <f>+IF('Daily Weigth (g)'!N13="","",IF('Daily Weigth (g)'!$E13-'Daily Weigth (g)'!N13-200&lt;=0,0,10*ROUND(('Daily Weigth (g)'!$E13-'Daily Weigth (g)'!N13-200)/10,0)))</f>
        <v/>
      </c>
      <c r="N13" s="85" t="str">
        <f>+IF('Daily Weigth (g)'!O13="","",IF('Daily Weigth (g)'!$E13-'Daily Weigth (g)'!O13-200&lt;=0,0,10*ROUND(('Daily Weigth (g)'!$E13-'Daily Weigth (g)'!O13-200)/10,0)))</f>
        <v/>
      </c>
      <c r="O13" s="85" t="str">
        <f>+IF('Daily Weigth (g)'!P13="","",IF('Daily Weigth (g)'!$E13-'Daily Weigth (g)'!P13-200&lt;=0,0,10*ROUND(('Daily Weigth (g)'!$E13-'Daily Weigth (g)'!P13-200)/10,0)))</f>
        <v/>
      </c>
      <c r="P13" s="85" t="str">
        <f>+IF('Daily Weigth (g)'!Q13="","",IF('Daily Weigth (g)'!$E13-'Daily Weigth (g)'!Q13-200&lt;=0,0,10*ROUND(('Daily Weigth (g)'!$E13-'Daily Weigth (g)'!Q13-200)/10,0)))</f>
        <v/>
      </c>
      <c r="Q13" s="85" t="str">
        <f>+IF('Daily Weigth (g)'!R13="","",IF('Daily Weigth (g)'!$E13-'Daily Weigth (g)'!R13-200&lt;=0,0,10*ROUND(('Daily Weigth (g)'!$E13-'Daily Weigth (g)'!R13-200)/10,0)))</f>
        <v/>
      </c>
      <c r="R13" s="85" t="str">
        <f>+IF('Daily Weigth (g)'!S13="","",IF('Daily Weigth (g)'!$E13-'Daily Weigth (g)'!S13-200&lt;=0,0,10*ROUND(('Daily Weigth (g)'!$E13-'Daily Weigth (g)'!S13-200)/10,0)))</f>
        <v/>
      </c>
      <c r="S13" s="91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9">
        <f t="shared" si="1"/>
        <v>110</v>
      </c>
    </row>
    <row r="14" ht="12.75" customHeight="1">
      <c r="A14" s="85">
        <v>713.0</v>
      </c>
      <c r="B14" s="87" t="s">
        <v>91</v>
      </c>
      <c r="C14" s="88" t="s">
        <v>241</v>
      </c>
      <c r="D14" s="85"/>
      <c r="E14" s="94">
        <f>+IF('Daily Weigth (g)'!F14="","",IF('Daily Weigth (g)'!$E14-'Daily Weigth (g)'!F14-200&lt;=0,0,10*ROUND(('Daily Weigth (g)'!$E14-'Daily Weigth (g)'!F14-200)/10,0)))</f>
        <v>0</v>
      </c>
      <c r="F14" s="94">
        <f>+IF('Daily Weigth (g)'!G14="","",IF('Daily Weigth (g)'!$E14-'Daily Weigth (g)'!G14-200&lt;=0,0,10*ROUND(('Daily Weigth (g)'!$E14-'Daily Weigth (g)'!G14-200)/10,0)))</f>
        <v>0</v>
      </c>
      <c r="G14" s="94">
        <f>+IF('Daily Weigth (g)'!H14="","",IF('Daily Weigth (g)'!$E14-'Daily Weigth (g)'!H14-200&lt;=0,0,10*ROUND(('Daily Weigth (g)'!$E14-'Daily Weigth (g)'!H14-200)/10,0)))</f>
        <v>10</v>
      </c>
      <c r="H14" s="94">
        <f>+IF('Daily Weigth (g)'!I14="","",IF('Daily Weigth (g)'!$E14-'Daily Weigth (g)'!I14-200&lt;=0,0,10*ROUND(('Daily Weigth (g)'!$E14-'Daily Weigth (g)'!I14-200)/10,0)))</f>
        <v>40</v>
      </c>
      <c r="I14" s="94">
        <f>+IF('Daily Weigth (g)'!J14="","",IF('Daily Weigth (g)'!$E14-'Daily Weigth (g)'!J14-200&lt;=0,0,10*ROUND(('Daily Weigth (g)'!$E14-'Daily Weigth (g)'!J14-200)/10,0)))</f>
        <v>40</v>
      </c>
      <c r="J14" s="85">
        <f>+IF('Daily Weigth (g)'!K14="","",IF('Daily Weigth (g)'!$E14-'Daily Weigth (g)'!K14-200&lt;=0,0,10*ROUND(('Daily Weigth (g)'!$E14-'Daily Weigth (g)'!K14-200)/10,0)))</f>
        <v>30</v>
      </c>
      <c r="K14" s="85">
        <f>+IF('Daily Weigth (g)'!L14="","",IF('Daily Weigth (g)'!$E14-'Daily Weigth (g)'!L14-200&lt;=0,0,10*ROUND(('Daily Weigth (g)'!$E14-'Daily Weigth (g)'!L14-200)/10,0)))</f>
        <v>70</v>
      </c>
      <c r="L14" s="85">
        <f>+IF('Daily Weigth (g)'!M14="","",IF('Daily Weigth (g)'!$E14-'Daily Weigth (g)'!M14-200&lt;=0,0,10*ROUND(('Daily Weigth (g)'!$E14-'Daily Weigth (g)'!M14-200)/10,0)))</f>
        <v>60</v>
      </c>
      <c r="M14" s="85">
        <f>+IF('Daily Weigth (g)'!N14="","",IF('Daily Weigth (g)'!$E14-'Daily Weigth (g)'!N14-200&lt;=0,0,10*ROUND(('Daily Weigth (g)'!$E14-'Daily Weigth (g)'!N14-200)/10,0)))</f>
        <v>90</v>
      </c>
      <c r="N14" s="85">
        <f>+IF('Daily Weigth (g)'!O14="","",IF('Daily Weigth (g)'!$E14-'Daily Weigth (g)'!O14-200&lt;=0,0,10*ROUND(('Daily Weigth (g)'!$E14-'Daily Weigth (g)'!O14-200)/10,0)))</f>
        <v>40</v>
      </c>
      <c r="O14" s="85">
        <f>+IF('Daily Weigth (g)'!P14="","",IF('Daily Weigth (g)'!$E14-'Daily Weigth (g)'!P14-200&lt;=0,0,10*ROUND(('Daily Weigth (g)'!$E14-'Daily Weigth (g)'!P14-200)/10,0)))</f>
        <v>210</v>
      </c>
      <c r="P14" s="85">
        <f>+IF('Daily Weigth (g)'!Q14="","",IF('Daily Weigth (g)'!$E14-'Daily Weigth (g)'!Q14-200&lt;=0,0,10*ROUND(('Daily Weigth (g)'!$E14-'Daily Weigth (g)'!Q14-200)/10,0)))</f>
        <v>190</v>
      </c>
      <c r="Q14" s="85">
        <f>+IF('Daily Weigth (g)'!R14="","",IF('Daily Weigth (g)'!$E14-'Daily Weigth (g)'!R14-200&lt;=0,0,10*ROUND(('Daily Weigth (g)'!$E14-'Daily Weigth (g)'!R14-200)/10,0)))</f>
        <v>130</v>
      </c>
      <c r="R14" s="85">
        <f>+IF('Daily Weigth (g)'!S14="","",IF('Daily Weigth (g)'!$E14-'Daily Weigth (g)'!S14-200&lt;=0,0,10*ROUND(('Daily Weigth (g)'!$E14-'Daily Weigth (g)'!S14-200)/10,0)))</f>
        <v>70</v>
      </c>
      <c r="S14" s="91">
        <f>+IF('Daily Weigth (g)'!T14="","",IF('Daily Weigth (g)'!$E14-'Daily Weigth (g)'!T14-200&lt;=0,0,10*ROUND(('Daily Weigth (g)'!$E14-'Daily Weigth (g)'!T14-200)/10,0)))</f>
        <v>70</v>
      </c>
      <c r="T14" s="85">
        <f>+IF('Daily Weigth (g)'!U14="","",IF('Daily Weigth (g)'!$E14-'Daily Weigth (g)'!U14-200&lt;=0,0,10*ROUND(('Daily Weigth (g)'!$E14-'Daily Weigth (g)'!U14-200)/10,0)))</f>
        <v>100</v>
      </c>
      <c r="U14" s="85">
        <f>+IF('Daily Weigth (g)'!V14="","",IF('Daily Weigth (g)'!$E14-'Daily Weigth (g)'!V14-200&lt;=0,0,10*ROUND(('Daily Weigth (g)'!$E14-'Daily Weigth (g)'!V14-200)/10,0)))</f>
        <v>150</v>
      </c>
      <c r="V14" s="85">
        <f>+IF('Daily Weigth (g)'!W14="","",IF('Daily Weigth (g)'!$E14-'Daily Weigth (g)'!W14-200&lt;=0,0,10*ROUND(('Daily Weigth (g)'!$E14-'Daily Weigth (g)'!W14-200)/10,0)))</f>
        <v>170</v>
      </c>
      <c r="W14" s="85">
        <f>+IF('Daily Weigth (g)'!X14="","",IF('Daily Weigth (g)'!$E14-'Daily Weigth (g)'!X14-200&lt;=0,0,10*ROUND(('Daily Weigth (g)'!$E14-'Daily Weigth (g)'!X14-200)/10,0)))</f>
        <v>80</v>
      </c>
      <c r="X14" s="85">
        <f>+IF('Daily Weigth (g)'!Y14="","",IF('Daily Weigth (g)'!$E14-'Daily Weigth (g)'!Y14-200&lt;=0,0,10*ROUND(('Daily Weigth (g)'!$E14-'Daily Weigth (g)'!Y14-200)/10,0)))</f>
        <v>40</v>
      </c>
      <c r="Y14" s="85">
        <f>+IF('Daily Weigth (g)'!Z14="","",IF('Daily Weigth (g)'!$E14-'Daily Weigth (g)'!Z14-200&lt;=0,0,10*ROUND(('Daily Weigth (g)'!$E14-'Daily Weigth (g)'!Z14-200)/10,0)))</f>
        <v>60</v>
      </c>
      <c r="Z14" s="85">
        <f>+IF('Daily Weigth (g)'!AA14="","",IF('Daily Weigth (g)'!$E14-'Daily Weigth (g)'!AA14-200&lt;=0,0,10*ROUND(('Daily Weigth (g)'!$E14-'Daily Weigth (g)'!AA14-200)/10,0)))</f>
        <v>40</v>
      </c>
      <c r="AA14" s="85">
        <f>+IF('Daily Weigth (g)'!AB14="","",IF('Daily Weigth (g)'!$E14-'Daily Weigth (g)'!AB14-200&lt;=0,0,10*ROUND(('Daily Weigth (g)'!$E14-'Daily Weigth (g)'!AB14-200)/10,0)))</f>
        <v>40</v>
      </c>
      <c r="AB14" s="85">
        <f>+IF('Daily Weigth (g)'!AC14="","",IF('Daily Weigth (g)'!$E14-'Daily Weigth (g)'!AC14-200&lt;=0,0,10*ROUND(('Daily Weigth (g)'!$E14-'Daily Weigth (g)'!AC14-200)/10,0)))</f>
        <v>50</v>
      </c>
      <c r="AC14" s="85">
        <f>+IF('Daily Weigth (g)'!AD14="","",IF('Daily Weigth (g)'!$E14-'Daily Weigth (g)'!AD14-200&lt;=0,0,10*ROUND(('Daily Weigth (g)'!$E14-'Daily Weigth (g)'!AD14-200)/10,0)))</f>
        <v>50</v>
      </c>
      <c r="AD14" s="85">
        <f>+IF('Daily Weigth (g)'!AE14="","",IF('Daily Weigth (g)'!$E14-'Daily Weigth (g)'!AE14-200&lt;=0,0,10*ROUND(('Daily Weigth (g)'!$E14-'Daily Weigth (g)'!AE14-200)/10,0)))</f>
        <v>50</v>
      </c>
      <c r="AE14" s="85">
        <f>+IF('Daily Weigth (g)'!AF14="","",IF('Daily Weigth (g)'!$E14-'Daily Weigth (g)'!AF14-200&lt;=0,0,10*ROUND(('Daily Weigth (g)'!$E14-'Daily Weigth (g)'!AF14-200)/10,0)))</f>
        <v>130</v>
      </c>
      <c r="AF14" s="85">
        <f>+IF('Daily Weigth (g)'!AG14="","",IF('Daily Weigth (g)'!$E14-'Daily Weigth (g)'!AG14-200&lt;=0,0,10*ROUND(('Daily Weigth (g)'!$E14-'Daily Weigth (g)'!AG14-200)/10,0)))</f>
        <v>90</v>
      </c>
      <c r="AG14" s="89">
        <f t="shared" si="1"/>
        <v>2100</v>
      </c>
    </row>
    <row r="15" ht="12.75" customHeight="1">
      <c r="A15" s="85">
        <v>714.0</v>
      </c>
      <c r="B15" s="87" t="s">
        <v>91</v>
      </c>
      <c r="C15" s="90" t="s">
        <v>12</v>
      </c>
      <c r="D15" s="85"/>
      <c r="E15" s="94">
        <f>+IF('Daily Weigth (g)'!F15="","",IF('Daily Weigth (g)'!$E15-'Daily Weigth (g)'!F15-200&lt;=0,0,10*ROUND(('Daily Weigth (g)'!$E15-'Daily Weigth (g)'!F15-200)/10,0)))</f>
        <v>0</v>
      </c>
      <c r="F15" s="94">
        <f>+IF('Daily Weigth (g)'!G15="","",IF('Daily Weigth (g)'!$E15-'Daily Weigth (g)'!G15-200&lt;=0,0,10*ROUND(('Daily Weigth (g)'!$E15-'Daily Weigth (g)'!G15-200)/10,0)))</f>
        <v>0</v>
      </c>
      <c r="G15" s="94">
        <f>+IF('Daily Weigth (g)'!H15="","",IF('Daily Weigth (g)'!$E15-'Daily Weigth (g)'!H15-200&lt;=0,0,10*ROUND(('Daily Weigth (g)'!$E15-'Daily Weigth (g)'!H15-200)/10,0)))</f>
        <v>0</v>
      </c>
      <c r="H15" s="94">
        <f>+IF('Daily Weigth (g)'!I15="","",IF('Daily Weigth (g)'!$E15-'Daily Weigth (g)'!I15-200&lt;=0,0,10*ROUND(('Daily Weigth (g)'!$E15-'Daily Weigth (g)'!I15-200)/10,0)))</f>
        <v>0</v>
      </c>
      <c r="I15" s="94">
        <f>+IF('Daily Weigth (g)'!J15="","",IF('Daily Weigth (g)'!$E15-'Daily Weigth (g)'!J15-200&lt;=0,0,10*ROUND(('Daily Weigth (g)'!$E15-'Daily Weigth (g)'!J15-200)/10,0)))</f>
        <v>30</v>
      </c>
      <c r="J15" s="85">
        <f>+IF('Daily Weigth (g)'!K15="","",IF(Transpiration!J15-100&lt;=0,0,10*ROUND((Transpiration!J15-100)/10,0)))</f>
        <v>0</v>
      </c>
      <c r="K15" s="85">
        <f>+IF('Daily Weigth (g)'!L15="","",IF(Transpiration!K15-100&lt;=0,0,10*ROUND((Transpiration!K15-100)/10,0)))</f>
        <v>0</v>
      </c>
      <c r="L15" s="85">
        <f>+IF('Daily Weigth (g)'!M15="","",IF(Transpiration!L15-100&lt;=0,0,10*ROUND((Transpiration!L15-100)/10,0)))</f>
        <v>0</v>
      </c>
      <c r="M15" s="85">
        <f>+IF('Daily Weigth (g)'!N15="","",IF(Transpiration!M15-100&lt;=0,0,10*ROUND((Transpiration!M15-100)/10,0)))</f>
        <v>0</v>
      </c>
      <c r="N15" s="85">
        <f>+IF('Daily Weigth (g)'!O15="","",IF(Transpiration!N15-100&lt;=0,0,10*ROUND((Transpiration!N15-100)/10,0)))</f>
        <v>0</v>
      </c>
      <c r="O15" s="85">
        <f>+IF('Daily Weigth (g)'!P15="","",IF(Transpiration!O15-100&lt;=0,0,10*ROUND((Transpiration!O15-100)/10,0)))</f>
        <v>130</v>
      </c>
      <c r="P15" s="85">
        <f>+IF('Daily Weigth (g)'!Q15="","",IF(Transpiration!P15-100&lt;=0,0,10*ROUND((Transpiration!P15-100)/10,0)))</f>
        <v>150</v>
      </c>
      <c r="Q15" s="85">
        <f>+IF('Daily Weigth (g)'!R15="","",IF(Transpiration!Q15-100&lt;=0,0,10*ROUND((Transpiration!Q15-100)/10,0)))</f>
        <v>50</v>
      </c>
      <c r="R15" s="85">
        <f>+IF('Daily Weigth (g)'!S15="","",IF(Transpiration!R15-100&lt;=0,0,10*ROUND((Transpiration!R15-100)/10,0)))</f>
        <v>0</v>
      </c>
      <c r="S15" s="91">
        <f>+IF('Daily Weigth (g)'!T15="","",IF(Transpiration!S15-200&lt;=0,0,10*ROUND((Transpiration!S15-200)/10,0)))</f>
        <v>0</v>
      </c>
      <c r="T15" s="85">
        <f>+IF('Daily Weigth (g)'!U15="","",IF(Transpiration!T15-200&lt;=0,0,10*ROUND((Transpiration!T15-200)/10,0)))</f>
        <v>0</v>
      </c>
      <c r="U15" s="85">
        <f>+IF('Daily Weigth (g)'!V15="","",IF(Transpiration!U15-200&lt;=0,0,10*ROUND((Transpiration!U15-200)/10,0)))</f>
        <v>0</v>
      </c>
      <c r="V15" s="85">
        <f>+IF('Daily Weigth (g)'!W15="","",IF(Transpiration!V15-200&lt;=0,0,10*ROUND((Transpiration!V15-200)/10,0)))</f>
        <v>0</v>
      </c>
      <c r="W15" s="85">
        <f>+IF('Daily Weigth (g)'!X15="","",IF(Transpiration!W15-200&lt;=0,0,10*ROUND((Transpiration!W15-200)/10,0)))</f>
        <v>0</v>
      </c>
      <c r="X15" s="85">
        <f>+IF('Daily Weigth (g)'!Y15="","",IF(Transpiration!X15-200&lt;=0,0,10*ROUND((Transpiration!X15-200)/10,0)))</f>
        <v>0</v>
      </c>
      <c r="Y15" s="85">
        <f>+IF('Daily Weigth (g)'!Z15="","",IF(Transpiration!Y15-200&lt;=0,0,10*ROUND((Transpiration!Y15-200)/10,0)))</f>
        <v>0</v>
      </c>
      <c r="Z15" s="85">
        <f>+IF('Daily Weigth (g)'!AA15="","",IF(Transpiration!Z15-200&lt;=0,0,10*ROUND((Transpiration!Z15-200)/10,0)))</f>
        <v>0</v>
      </c>
      <c r="AA15" s="85">
        <f>+IF('Daily Weigth (g)'!AB15="","",IF(Transpiration!AA15-200&lt;=0,0,10*ROUND((Transpiration!AA15-200)/10,0)))</f>
        <v>0</v>
      </c>
      <c r="AB15" s="85">
        <f>+IF('Daily Weigth (g)'!AC15="","",IF(Transpiration!AB15-200&lt;=0,0,10*ROUND((Transpiration!AB15-200)/10,0)))</f>
        <v>0</v>
      </c>
      <c r="AC15" s="85">
        <f>+IF('Daily Weigth (g)'!AD15="","",IF(Transpiration!AC15-200&lt;=0,0,10*ROUND((Transpiration!AC15-200)/10,0)))</f>
        <v>0</v>
      </c>
      <c r="AD15" s="85">
        <f>+IF('Daily Weigth (g)'!AE15="","",IF(Transpiration!AD15-200&lt;=0,0,10*ROUND((Transpiration!AD15-200)/10,0)))</f>
        <v>0</v>
      </c>
      <c r="AE15" s="85">
        <f>+IF('Daily Weigth (g)'!AF15="","",IF(Transpiration!AE15-200&lt;=0,0,10*ROUND((Transpiration!AE15-200)/10,0)))</f>
        <v>0</v>
      </c>
      <c r="AF15" s="85">
        <f>+IF('Daily Weigth (g)'!AG15="","",IF(Transpiration!AF15-200&lt;=0,0,10*ROUND((Transpiration!AF15-200)/10,0)))</f>
        <v>0</v>
      </c>
      <c r="AG15" s="89">
        <f t="shared" si="1"/>
        <v>360</v>
      </c>
    </row>
    <row r="16" ht="12.75" customHeight="1">
      <c r="A16" s="85">
        <v>715.0</v>
      </c>
      <c r="B16" s="87" t="s">
        <v>91</v>
      </c>
      <c r="C16" s="85" t="s">
        <v>383</v>
      </c>
      <c r="D16" s="85"/>
      <c r="E16" s="94">
        <f>+IF('Daily Weigth (g)'!F16="","",IF('Daily Weigth (g)'!$E16-'Daily Weigth (g)'!F16-200&lt;=0,0,10*ROUND(('Daily Weigth (g)'!$E16-'Daily Weigth (g)'!F16-200)/10,0)))</f>
        <v>0</v>
      </c>
      <c r="F16" s="94">
        <f>+IF('Daily Weigth (g)'!G16="","",IF('Daily Weigth (g)'!$E16-'Daily Weigth (g)'!G16-200&lt;=0,0,10*ROUND(('Daily Weigth (g)'!$E16-'Daily Weigth (g)'!G16-200)/10,0)))</f>
        <v>0</v>
      </c>
      <c r="G16" s="94">
        <f>+IF('Daily Weigth (g)'!H16="","",IF('Daily Weigth (g)'!$E16-'Daily Weigth (g)'!H16-200&lt;=0,0,10*ROUND(('Daily Weigth (g)'!$E16-'Daily Weigth (g)'!H16-200)/10,0)))</f>
        <v>20</v>
      </c>
      <c r="H16" s="94">
        <f>+IF('Daily Weigth (g)'!I16="","",IF('Daily Weigth (g)'!$E16-'Daily Weigth (g)'!I16-200&lt;=0,0,10*ROUND(('Daily Weigth (g)'!$E16-'Daily Weigth (g)'!I16-200)/10,0)))</f>
        <v>30</v>
      </c>
      <c r="I16" s="94">
        <f>+IF('Daily Weigth (g)'!J16="","",IF('Daily Weigth (g)'!$E16-'Daily Weigth (g)'!J16-200&lt;=0,0,10*ROUND(('Daily Weigth (g)'!$E16-'Daily Weigth (g)'!J16-200)/10,0)))</f>
        <v>30</v>
      </c>
      <c r="J16" s="85" t="str">
        <f>+IF('Daily Weigth (g)'!K16="","",IF('Daily Weigth (g)'!$E16-'Daily Weigth (g)'!K16-200&lt;=0,0,10*ROUND(('Daily Weigth (g)'!$E16-'Daily Weigth (g)'!K16-200)/10,0)))</f>
        <v/>
      </c>
      <c r="K16" s="85" t="str">
        <f>+IF('Daily Weigth (g)'!L16="","",IF('Daily Weigth (g)'!$E16-'Daily Weigth (g)'!L16-200&lt;=0,0,10*ROUND(('Daily Weigth (g)'!$E16-'Daily Weigth (g)'!L16-200)/10,0)))</f>
        <v/>
      </c>
      <c r="L16" s="85" t="str">
        <f>+IF('Daily Weigth (g)'!M16="","",IF('Daily Weigth (g)'!$E16-'Daily Weigth (g)'!M16-200&lt;=0,0,10*ROUND(('Daily Weigth (g)'!$E16-'Daily Weigth (g)'!M16-200)/10,0)))</f>
        <v/>
      </c>
      <c r="M16" s="85" t="str">
        <f>+IF('Daily Weigth (g)'!N16="","",IF('Daily Weigth (g)'!$E16-'Daily Weigth (g)'!N16-200&lt;=0,0,10*ROUND(('Daily Weigth (g)'!$E16-'Daily Weigth (g)'!N16-200)/10,0)))</f>
        <v/>
      </c>
      <c r="N16" s="85" t="str">
        <f>+IF('Daily Weigth (g)'!O16="","",IF('Daily Weigth (g)'!$E16-'Daily Weigth (g)'!O16-200&lt;=0,0,10*ROUND(('Daily Weigth (g)'!$E16-'Daily Weigth (g)'!O16-200)/10,0)))</f>
        <v/>
      </c>
      <c r="O16" s="85" t="str">
        <f>+IF('Daily Weigth (g)'!P16="","",IF('Daily Weigth (g)'!$E16-'Daily Weigth (g)'!P16-200&lt;=0,0,10*ROUND(('Daily Weigth (g)'!$E16-'Daily Weigth (g)'!P16-200)/10,0)))</f>
        <v/>
      </c>
      <c r="P16" s="85" t="str">
        <f>+IF('Daily Weigth (g)'!Q16="","",IF('Daily Weigth (g)'!$E16-'Daily Weigth (g)'!Q16-200&lt;=0,0,10*ROUND(('Daily Weigth (g)'!$E16-'Daily Weigth (g)'!Q16-200)/10,0)))</f>
        <v/>
      </c>
      <c r="Q16" s="85" t="str">
        <f>+IF('Daily Weigth (g)'!R16="","",IF('Daily Weigth (g)'!$E16-'Daily Weigth (g)'!R16-200&lt;=0,0,10*ROUND(('Daily Weigth (g)'!$E16-'Daily Weigth (g)'!R16-200)/10,0)))</f>
        <v/>
      </c>
      <c r="R16" s="85" t="str">
        <f>+IF('Daily Weigth (g)'!S16="","",IF('Daily Weigth (g)'!$E16-'Daily Weigth (g)'!S16-200&lt;=0,0,10*ROUND(('Daily Weigth (g)'!$E16-'Daily Weigth (g)'!S16-200)/10,0)))</f>
        <v/>
      </c>
      <c r="S16" s="91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9">
        <f t="shared" si="1"/>
        <v>80</v>
      </c>
    </row>
    <row r="17" ht="12.75" customHeight="1">
      <c r="A17" s="85">
        <v>716.0</v>
      </c>
      <c r="B17" s="87" t="s">
        <v>136</v>
      </c>
      <c r="C17" s="88" t="s">
        <v>241</v>
      </c>
      <c r="D17" s="85"/>
      <c r="E17" s="94">
        <f>+IF('Daily Weigth (g)'!F17="","",IF('Daily Weigth (g)'!$E17-'Daily Weigth (g)'!F17-200&lt;=0,0,10*ROUND(('Daily Weigth (g)'!$E17-'Daily Weigth (g)'!F17-200)/10,0)))</f>
        <v>0</v>
      </c>
      <c r="F17" s="94">
        <f>+IF('Daily Weigth (g)'!G17="","",IF('Daily Weigth (g)'!$E17-'Daily Weigth (g)'!G17-200&lt;=0,0,10*ROUND(('Daily Weigth (g)'!$E17-'Daily Weigth (g)'!G17-200)/10,0)))</f>
        <v>10</v>
      </c>
      <c r="G17" s="94">
        <f>+IF('Daily Weigth (g)'!H17="","",IF('Daily Weigth (g)'!$E17-'Daily Weigth (g)'!H17-200&lt;=0,0,10*ROUND(('Daily Weigth (g)'!$E17-'Daily Weigth (g)'!H17-200)/10,0)))</f>
        <v>220</v>
      </c>
      <c r="H17" s="94">
        <f>+IF('Daily Weigth (g)'!I17="","",IF('Daily Weigth (g)'!$E17-'Daily Weigth (g)'!I17-200&lt;=0,0,10*ROUND(('Daily Weigth (g)'!$E17-'Daily Weigth (g)'!I17-200)/10,0)))</f>
        <v>100</v>
      </c>
      <c r="I17" s="94">
        <f>+IF('Daily Weigth (g)'!J17="","",IF('Daily Weigth (g)'!$E17-'Daily Weigth (g)'!J17-200&lt;=0,0,10*ROUND(('Daily Weigth (g)'!$E17-'Daily Weigth (g)'!J17-200)/10,0)))</f>
        <v>60</v>
      </c>
      <c r="J17" s="85">
        <f>+IF('Daily Weigth (g)'!K17="","",IF('Daily Weigth (g)'!$E17-'Daily Weigth (g)'!K17-200&lt;=0,0,10*ROUND(('Daily Weigth (g)'!$E17-'Daily Weigth (g)'!K17-200)/10,0)))</f>
        <v>80</v>
      </c>
      <c r="K17" s="85">
        <f>+IF('Daily Weigth (g)'!L17="","",IF('Daily Weigth (g)'!$E17-'Daily Weigth (g)'!L17-200&lt;=0,0,10*ROUND(('Daily Weigth (g)'!$E17-'Daily Weigth (g)'!L17-200)/10,0)))</f>
        <v>130</v>
      </c>
      <c r="L17" s="85">
        <f>+IF('Daily Weigth (g)'!M17="","",IF('Daily Weigth (g)'!$E17-'Daily Weigth (g)'!M17-200&lt;=0,0,10*ROUND(('Daily Weigth (g)'!$E17-'Daily Weigth (g)'!M17-200)/10,0)))</f>
        <v>170</v>
      </c>
      <c r="M17" s="85">
        <f>+IF('Daily Weigth (g)'!N17="","",IF('Daily Weigth (g)'!$E17-'Daily Weigth (g)'!N17-200&lt;=0,0,10*ROUND(('Daily Weigth (g)'!$E17-'Daily Weigth (g)'!N17-200)/10,0)))</f>
        <v>280</v>
      </c>
      <c r="N17" s="85">
        <f>+IF('Daily Weigth (g)'!O17="","",IF('Daily Weigth (g)'!$E17-'Daily Weigth (g)'!O17-200&lt;=0,0,10*ROUND(('Daily Weigth (g)'!$E17-'Daily Weigth (g)'!O17-200)/10,0)))</f>
        <v>140</v>
      </c>
      <c r="O17" s="85">
        <f>+IF('Daily Weigth (g)'!P17="","",IF('Daily Weigth (g)'!$E17-'Daily Weigth (g)'!P17-200&lt;=0,0,10*ROUND(('Daily Weigth (g)'!$E17-'Daily Weigth (g)'!P17-200)/10,0)))</f>
        <v>350</v>
      </c>
      <c r="P17" s="85">
        <f>+IF('Daily Weigth (g)'!Q17="","",IF('Daily Weigth (g)'!$E17-'Daily Weigth (g)'!Q17-200&lt;=0,0,10*ROUND(('Daily Weigth (g)'!$E17-'Daily Weigth (g)'!Q17-200)/10,0)))</f>
        <v>380</v>
      </c>
      <c r="Q17" s="85">
        <f>+IF('Daily Weigth (g)'!R17="","",IF('Daily Weigth (g)'!$E17-'Daily Weigth (g)'!R17-200&lt;=0,0,10*ROUND(('Daily Weigth (g)'!$E17-'Daily Weigth (g)'!R17-200)/10,0)))</f>
        <v>260</v>
      </c>
      <c r="R17" s="85">
        <f>+IF('Daily Weigth (g)'!S17="","",IF('Daily Weigth (g)'!$E17-'Daily Weigth (g)'!S17-200&lt;=0,0,10*ROUND(('Daily Weigth (g)'!$E17-'Daily Weigth (g)'!S17-200)/10,0)))</f>
        <v>180</v>
      </c>
      <c r="S17" s="91">
        <f>+IF('Daily Weigth (g)'!T17="","",IF('Daily Weigth (g)'!$E17-'Daily Weigth (g)'!T17-200&lt;=0,0,10*ROUND(('Daily Weigth (g)'!$E17-'Daily Weigth (g)'!T17-200)/10,0)))</f>
        <v>200</v>
      </c>
      <c r="T17" s="85">
        <f>+IF('Daily Weigth (g)'!U17="","",IF('Daily Weigth (g)'!$E17-'Daily Weigth (g)'!U17-200&lt;=0,0,10*ROUND(('Daily Weigth (g)'!$E17-'Daily Weigth (g)'!U17-200)/10,0)))</f>
        <v>260</v>
      </c>
      <c r="U17" s="85">
        <f>+IF('Daily Weigth (g)'!V17="","",IF('Daily Weigth (g)'!$E17-'Daily Weigth (g)'!V17-200&lt;=0,0,10*ROUND(('Daily Weigth (g)'!$E17-'Daily Weigth (g)'!V17-200)/10,0)))</f>
        <v>400</v>
      </c>
      <c r="V17" s="85">
        <f>+IF('Daily Weigth (g)'!W17="","",IF('Daily Weigth (g)'!$E17-'Daily Weigth (g)'!W17-200&lt;=0,0,10*ROUND(('Daily Weigth (g)'!$E17-'Daily Weigth (g)'!W17-200)/10,0)))</f>
        <v>500</v>
      </c>
      <c r="W17" s="85">
        <f>+IF('Daily Weigth (g)'!X17="","",IF('Daily Weigth (g)'!$E17-'Daily Weigth (g)'!X17-200&lt;=0,0,10*ROUND(('Daily Weigth (g)'!$E17-'Daily Weigth (g)'!X17-200)/10,0)))</f>
        <v>200</v>
      </c>
      <c r="X17" s="85">
        <f>+IF('Daily Weigth (g)'!Y17="","",IF('Daily Weigth (g)'!$E17-'Daily Weigth (g)'!Y17-200&lt;=0,0,10*ROUND(('Daily Weigth (g)'!$E17-'Daily Weigth (g)'!Y17-200)/10,0)))</f>
        <v>160</v>
      </c>
      <c r="Y17" s="85">
        <f>+IF('Daily Weigth (g)'!Z17="","",IF('Daily Weigth (g)'!$E17-'Daily Weigth (g)'!Z17-200&lt;=0,0,10*ROUND(('Daily Weigth (g)'!$E17-'Daily Weigth (g)'!Z17-200)/10,0)))</f>
        <v>220</v>
      </c>
      <c r="Z17" s="85">
        <f>+IF('Daily Weigth (g)'!AA17="","",IF('Daily Weigth (g)'!$E17-'Daily Weigth (g)'!AA17-200&lt;=0,0,10*ROUND(('Daily Weigth (g)'!$E17-'Daily Weigth (g)'!AA17-200)/10,0)))</f>
        <v>60</v>
      </c>
      <c r="AA17" s="85">
        <f>+IF('Daily Weigth (g)'!AB17="","",IF('Daily Weigth (g)'!$E17-'Daily Weigth (g)'!AB17-200&lt;=0,0,10*ROUND(('Daily Weigth (g)'!$E17-'Daily Weigth (g)'!AB17-200)/10,0)))</f>
        <v>140</v>
      </c>
      <c r="AB17" s="85">
        <f>+IF('Daily Weigth (g)'!AC17="","",IF('Daily Weigth (g)'!$E17-'Daily Weigth (g)'!AC17-200&lt;=0,0,10*ROUND(('Daily Weigth (g)'!$E17-'Daily Weigth (g)'!AC17-200)/10,0)))</f>
        <v>160</v>
      </c>
      <c r="AC17" s="85">
        <f>+IF('Daily Weigth (g)'!AD17="","",IF('Daily Weigth (g)'!$E17-'Daily Weigth (g)'!AD17-200&lt;=0,0,10*ROUND(('Daily Weigth (g)'!$E17-'Daily Weigth (g)'!AD17-200)/10,0)))</f>
        <v>210</v>
      </c>
      <c r="AD17" s="85">
        <f>+IF('Daily Weigth (g)'!AE17="","",IF('Daily Weigth (g)'!$E17-'Daily Weigth (g)'!AE17-200&lt;=0,0,10*ROUND(('Daily Weigth (g)'!$E17-'Daily Weigth (g)'!AE17-200)/10,0)))</f>
        <v>150</v>
      </c>
      <c r="AE17" s="85">
        <f>+IF('Daily Weigth (g)'!AF17="","",IF('Daily Weigth (g)'!$E17-'Daily Weigth (g)'!AF17-200&lt;=0,0,10*ROUND(('Daily Weigth (g)'!$E17-'Daily Weigth (g)'!AF17-200)/10,0)))</f>
        <v>420</v>
      </c>
      <c r="AF17" s="85">
        <f>+IF('Daily Weigth (g)'!AG17="","",IF('Daily Weigth (g)'!$E17-'Daily Weigth (g)'!AG17-200&lt;=0,0,10*ROUND(('Daily Weigth (g)'!$E17-'Daily Weigth (g)'!AG17-200)/10,0)))</f>
        <v>230</v>
      </c>
      <c r="AG17" s="89">
        <f t="shared" si="1"/>
        <v>5670</v>
      </c>
    </row>
    <row r="18" ht="12.75" customHeight="1">
      <c r="A18" s="85">
        <v>717.0</v>
      </c>
      <c r="B18" s="87" t="s">
        <v>136</v>
      </c>
      <c r="C18" s="90" t="s">
        <v>12</v>
      </c>
      <c r="D18" s="85"/>
      <c r="E18" s="94">
        <f>+IF('Daily Weigth (g)'!F18="","",IF('Daily Weigth (g)'!$E18-'Daily Weigth (g)'!F18-200&lt;=0,0,10*ROUND(('Daily Weigth (g)'!$E18-'Daily Weigth (g)'!F18-200)/10,0)))</f>
        <v>0</v>
      </c>
      <c r="F18" s="94">
        <f>+IF('Daily Weigth (g)'!G18="","",IF('Daily Weigth (g)'!$E18-'Daily Weigth (g)'!G18-200&lt;=0,0,10*ROUND(('Daily Weigth (g)'!$E18-'Daily Weigth (g)'!G18-200)/10,0)))</f>
        <v>0</v>
      </c>
      <c r="G18" s="94">
        <f>+IF('Daily Weigth (g)'!H18="","",IF('Daily Weigth (g)'!$E18-'Daily Weigth (g)'!H18-200&lt;=0,0,10*ROUND(('Daily Weigth (g)'!$E18-'Daily Weigth (g)'!H18-200)/10,0)))</f>
        <v>150</v>
      </c>
      <c r="H18" s="94">
        <f>+IF('Daily Weigth (g)'!I18="","",IF('Daily Weigth (g)'!$E18-'Daily Weigth (g)'!I18-200&lt;=0,0,10*ROUND(('Daily Weigth (g)'!$E18-'Daily Weigth (g)'!I18-200)/10,0)))</f>
        <v>100</v>
      </c>
      <c r="I18" s="94">
        <f>+IF('Daily Weigth (g)'!J18="","",IF('Daily Weigth (g)'!$E18-'Daily Weigth (g)'!J18-200&lt;=0,0,10*ROUND(('Daily Weigth (g)'!$E18-'Daily Weigth (g)'!J18-200)/10,0)))</f>
        <v>60</v>
      </c>
      <c r="J18" s="85">
        <f>+IF('Daily Weigth (g)'!K18="","",IF(Transpiration!J18-100&lt;=0,0,10*ROUND((Transpiration!J18-100)/10,0)))</f>
        <v>0</v>
      </c>
      <c r="K18" s="85">
        <f>+IF('Daily Weigth (g)'!L18="","",IF(Transpiration!K18-100&lt;=0,0,10*ROUND((Transpiration!K18-100)/10,0)))</f>
        <v>0</v>
      </c>
      <c r="L18" s="85">
        <f>+IF('Daily Weigth (g)'!M18="","",IF(Transpiration!L18-100&lt;=0,0,10*ROUND((Transpiration!L18-100)/10,0)))</f>
        <v>10</v>
      </c>
      <c r="M18" s="85">
        <f>+IF('Daily Weigth (g)'!N18="","",IF(Transpiration!M18-100&lt;=0,0,10*ROUND((Transpiration!M18-100)/10,0)))</f>
        <v>50</v>
      </c>
      <c r="N18" s="85">
        <f>+IF('Daily Weigth (g)'!O18="","",IF(Transpiration!N18-100&lt;=0,0,10*ROUND((Transpiration!N18-100)/10,0)))</f>
        <v>0</v>
      </c>
      <c r="O18" s="85">
        <f>+IF('Daily Weigth (g)'!P18="","",IF(Transpiration!O18-100&lt;=0,0,10*ROUND((Transpiration!O18-100)/10,0)))</f>
        <v>230</v>
      </c>
      <c r="P18" s="85">
        <f>+IF('Daily Weigth (g)'!Q18="","",IF(Transpiration!P18-100&lt;=0,0,10*ROUND((Transpiration!P18-100)/10,0)))</f>
        <v>270</v>
      </c>
      <c r="Q18" s="85">
        <f>+IF('Daily Weigth (g)'!R18="","",IF(Transpiration!Q18-100&lt;=0,0,10*ROUND((Transpiration!Q18-100)/10,0)))</f>
        <v>160</v>
      </c>
      <c r="R18" s="85">
        <f>+IF('Daily Weigth (g)'!S18="","",IF(Transpiration!R18-100&lt;=0,0,10*ROUND((Transpiration!R18-100)/10,0)))</f>
        <v>90</v>
      </c>
      <c r="S18" s="91">
        <f>+IF('Daily Weigth (g)'!T18="","",IF(Transpiration!S18-200&lt;=0,0,10*ROUND((Transpiration!S18-200)/10,0)))</f>
        <v>10</v>
      </c>
      <c r="T18" s="85">
        <f>+IF('Daily Weigth (g)'!U18="","",IF(Transpiration!T18-200&lt;=0,0,10*ROUND((Transpiration!T18-200)/10,0)))</f>
        <v>40</v>
      </c>
      <c r="U18" s="85">
        <f>+IF('Daily Weigth (g)'!V18="","",IF(Transpiration!U18-200&lt;=0,0,10*ROUND((Transpiration!U18-200)/10,0)))</f>
        <v>90</v>
      </c>
      <c r="V18" s="85">
        <f>+IF('Daily Weigth (g)'!W18="","",IF(Transpiration!V18-200&lt;=0,0,10*ROUND((Transpiration!V18-200)/10,0)))</f>
        <v>100</v>
      </c>
      <c r="W18" s="85">
        <f>+IF('Daily Weigth (g)'!X18="","",IF(Transpiration!W18-200&lt;=0,0,10*ROUND((Transpiration!W18-200)/10,0)))</f>
        <v>0</v>
      </c>
      <c r="X18" s="85">
        <f>+IF('Daily Weigth (g)'!Y18="","",IF(Transpiration!X18-200&lt;=0,0,10*ROUND((Transpiration!X18-200)/10,0)))</f>
        <v>0</v>
      </c>
      <c r="Y18" s="85">
        <f>+IF('Daily Weigth (g)'!Z18="","",IF(Transpiration!Y18-200&lt;=0,0,10*ROUND((Transpiration!Y18-200)/10,0)))</f>
        <v>0</v>
      </c>
      <c r="Z18" s="85">
        <f>+IF('Daily Weigth (g)'!AA18="","",IF(Transpiration!Z18-200&lt;=0,0,10*ROUND((Transpiration!Z18-200)/10,0)))</f>
        <v>0</v>
      </c>
      <c r="AA18" s="85">
        <f>+IF('Daily Weigth (g)'!AB18="","",IF(Transpiration!AA18-200&lt;=0,0,10*ROUND((Transpiration!AA18-200)/10,0)))</f>
        <v>0</v>
      </c>
      <c r="AB18" s="85">
        <f>+IF('Daily Weigth (g)'!AC18="","",IF(Transpiration!AB18-200&lt;=0,0,10*ROUND((Transpiration!AB18-200)/10,0)))</f>
        <v>0</v>
      </c>
      <c r="AC18" s="85">
        <f>+IF('Daily Weigth (g)'!AD18="","",IF(Transpiration!AC18-200&lt;=0,0,10*ROUND((Transpiration!AC18-200)/10,0)))</f>
        <v>0</v>
      </c>
      <c r="AD18" s="85">
        <f>+IF('Daily Weigth (g)'!AE18="","",IF(Transpiration!AD18-200&lt;=0,0,10*ROUND((Transpiration!AD18-200)/10,0)))</f>
        <v>0</v>
      </c>
      <c r="AE18" s="85">
        <f>+IF('Daily Weigth (g)'!AF18="","",IF(Transpiration!AE18-200&lt;=0,0,10*ROUND((Transpiration!AE18-200)/10,0)))</f>
        <v>0</v>
      </c>
      <c r="AF18" s="85">
        <f>+IF('Daily Weigth (g)'!AG18="","",IF(Transpiration!AF18-200&lt;=0,0,10*ROUND((Transpiration!AF18-200)/10,0)))</f>
        <v>0</v>
      </c>
      <c r="AG18" s="89">
        <f t="shared" si="1"/>
        <v>1360</v>
      </c>
    </row>
    <row r="19" ht="12.75" customHeight="1">
      <c r="A19" s="85">
        <v>718.0</v>
      </c>
      <c r="B19" s="87" t="s">
        <v>136</v>
      </c>
      <c r="C19" s="90" t="s">
        <v>12</v>
      </c>
      <c r="D19" s="85"/>
      <c r="E19" s="94">
        <f>+IF('Daily Weigth (g)'!F19="","",IF('Daily Weigth (g)'!$E19-'Daily Weigth (g)'!F19-200&lt;=0,0,10*ROUND(('Daily Weigth (g)'!$E19-'Daily Weigth (g)'!F19-200)/10,0)))</f>
        <v>0</v>
      </c>
      <c r="F19" s="94">
        <f>+IF('Daily Weigth (g)'!G19="","",IF('Daily Weigth (g)'!$E19-'Daily Weigth (g)'!G19-200&lt;=0,0,10*ROUND(('Daily Weigth (g)'!$E19-'Daily Weigth (g)'!G19-200)/10,0)))</f>
        <v>20</v>
      </c>
      <c r="G19" s="94">
        <f>+IF('Daily Weigth (g)'!H19="","",IF('Daily Weigth (g)'!$E19-'Daily Weigth (g)'!H19-200&lt;=0,0,10*ROUND(('Daily Weigth (g)'!$E19-'Daily Weigth (g)'!H19-200)/10,0)))</f>
        <v>190</v>
      </c>
      <c r="H19" s="94">
        <f>+IF('Daily Weigth (g)'!I19="","",IF('Daily Weigth (g)'!$E19-'Daily Weigth (g)'!I19-200&lt;=0,0,10*ROUND(('Daily Weigth (g)'!$E19-'Daily Weigth (g)'!I19-200)/10,0)))</f>
        <v>90</v>
      </c>
      <c r="I19" s="94">
        <f>+IF('Daily Weigth (g)'!J19="","",IF('Daily Weigth (g)'!$E19-'Daily Weigth (g)'!J19-200&lt;=0,0,10*ROUND(('Daily Weigth (g)'!$E19-'Daily Weigth (g)'!J19-200)/10,0)))</f>
        <v>100</v>
      </c>
      <c r="J19" s="85">
        <f>+IF('Daily Weigth (g)'!K19="","",IF(Transpiration!J19-100&lt;=0,0,10*ROUND((Transpiration!J19-100)/10,0)))</f>
        <v>0</v>
      </c>
      <c r="K19" s="85">
        <f>+IF('Daily Weigth (g)'!L19="","",IF(Transpiration!K19-100&lt;=0,0,10*ROUND((Transpiration!K19-100)/10,0)))</f>
        <v>20</v>
      </c>
      <c r="L19" s="85">
        <f>+IF('Daily Weigth (g)'!M19="","",IF(Transpiration!L19-100&lt;=0,0,10*ROUND((Transpiration!L19-100)/10,0)))</f>
        <v>40</v>
      </c>
      <c r="M19" s="85">
        <f>+IF('Daily Weigth (g)'!N19="","",IF(Transpiration!M19-100&lt;=0,0,10*ROUND((Transpiration!M19-100)/10,0)))</f>
        <v>100</v>
      </c>
      <c r="N19" s="85">
        <f>+IF('Daily Weigth (g)'!O19="","",IF(Transpiration!N19-100&lt;=0,0,10*ROUND((Transpiration!N19-100)/10,0)))</f>
        <v>0</v>
      </c>
      <c r="O19" s="85">
        <f>+IF('Daily Weigth (g)'!P19="","",IF(Transpiration!O19-100&lt;=0,0,10*ROUND((Transpiration!O19-100)/10,0)))</f>
        <v>320</v>
      </c>
      <c r="P19" s="85">
        <f>+IF('Daily Weigth (g)'!Q19="","",IF(Transpiration!P19-100&lt;=0,0,10*ROUND((Transpiration!P19-100)/10,0)))</f>
        <v>330</v>
      </c>
      <c r="Q19" s="85">
        <f>+IF('Daily Weigth (g)'!R19="","",IF(Transpiration!Q19-100&lt;=0,0,10*ROUND((Transpiration!Q19-100)/10,0)))</f>
        <v>190</v>
      </c>
      <c r="R19" s="85">
        <f>+IF('Daily Weigth (g)'!S19="","",IF(Transpiration!R19-100&lt;=0,0,10*ROUND((Transpiration!R19-100)/10,0)))</f>
        <v>120</v>
      </c>
      <c r="S19" s="91">
        <f>+IF('Daily Weigth (g)'!T19="","",IF(Transpiration!S19-200&lt;=0,0,10*ROUND((Transpiration!S19-200)/10,0)))</f>
        <v>30</v>
      </c>
      <c r="T19" s="85">
        <f>+IF('Daily Weigth (g)'!U19="","",IF(Transpiration!T19-200&lt;=0,0,10*ROUND((Transpiration!T19-200)/10,0)))</f>
        <v>30</v>
      </c>
      <c r="U19" s="85">
        <f>+IF('Daily Weigth (g)'!V19="","",IF(Transpiration!U19-200&lt;=0,0,10*ROUND((Transpiration!U19-200)/10,0)))</f>
        <v>90</v>
      </c>
      <c r="V19" s="85">
        <f>+IF('Daily Weigth (g)'!W19="","",IF(Transpiration!V19-200&lt;=0,0,10*ROUND((Transpiration!V19-200)/10,0)))</f>
        <v>110</v>
      </c>
      <c r="W19" s="85">
        <f>+IF('Daily Weigth (g)'!X19="","",IF(Transpiration!W19-200&lt;=0,0,10*ROUND((Transpiration!W19-200)/10,0)))</f>
        <v>0</v>
      </c>
      <c r="X19" s="85">
        <f>+IF('Daily Weigth (g)'!Y19="","",IF(Transpiration!X19-200&lt;=0,0,10*ROUND((Transpiration!X19-200)/10,0)))</f>
        <v>0</v>
      </c>
      <c r="Y19" s="85">
        <f>+IF('Daily Weigth (g)'!Z19="","",IF(Transpiration!Y19-200&lt;=0,0,10*ROUND((Transpiration!Y19-200)/10,0)))</f>
        <v>0</v>
      </c>
      <c r="Z19" s="85">
        <f>+IF('Daily Weigth (g)'!AA19="","",IF(Transpiration!Z19-200&lt;=0,0,10*ROUND((Transpiration!Z19-200)/10,0)))</f>
        <v>0</v>
      </c>
      <c r="AA19" s="85">
        <f>+IF('Daily Weigth (g)'!AB19="","",IF(Transpiration!AA19-200&lt;=0,0,10*ROUND((Transpiration!AA19-200)/10,0)))</f>
        <v>0</v>
      </c>
      <c r="AB19" s="85">
        <f>+IF('Daily Weigth (g)'!AC19="","",IF(Transpiration!AB19-200&lt;=0,0,10*ROUND((Transpiration!AB19-200)/10,0)))</f>
        <v>0</v>
      </c>
      <c r="AC19" s="85">
        <f>+IF('Daily Weigth (g)'!AD19="","",IF(Transpiration!AC19-200&lt;=0,0,10*ROUND((Transpiration!AC19-200)/10,0)))</f>
        <v>0</v>
      </c>
      <c r="AD19" s="85">
        <f>+IF('Daily Weigth (g)'!AE19="","",IF(Transpiration!AD19-200&lt;=0,0,10*ROUND((Transpiration!AD19-200)/10,0)))</f>
        <v>0</v>
      </c>
      <c r="AE19" s="85">
        <f>+IF('Daily Weigth (g)'!AF19="","",IF(Transpiration!AE19-200&lt;=0,0,10*ROUND((Transpiration!AE19-200)/10,0)))</f>
        <v>0</v>
      </c>
      <c r="AF19" s="85">
        <f>+IF('Daily Weigth (g)'!AG19="","",IF(Transpiration!AF19-200&lt;=0,0,10*ROUND((Transpiration!AF19-200)/10,0)))</f>
        <v>0</v>
      </c>
      <c r="AG19" s="89">
        <f t="shared" si="1"/>
        <v>1780</v>
      </c>
    </row>
    <row r="20" ht="12.75" customHeight="1">
      <c r="A20" s="85">
        <v>719.0</v>
      </c>
      <c r="B20" s="87" t="s">
        <v>136</v>
      </c>
      <c r="C20" s="88" t="s">
        <v>241</v>
      </c>
      <c r="D20" s="85"/>
      <c r="E20" s="94">
        <f>+IF('Daily Weigth (g)'!F20="","",IF('Daily Weigth (g)'!$E20-'Daily Weigth (g)'!F20-200&lt;=0,0,10*ROUND(('Daily Weigth (g)'!$E20-'Daily Weigth (g)'!F20-200)/10,0)))</f>
        <v>0</v>
      </c>
      <c r="F20" s="94">
        <f>+IF('Daily Weigth (g)'!G20="","",IF('Daily Weigth (g)'!$E20-'Daily Weigth (g)'!G20-200&lt;=0,0,10*ROUND(('Daily Weigth (g)'!$E20-'Daily Weigth (g)'!G20-200)/10,0)))</f>
        <v>20</v>
      </c>
      <c r="G20" s="94">
        <f>+IF('Daily Weigth (g)'!H20="","",IF('Daily Weigth (g)'!$E20-'Daily Weigth (g)'!H20-200&lt;=0,0,10*ROUND(('Daily Weigth (g)'!$E20-'Daily Weigth (g)'!H20-200)/10,0)))</f>
        <v>230</v>
      </c>
      <c r="H20" s="94">
        <f>+IF('Daily Weigth (g)'!I20="","",IF('Daily Weigth (g)'!$E20-'Daily Weigth (g)'!I20-200&lt;=0,0,10*ROUND(('Daily Weigth (g)'!$E20-'Daily Weigth (g)'!I20-200)/10,0)))</f>
        <v>110</v>
      </c>
      <c r="I20" s="94">
        <f>+IF('Daily Weigth (g)'!J20="","",IF('Daily Weigth (g)'!$E20-'Daily Weigth (g)'!J20-200&lt;=0,0,10*ROUND(('Daily Weigth (g)'!$E20-'Daily Weigth (g)'!J20-200)/10,0)))</f>
        <v>90</v>
      </c>
      <c r="J20" s="85">
        <f>+IF('Daily Weigth (g)'!K20="","",IF('Daily Weigth (g)'!$E20-'Daily Weigth (g)'!K20-200&lt;=0,0,10*ROUND(('Daily Weigth (g)'!$E20-'Daily Weigth (g)'!K20-200)/10,0)))</f>
        <v>80</v>
      </c>
      <c r="K20" s="85">
        <f>+IF('Daily Weigth (g)'!L20="","",IF('Daily Weigth (g)'!$E20-'Daily Weigth (g)'!L20-200&lt;=0,0,10*ROUND(('Daily Weigth (g)'!$E20-'Daily Weigth (g)'!L20-200)/10,0)))</f>
        <v>150</v>
      </c>
      <c r="L20" s="85">
        <f>+IF('Daily Weigth (g)'!M20="","",IF('Daily Weigth (g)'!$E20-'Daily Weigth (g)'!M20-200&lt;=0,0,10*ROUND(('Daily Weigth (g)'!$E20-'Daily Weigth (g)'!M20-200)/10,0)))</f>
        <v>190</v>
      </c>
      <c r="M20" s="85">
        <f>+IF('Daily Weigth (g)'!N20="","",IF('Daily Weigth (g)'!$E20-'Daily Weigth (g)'!N20-200&lt;=0,0,10*ROUND(('Daily Weigth (g)'!$E20-'Daily Weigth (g)'!N20-200)/10,0)))</f>
        <v>300</v>
      </c>
      <c r="N20" s="85">
        <f>+IF('Daily Weigth (g)'!O20="","",IF('Daily Weigth (g)'!$E20-'Daily Weigth (g)'!O20-200&lt;=0,0,10*ROUND(('Daily Weigth (g)'!$E20-'Daily Weigth (g)'!O20-200)/10,0)))</f>
        <v>150</v>
      </c>
      <c r="O20" s="85">
        <f>+IF('Daily Weigth (g)'!P20="","",IF('Daily Weigth (g)'!$E20-'Daily Weigth (g)'!P20-200&lt;=0,0,10*ROUND(('Daily Weigth (g)'!$E20-'Daily Weigth (g)'!P20-200)/10,0)))</f>
        <v>550</v>
      </c>
      <c r="P20" s="85">
        <f>+IF('Daily Weigth (g)'!Q20="","",IF('Daily Weigth (g)'!$E20-'Daily Weigth (g)'!Q20-200&lt;=0,0,10*ROUND(('Daily Weigth (g)'!$E20-'Daily Weigth (g)'!Q20-200)/10,0)))</f>
        <v>610</v>
      </c>
      <c r="Q20" s="85">
        <f>+IF('Daily Weigth (g)'!R20="","",IF('Daily Weigth (g)'!$E20-'Daily Weigth (g)'!R20-200&lt;=0,0,10*ROUND(('Daily Weigth (g)'!$E20-'Daily Weigth (g)'!R20-200)/10,0)))</f>
        <v>400</v>
      </c>
      <c r="R20" s="85">
        <f>+IF('Daily Weigth (g)'!S20="","",IF('Daily Weigth (g)'!$E20-'Daily Weigth (g)'!S20-200&lt;=0,0,10*ROUND(('Daily Weigth (g)'!$E20-'Daily Weigth (g)'!S20-200)/10,0)))</f>
        <v>280</v>
      </c>
      <c r="S20" s="91">
        <f>+IF('Daily Weigth (g)'!T20="","",IF('Daily Weigth (g)'!$E20-'Daily Weigth (g)'!T20-200&lt;=0,0,10*ROUND(('Daily Weigth (g)'!$E20-'Daily Weigth (g)'!T20-200)/10,0)))</f>
        <v>350</v>
      </c>
      <c r="T20" s="85">
        <f>+IF('Daily Weigth (g)'!U20="","",IF('Daily Weigth (g)'!$E20-'Daily Weigth (g)'!U20-200&lt;=0,0,10*ROUND(('Daily Weigth (g)'!$E20-'Daily Weigth (g)'!U20-200)/10,0)))</f>
        <v>380</v>
      </c>
      <c r="U20" s="85">
        <f>+IF('Daily Weigth (g)'!V20="","",IF('Daily Weigth (g)'!$E20-'Daily Weigth (g)'!V20-200&lt;=0,0,10*ROUND(('Daily Weigth (g)'!$E20-'Daily Weigth (g)'!V20-200)/10,0)))</f>
        <v>550</v>
      </c>
      <c r="V20" s="85">
        <f>+IF('Daily Weigth (g)'!W20="","",IF('Daily Weigth (g)'!$E20-'Daily Weigth (g)'!W20-200&lt;=0,0,10*ROUND(('Daily Weigth (g)'!$E20-'Daily Weigth (g)'!W20-200)/10,0)))</f>
        <v>680</v>
      </c>
      <c r="W20" s="85">
        <f>+IF('Daily Weigth (g)'!X20="","",IF('Daily Weigth (g)'!$E20-'Daily Weigth (g)'!X20-200&lt;=0,0,10*ROUND(('Daily Weigth (g)'!$E20-'Daily Weigth (g)'!X20-200)/10,0)))</f>
        <v>220</v>
      </c>
      <c r="X20" s="85">
        <f>+IF('Daily Weigth (g)'!Y20="","",IF('Daily Weigth (g)'!$E20-'Daily Weigth (g)'!Y20-200&lt;=0,0,10*ROUND(('Daily Weigth (g)'!$E20-'Daily Weigth (g)'!Y20-200)/10,0)))</f>
        <v>180</v>
      </c>
      <c r="Y20" s="85">
        <f>+IF('Daily Weigth (g)'!Z20="","",IF('Daily Weigth (g)'!$E20-'Daily Weigth (g)'!Z20-200&lt;=0,0,10*ROUND(('Daily Weigth (g)'!$E20-'Daily Weigth (g)'!Z20-200)/10,0)))</f>
        <v>240</v>
      </c>
      <c r="Z20" s="85">
        <f>+IF('Daily Weigth (g)'!AA20="","",IF('Daily Weigth (g)'!$E20-'Daily Weigth (g)'!AA20-200&lt;=0,0,10*ROUND(('Daily Weigth (g)'!$E20-'Daily Weigth (g)'!AA20-200)/10,0)))</f>
        <v>110</v>
      </c>
      <c r="AA20" s="85">
        <f>+IF('Daily Weigth (g)'!AB20="","",IF('Daily Weigth (g)'!$E20-'Daily Weigth (g)'!AB20-200&lt;=0,0,10*ROUND(('Daily Weigth (g)'!$E20-'Daily Weigth (g)'!AB20-200)/10,0)))</f>
        <v>160</v>
      </c>
      <c r="AB20" s="85">
        <f>+IF('Daily Weigth (g)'!AC20="","",IF('Daily Weigth (g)'!$E20-'Daily Weigth (g)'!AC20-200&lt;=0,0,10*ROUND(('Daily Weigth (g)'!$E20-'Daily Weigth (g)'!AC20-200)/10,0)))</f>
        <v>190</v>
      </c>
      <c r="AC20" s="85">
        <f>+IF('Daily Weigth (g)'!AD20="","",IF('Daily Weigth (g)'!$E20-'Daily Weigth (g)'!AD20-200&lt;=0,0,10*ROUND(('Daily Weigth (g)'!$E20-'Daily Weigth (g)'!AD20-200)/10,0)))</f>
        <v>180</v>
      </c>
      <c r="AD20" s="85">
        <f>+IF('Daily Weigth (g)'!AE20="","",IF('Daily Weigth (g)'!$E20-'Daily Weigth (g)'!AE20-200&lt;=0,0,10*ROUND(('Daily Weigth (g)'!$E20-'Daily Weigth (g)'!AE20-200)/10,0)))</f>
        <v>160</v>
      </c>
      <c r="AE20" s="85">
        <f>+IF('Daily Weigth (g)'!AF20="","",IF('Daily Weigth (g)'!$E20-'Daily Weigth (g)'!AF20-200&lt;=0,0,10*ROUND(('Daily Weigth (g)'!$E20-'Daily Weigth (g)'!AF20-200)/10,0)))</f>
        <v>370</v>
      </c>
      <c r="AF20" s="85">
        <f>+IF('Daily Weigth (g)'!AG20="","",IF('Daily Weigth (g)'!$E20-'Daily Weigth (g)'!AG20-200&lt;=0,0,10*ROUND(('Daily Weigth (g)'!$E20-'Daily Weigth (g)'!AG20-200)/10,0)))</f>
        <v>240</v>
      </c>
      <c r="AG20" s="89">
        <f t="shared" si="1"/>
        <v>7170</v>
      </c>
    </row>
    <row r="21" ht="12.75" customHeight="1">
      <c r="A21" s="85">
        <v>720.0</v>
      </c>
      <c r="B21" s="87" t="s">
        <v>136</v>
      </c>
      <c r="C21" s="90" t="s">
        <v>12</v>
      </c>
      <c r="D21" s="85"/>
      <c r="E21" s="94">
        <f>+IF('Daily Weigth (g)'!F21="","",IF('Daily Weigth (g)'!$E21-'Daily Weigth (g)'!F21-200&lt;=0,0,10*ROUND(('Daily Weigth (g)'!$E21-'Daily Weigth (g)'!F21-200)/10,0)))</f>
        <v>0</v>
      </c>
      <c r="F21" s="94">
        <f>+IF('Daily Weigth (g)'!G21="","",IF('Daily Weigth (g)'!$E21-'Daily Weigth (g)'!G21-200&lt;=0,0,10*ROUND(('Daily Weigth (g)'!$E21-'Daily Weigth (g)'!G21-200)/10,0)))</f>
        <v>0</v>
      </c>
      <c r="G21" s="94">
        <f>+IF('Daily Weigth (g)'!H21="","",IF('Daily Weigth (g)'!$E21-'Daily Weigth (g)'!H21-200&lt;=0,0,10*ROUND(('Daily Weigth (g)'!$E21-'Daily Weigth (g)'!H21-200)/10,0)))</f>
        <v>110</v>
      </c>
      <c r="H21" s="94">
        <f>+IF('Daily Weigth (g)'!I21="","",IF('Daily Weigth (g)'!$E21-'Daily Weigth (g)'!I21-200&lt;=0,0,10*ROUND(('Daily Weigth (g)'!$E21-'Daily Weigth (g)'!I21-200)/10,0)))</f>
        <v>60</v>
      </c>
      <c r="I21" s="94">
        <f>+IF('Daily Weigth (g)'!J21="","",IF('Daily Weigth (g)'!$E21-'Daily Weigth (g)'!J21-200&lt;=0,0,10*ROUND(('Daily Weigth (g)'!$E21-'Daily Weigth (g)'!J21-200)/10,0)))</f>
        <v>40</v>
      </c>
      <c r="J21" s="85">
        <f>+IF('Daily Weigth (g)'!K21="","",IF(Transpiration!J21-100&lt;=0,0,10*ROUND((Transpiration!J21-100)/10,0)))</f>
        <v>0</v>
      </c>
      <c r="K21" s="85">
        <f>+IF('Daily Weigth (g)'!L21="","",IF(Transpiration!K21-100&lt;=0,0,10*ROUND((Transpiration!K21-100)/10,0)))</f>
        <v>0</v>
      </c>
      <c r="L21" s="85">
        <f>+IF('Daily Weigth (g)'!M21="","",IF(Transpiration!L21-100&lt;=0,0,10*ROUND((Transpiration!L21-100)/10,0)))</f>
        <v>0</v>
      </c>
      <c r="M21" s="85">
        <f>+IF('Daily Weigth (g)'!N21="","",IF(Transpiration!M21-100&lt;=0,0,10*ROUND((Transpiration!M21-100)/10,0)))</f>
        <v>40</v>
      </c>
      <c r="N21" s="85">
        <f>+IF('Daily Weigth (g)'!O21="","",IF(Transpiration!N21-100&lt;=0,0,10*ROUND((Transpiration!N21-100)/10,0)))</f>
        <v>0</v>
      </c>
      <c r="O21" s="85">
        <f>+IF('Daily Weigth (g)'!P21="","",IF(Transpiration!O21-100&lt;=0,0,10*ROUND((Transpiration!O21-100)/10,0)))</f>
        <v>250</v>
      </c>
      <c r="P21" s="85">
        <f>+IF('Daily Weigth (g)'!Q21="","",IF(Transpiration!P21-100&lt;=0,0,10*ROUND((Transpiration!P21-100)/10,0)))</f>
        <v>250</v>
      </c>
      <c r="Q21" s="85">
        <f>+IF('Daily Weigth (g)'!R21="","",IF(Transpiration!Q21-100&lt;=0,0,10*ROUND((Transpiration!Q21-100)/10,0)))</f>
        <v>170</v>
      </c>
      <c r="R21" s="85">
        <f>+IF('Daily Weigth (g)'!S21="","",IF(Transpiration!R21-100&lt;=0,0,10*ROUND((Transpiration!R21-100)/10,0)))</f>
        <v>90</v>
      </c>
      <c r="S21" s="91">
        <f>+IF('Daily Weigth (g)'!T21="","",IF(Transpiration!S21-200&lt;=0,0,10*ROUND((Transpiration!S21-200)/10,0)))</f>
        <v>80</v>
      </c>
      <c r="T21" s="85">
        <f>+IF('Daily Weigth (g)'!U21="","",IF(Transpiration!T21-200&lt;=0,0,10*ROUND((Transpiration!T21-200)/10,0)))</f>
        <v>50</v>
      </c>
      <c r="U21" s="85">
        <f>+IF('Daily Weigth (g)'!V21="","",IF(Transpiration!U21-200&lt;=0,0,10*ROUND((Transpiration!U21-200)/10,0)))</f>
        <v>100</v>
      </c>
      <c r="V21" s="85">
        <f>+IF('Daily Weigth (g)'!W21="","",IF(Transpiration!V21-200&lt;=0,0,10*ROUND((Transpiration!V21-200)/10,0)))</f>
        <v>100</v>
      </c>
      <c r="W21" s="85">
        <f>+IF('Daily Weigth (g)'!X21="","",IF(Transpiration!W21-200&lt;=0,0,10*ROUND((Transpiration!W21-200)/10,0)))</f>
        <v>0</v>
      </c>
      <c r="X21" s="85">
        <f>+IF('Daily Weigth (g)'!Y21="","",IF(Transpiration!X21-200&lt;=0,0,10*ROUND((Transpiration!X21-200)/10,0)))</f>
        <v>0</v>
      </c>
      <c r="Y21" s="85">
        <f>+IF('Daily Weigth (g)'!Z21="","",IF(Transpiration!Y21-200&lt;=0,0,10*ROUND((Transpiration!Y21-200)/10,0)))</f>
        <v>0</v>
      </c>
      <c r="Z21" s="85">
        <f>+IF('Daily Weigth (g)'!AA21="","",IF(Transpiration!Z21-200&lt;=0,0,10*ROUND((Transpiration!Z21-200)/10,0)))</f>
        <v>0</v>
      </c>
      <c r="AA21" s="85">
        <f>+IF('Daily Weigth (g)'!AB21="","",IF(Transpiration!AA21-200&lt;=0,0,10*ROUND((Transpiration!AA21-200)/10,0)))</f>
        <v>0</v>
      </c>
      <c r="AB21" s="85">
        <f>+IF('Daily Weigth (g)'!AC21="","",IF(Transpiration!AB21-200&lt;=0,0,10*ROUND((Transpiration!AB21-200)/10,0)))</f>
        <v>0</v>
      </c>
      <c r="AC21" s="85">
        <f>+IF('Daily Weigth (g)'!AD21="","",IF(Transpiration!AC21-200&lt;=0,0,10*ROUND((Transpiration!AC21-200)/10,0)))</f>
        <v>0</v>
      </c>
      <c r="AD21" s="85">
        <f>+IF('Daily Weigth (g)'!AE21="","",IF(Transpiration!AD21-200&lt;=0,0,10*ROUND((Transpiration!AD21-200)/10,0)))</f>
        <v>0</v>
      </c>
      <c r="AE21" s="85">
        <f>+IF('Daily Weigth (g)'!AF21="","",IF(Transpiration!AE21-200&lt;=0,0,10*ROUND((Transpiration!AE21-200)/10,0)))</f>
        <v>0</v>
      </c>
      <c r="AF21" s="85">
        <f>+IF('Daily Weigth (g)'!AG21="","",IF(Transpiration!AF21-200&lt;=0,0,10*ROUND((Transpiration!AF21-200)/10,0)))</f>
        <v>0</v>
      </c>
      <c r="AG21" s="89">
        <f t="shared" si="1"/>
        <v>1340</v>
      </c>
    </row>
    <row r="22" ht="12.75" customHeight="1">
      <c r="A22" s="85">
        <v>721.0</v>
      </c>
      <c r="B22" s="87" t="s">
        <v>136</v>
      </c>
      <c r="C22" s="85" t="s">
        <v>383</v>
      </c>
      <c r="D22" s="85"/>
      <c r="E22" s="94">
        <f>+IF('Daily Weigth (g)'!F22="","",IF('Daily Weigth (g)'!$E22-'Daily Weigth (g)'!F22-200&lt;=0,0,10*ROUND(('Daily Weigth (g)'!$E22-'Daily Weigth (g)'!F22-200)/10,0)))</f>
        <v>0</v>
      </c>
      <c r="F22" s="94">
        <f>+IF('Daily Weigth (g)'!G22="","",IF('Daily Weigth (g)'!$E22-'Daily Weigth (g)'!G22-200&lt;=0,0,10*ROUND(('Daily Weigth (g)'!$E22-'Daily Weigth (g)'!G22-200)/10,0)))</f>
        <v>0</v>
      </c>
      <c r="G22" s="94">
        <f>+IF('Daily Weigth (g)'!H22="","",IF('Daily Weigth (g)'!$E22-'Daily Weigth (g)'!H22-200&lt;=0,0,10*ROUND(('Daily Weigth (g)'!$E22-'Daily Weigth (g)'!H22-200)/10,0)))</f>
        <v>130</v>
      </c>
      <c r="H22" s="94">
        <f>+IF('Daily Weigth (g)'!I22="","",IF('Daily Weigth (g)'!$E22-'Daily Weigth (g)'!I22-200&lt;=0,0,10*ROUND(('Daily Weigth (g)'!$E22-'Daily Weigth (g)'!I22-200)/10,0)))</f>
        <v>70</v>
      </c>
      <c r="I22" s="94">
        <f>+IF('Daily Weigth (g)'!J22="","",IF('Daily Weigth (g)'!$E22-'Daily Weigth (g)'!J22-200&lt;=0,0,10*ROUND(('Daily Weigth (g)'!$E22-'Daily Weigth (g)'!J22-200)/10,0)))</f>
        <v>70</v>
      </c>
      <c r="J22" s="85" t="str">
        <f>+IF('Daily Weigth (g)'!K22="","",IF('Daily Weigth (g)'!$E22-'Daily Weigth (g)'!K22-200&lt;=0,0,10*ROUND(('Daily Weigth (g)'!$E22-'Daily Weigth (g)'!K22-200)/10,0)))</f>
        <v/>
      </c>
      <c r="K22" s="85" t="str">
        <f>+IF('Daily Weigth (g)'!L22="","",IF('Daily Weigth (g)'!$E22-'Daily Weigth (g)'!L22-200&lt;=0,0,10*ROUND(('Daily Weigth (g)'!$E22-'Daily Weigth (g)'!L22-200)/10,0)))</f>
        <v/>
      </c>
      <c r="L22" s="85" t="str">
        <f>+IF('Daily Weigth (g)'!M22="","",IF('Daily Weigth (g)'!$E22-'Daily Weigth (g)'!M22-200&lt;=0,0,10*ROUND(('Daily Weigth (g)'!$E22-'Daily Weigth (g)'!M22-200)/10,0)))</f>
        <v/>
      </c>
      <c r="M22" s="85" t="str">
        <f>+IF('Daily Weigth (g)'!N22="","",IF('Daily Weigth (g)'!$E22-'Daily Weigth (g)'!N22-200&lt;=0,0,10*ROUND(('Daily Weigth (g)'!$E22-'Daily Weigth (g)'!N22-200)/10,0)))</f>
        <v/>
      </c>
      <c r="N22" s="85" t="str">
        <f>+IF('Daily Weigth (g)'!O22="","",IF('Daily Weigth (g)'!$E22-'Daily Weigth (g)'!O22-200&lt;=0,0,10*ROUND(('Daily Weigth (g)'!$E22-'Daily Weigth (g)'!O22-200)/10,0)))</f>
        <v/>
      </c>
      <c r="O22" s="85" t="str">
        <f>+IF('Daily Weigth (g)'!P22="","",IF('Daily Weigth (g)'!$E22-'Daily Weigth (g)'!P22-200&lt;=0,0,10*ROUND(('Daily Weigth (g)'!$E22-'Daily Weigth (g)'!P22-200)/10,0)))</f>
        <v/>
      </c>
      <c r="P22" s="85" t="str">
        <f>+IF('Daily Weigth (g)'!Q22="","",IF('Daily Weigth (g)'!$E22-'Daily Weigth (g)'!Q22-200&lt;=0,0,10*ROUND(('Daily Weigth (g)'!$E22-'Daily Weigth (g)'!Q22-200)/10,0)))</f>
        <v/>
      </c>
      <c r="Q22" s="85" t="str">
        <f>+IF('Daily Weigth (g)'!R22="","",IF('Daily Weigth (g)'!$E22-'Daily Weigth (g)'!R22-200&lt;=0,0,10*ROUND(('Daily Weigth (g)'!$E22-'Daily Weigth (g)'!R22-200)/10,0)))</f>
        <v/>
      </c>
      <c r="R22" s="85" t="str">
        <f>+IF('Daily Weigth (g)'!S22="","",IF('Daily Weigth (g)'!$E22-'Daily Weigth (g)'!S22-200&lt;=0,0,10*ROUND(('Daily Weigth (g)'!$E22-'Daily Weigth (g)'!S22-200)/10,0)))</f>
        <v/>
      </c>
      <c r="S22" s="91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9">
        <f t="shared" si="1"/>
        <v>270</v>
      </c>
    </row>
    <row r="23" ht="12.75" customHeight="1">
      <c r="A23" s="85">
        <v>722.0</v>
      </c>
      <c r="B23" s="87" t="s">
        <v>136</v>
      </c>
      <c r="C23" s="85" t="s">
        <v>383</v>
      </c>
      <c r="D23" s="85"/>
      <c r="E23" s="94">
        <f>+IF('Daily Weigth (g)'!F23="","",IF('Daily Weigth (g)'!$E23-'Daily Weigth (g)'!F23-200&lt;=0,0,10*ROUND(('Daily Weigth (g)'!$E23-'Daily Weigth (g)'!F23-200)/10,0)))</f>
        <v>0</v>
      </c>
      <c r="F23" s="94">
        <f>+IF('Daily Weigth (g)'!G23="","",IF('Daily Weigth (g)'!$E23-'Daily Weigth (g)'!G23-200&lt;=0,0,10*ROUND(('Daily Weigth (g)'!$E23-'Daily Weigth (g)'!G23-200)/10,0)))</f>
        <v>30</v>
      </c>
      <c r="G23" s="94">
        <f>+IF('Daily Weigth (g)'!H23="","",IF('Daily Weigth (g)'!$E23-'Daily Weigth (g)'!H23-200&lt;=0,0,10*ROUND(('Daily Weigth (g)'!$E23-'Daily Weigth (g)'!H23-200)/10,0)))</f>
        <v>200</v>
      </c>
      <c r="H23" s="94">
        <f>+IF('Daily Weigth (g)'!I23="","",IF('Daily Weigth (g)'!$E23-'Daily Weigth (g)'!I23-200&lt;=0,0,10*ROUND(('Daily Weigth (g)'!$E23-'Daily Weigth (g)'!I23-200)/10,0)))</f>
        <v>100</v>
      </c>
      <c r="I23" s="94">
        <f>+IF('Daily Weigth (g)'!J23="","",IF('Daily Weigth (g)'!$E23-'Daily Weigth (g)'!J23-200&lt;=0,0,10*ROUND(('Daily Weigth (g)'!$E23-'Daily Weigth (g)'!J23-200)/10,0)))</f>
        <v>70</v>
      </c>
      <c r="J23" s="85" t="str">
        <f>+IF('Daily Weigth (g)'!K23="","",IF('Daily Weigth (g)'!$E23-'Daily Weigth (g)'!K23-200&lt;=0,0,10*ROUND(('Daily Weigth (g)'!$E23-'Daily Weigth (g)'!K23-200)/10,0)))</f>
        <v/>
      </c>
      <c r="K23" s="85" t="str">
        <f>+IF('Daily Weigth (g)'!L23="","",IF('Daily Weigth (g)'!$E23-'Daily Weigth (g)'!L23-200&lt;=0,0,10*ROUND(('Daily Weigth (g)'!$E23-'Daily Weigth (g)'!L23-200)/10,0)))</f>
        <v/>
      </c>
      <c r="L23" s="85" t="str">
        <f>+IF('Daily Weigth (g)'!M23="","",IF('Daily Weigth (g)'!$E23-'Daily Weigth (g)'!M23-200&lt;=0,0,10*ROUND(('Daily Weigth (g)'!$E23-'Daily Weigth (g)'!M23-200)/10,0)))</f>
        <v/>
      </c>
      <c r="M23" s="85" t="str">
        <f>+IF('Daily Weigth (g)'!N23="","",IF('Daily Weigth (g)'!$E23-'Daily Weigth (g)'!N23-200&lt;=0,0,10*ROUND(('Daily Weigth (g)'!$E23-'Daily Weigth (g)'!N23-200)/10,0)))</f>
        <v/>
      </c>
      <c r="N23" s="85" t="str">
        <f>+IF('Daily Weigth (g)'!O23="","",IF('Daily Weigth (g)'!$E23-'Daily Weigth (g)'!O23-200&lt;=0,0,10*ROUND(('Daily Weigth (g)'!$E23-'Daily Weigth (g)'!O23-200)/10,0)))</f>
        <v/>
      </c>
      <c r="O23" s="85" t="str">
        <f>+IF('Daily Weigth (g)'!P23="","",IF('Daily Weigth (g)'!$E23-'Daily Weigth (g)'!P23-200&lt;=0,0,10*ROUND(('Daily Weigth (g)'!$E23-'Daily Weigth (g)'!P23-200)/10,0)))</f>
        <v/>
      </c>
      <c r="P23" s="85" t="str">
        <f>+IF('Daily Weigth (g)'!Q23="","",IF('Daily Weigth (g)'!$E23-'Daily Weigth (g)'!Q23-200&lt;=0,0,10*ROUND(('Daily Weigth (g)'!$E23-'Daily Weigth (g)'!Q23-200)/10,0)))</f>
        <v/>
      </c>
      <c r="Q23" s="85" t="str">
        <f>+IF('Daily Weigth (g)'!R23="","",IF('Daily Weigth (g)'!$E23-'Daily Weigth (g)'!R23-200&lt;=0,0,10*ROUND(('Daily Weigth (g)'!$E23-'Daily Weigth (g)'!R23-200)/10,0)))</f>
        <v/>
      </c>
      <c r="R23" s="85" t="str">
        <f>+IF('Daily Weigth (g)'!S23="","",IF('Daily Weigth (g)'!$E23-'Daily Weigth (g)'!S23-200&lt;=0,0,10*ROUND(('Daily Weigth (g)'!$E23-'Daily Weigth (g)'!S23-200)/10,0)))</f>
        <v/>
      </c>
      <c r="S23" s="91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9">
        <f t="shared" si="1"/>
        <v>400</v>
      </c>
    </row>
    <row r="24" ht="12.75" customHeight="1">
      <c r="A24" s="85">
        <v>723.0</v>
      </c>
      <c r="B24" s="87" t="s">
        <v>136</v>
      </c>
      <c r="C24" s="88" t="s">
        <v>241</v>
      </c>
      <c r="D24" s="85"/>
      <c r="E24" s="94">
        <f>+IF('Daily Weigth (g)'!F24="","",IF('Daily Weigth (g)'!$E24-'Daily Weigth (g)'!F24-200&lt;=0,0,10*ROUND(('Daily Weigth (g)'!$E24-'Daily Weigth (g)'!F24-200)/10,0)))</f>
        <v>0</v>
      </c>
      <c r="F24" s="94">
        <f>+IF('Daily Weigth (g)'!G24="","",IF('Daily Weigth (g)'!$E24-'Daily Weigth (g)'!G24-200&lt;=0,0,10*ROUND(('Daily Weigth (g)'!$E24-'Daily Weigth (g)'!G24-200)/10,0)))</f>
        <v>0</v>
      </c>
      <c r="G24" s="94">
        <f>+IF('Daily Weigth (g)'!H24="","",IF('Daily Weigth (g)'!$E24-'Daily Weigth (g)'!H24-200&lt;=0,0,10*ROUND(('Daily Weigth (g)'!$E24-'Daily Weigth (g)'!H24-200)/10,0)))</f>
        <v>130</v>
      </c>
      <c r="H24" s="94">
        <f>+IF('Daily Weigth (g)'!I24="","",IF('Daily Weigth (g)'!$E24-'Daily Weigth (g)'!I24-200&lt;=0,0,10*ROUND(('Daily Weigth (g)'!$E24-'Daily Weigth (g)'!I24-200)/10,0)))</f>
        <v>70</v>
      </c>
      <c r="I24" s="94">
        <f>+IF('Daily Weigth (g)'!J24="","",IF('Daily Weigth (g)'!$E24-'Daily Weigth (g)'!J24-200&lt;=0,0,10*ROUND(('Daily Weigth (g)'!$E24-'Daily Weigth (g)'!J24-200)/10,0)))</f>
        <v>50</v>
      </c>
      <c r="J24" s="85">
        <f>+IF('Daily Weigth (g)'!K24="","",IF('Daily Weigth (g)'!$E24-'Daily Weigth (g)'!K24-200&lt;=0,0,10*ROUND(('Daily Weigth (g)'!$E24-'Daily Weigth (g)'!K24-200)/10,0)))</f>
        <v>50</v>
      </c>
      <c r="K24" s="85">
        <f>+IF('Daily Weigth (g)'!L24="","",IF('Daily Weigth (g)'!$E24-'Daily Weigth (g)'!L24-200&lt;=0,0,10*ROUND(('Daily Weigth (g)'!$E24-'Daily Weigth (g)'!L24-200)/10,0)))</f>
        <v>110</v>
      </c>
      <c r="L24" s="85">
        <f>+IF('Daily Weigth (g)'!M24="","",IF('Daily Weigth (g)'!$E24-'Daily Weigth (g)'!M24-200&lt;=0,0,10*ROUND(('Daily Weigth (g)'!$E24-'Daily Weigth (g)'!M24-200)/10,0)))</f>
        <v>150</v>
      </c>
      <c r="M24" s="85">
        <f>+IF('Daily Weigth (g)'!N24="","",IF('Daily Weigth (g)'!$E24-'Daily Weigth (g)'!N24-200&lt;=0,0,10*ROUND(('Daily Weigth (g)'!$E24-'Daily Weigth (g)'!N24-200)/10,0)))</f>
        <v>200</v>
      </c>
      <c r="N24" s="85">
        <f>+IF('Daily Weigth (g)'!O24="","",IF('Daily Weigth (g)'!$E24-'Daily Weigth (g)'!O24-200&lt;=0,0,10*ROUND(('Daily Weigth (g)'!$E24-'Daily Weigth (g)'!O24-200)/10,0)))</f>
        <v>100</v>
      </c>
      <c r="O24" s="85">
        <f>+IF('Daily Weigth (g)'!P24="","",IF('Daily Weigth (g)'!$E24-'Daily Weigth (g)'!P24-200&lt;=0,0,10*ROUND(('Daily Weigth (g)'!$E24-'Daily Weigth (g)'!P24-200)/10,0)))</f>
        <v>420</v>
      </c>
      <c r="P24" s="85">
        <f>+IF('Daily Weigth (g)'!Q24="","",IF('Daily Weigth (g)'!$E24-'Daily Weigth (g)'!Q24-200&lt;=0,0,10*ROUND(('Daily Weigth (g)'!$E24-'Daily Weigth (g)'!Q24-200)/10,0)))</f>
        <v>420</v>
      </c>
      <c r="Q24" s="85">
        <f>+IF('Daily Weigth (g)'!R24="","",IF('Daily Weigth (g)'!$E24-'Daily Weigth (g)'!R24-200&lt;=0,0,10*ROUND(('Daily Weigth (g)'!$E24-'Daily Weigth (g)'!R24-200)/10,0)))</f>
        <v>310</v>
      </c>
      <c r="R24" s="85">
        <f>+IF('Daily Weigth (g)'!S24="","",IF('Daily Weigth (g)'!$E24-'Daily Weigth (g)'!S24-200&lt;=0,0,10*ROUND(('Daily Weigth (g)'!$E24-'Daily Weigth (g)'!S24-200)/10,0)))</f>
        <v>170</v>
      </c>
      <c r="S24" s="91">
        <f>+IF('Daily Weigth (g)'!T24="","",IF('Daily Weigth (g)'!$E24-'Daily Weigth (g)'!T24-200&lt;=0,0,10*ROUND(('Daily Weigth (g)'!$E24-'Daily Weigth (g)'!T24-200)/10,0)))</f>
        <v>200</v>
      </c>
      <c r="T24" s="85">
        <f>+IF('Daily Weigth (g)'!U24="","",IF('Daily Weigth (g)'!$E24-'Daily Weigth (g)'!U24-200&lt;=0,0,10*ROUND(('Daily Weigth (g)'!$E24-'Daily Weigth (g)'!U24-200)/10,0)))</f>
        <v>280</v>
      </c>
      <c r="U24" s="85">
        <f>+IF('Daily Weigth (g)'!V24="","",IF('Daily Weigth (g)'!$E24-'Daily Weigth (g)'!V24-200&lt;=0,0,10*ROUND(('Daily Weigth (g)'!$E24-'Daily Weigth (g)'!V24-200)/10,0)))</f>
        <v>440</v>
      </c>
      <c r="V24" s="85">
        <f>+IF('Daily Weigth (g)'!W24="","",IF('Daily Weigth (g)'!$E24-'Daily Weigth (g)'!W24-200&lt;=0,0,10*ROUND(('Daily Weigth (g)'!$E24-'Daily Weigth (g)'!W24-200)/10,0)))</f>
        <v>510</v>
      </c>
      <c r="W24" s="85">
        <f>+IF('Daily Weigth (g)'!X24="","",IF('Daily Weigth (g)'!$E24-'Daily Weigth (g)'!X24-200&lt;=0,0,10*ROUND(('Daily Weigth (g)'!$E24-'Daily Weigth (g)'!X24-200)/10,0)))</f>
        <v>160</v>
      </c>
      <c r="X24" s="85">
        <f>+IF('Daily Weigth (g)'!Y24="","",IF('Daily Weigth (g)'!$E24-'Daily Weigth (g)'!Y24-200&lt;=0,0,10*ROUND(('Daily Weigth (g)'!$E24-'Daily Weigth (g)'!Y24-200)/10,0)))</f>
        <v>140</v>
      </c>
      <c r="Y24" s="85">
        <f>+IF('Daily Weigth (g)'!Z24="","",IF('Daily Weigth (g)'!$E24-'Daily Weigth (g)'!Z24-200&lt;=0,0,10*ROUND(('Daily Weigth (g)'!$E24-'Daily Weigth (g)'!Z24-200)/10,0)))</f>
        <v>170</v>
      </c>
      <c r="Z24" s="85">
        <f>+IF('Daily Weigth (g)'!AA24="","",IF('Daily Weigth (g)'!$E24-'Daily Weigth (g)'!AA24-200&lt;=0,0,10*ROUND(('Daily Weigth (g)'!$E24-'Daily Weigth (g)'!AA24-200)/10,0)))</f>
        <v>110</v>
      </c>
      <c r="AA24" s="85">
        <f>+IF('Daily Weigth (g)'!AB24="","",IF('Daily Weigth (g)'!$E24-'Daily Weigth (g)'!AB24-200&lt;=0,0,10*ROUND(('Daily Weigth (g)'!$E24-'Daily Weigth (g)'!AB24-200)/10,0)))</f>
        <v>130</v>
      </c>
      <c r="AB24" s="85">
        <f>+IF('Daily Weigth (g)'!AC24="","",IF('Daily Weigth (g)'!$E24-'Daily Weigth (g)'!AC24-200&lt;=0,0,10*ROUND(('Daily Weigth (g)'!$E24-'Daily Weigth (g)'!AC24-200)/10,0)))</f>
        <v>180</v>
      </c>
      <c r="AC24" s="85">
        <f>+IF('Daily Weigth (g)'!AD24="","",IF('Daily Weigth (g)'!$E24-'Daily Weigth (g)'!AD24-200&lt;=0,0,10*ROUND(('Daily Weigth (g)'!$E24-'Daily Weigth (g)'!AD24-200)/10,0)))</f>
        <v>190</v>
      </c>
      <c r="AD24" s="85">
        <f>+IF('Daily Weigth (g)'!AE24="","",IF('Daily Weigth (g)'!$E24-'Daily Weigth (g)'!AE24-200&lt;=0,0,10*ROUND(('Daily Weigth (g)'!$E24-'Daily Weigth (g)'!AE24-200)/10,0)))</f>
        <v>110</v>
      </c>
      <c r="AE24" s="85">
        <f>+IF('Daily Weigth (g)'!AF24="","",IF('Daily Weigth (g)'!$E24-'Daily Weigth (g)'!AF24-200&lt;=0,0,10*ROUND(('Daily Weigth (g)'!$E24-'Daily Weigth (g)'!AF24-200)/10,0)))</f>
        <v>270</v>
      </c>
      <c r="AF24" s="85">
        <f>+IF('Daily Weigth (g)'!AG24="","",IF('Daily Weigth (g)'!$E24-'Daily Weigth (g)'!AG24-200&lt;=0,0,10*ROUND(('Daily Weigth (g)'!$E24-'Daily Weigth (g)'!AG24-200)/10,0)))</f>
        <v>230</v>
      </c>
      <c r="AG24" s="89">
        <f t="shared" si="1"/>
        <v>5300</v>
      </c>
    </row>
    <row r="25" ht="12.75" customHeight="1">
      <c r="A25" s="85">
        <v>724.0</v>
      </c>
      <c r="B25" s="87" t="s">
        <v>136</v>
      </c>
      <c r="C25" s="88" t="s">
        <v>241</v>
      </c>
      <c r="D25" s="85"/>
      <c r="E25" s="94">
        <f>+IF('Daily Weigth (g)'!F25="","",IF('Daily Weigth (g)'!$E25-'Daily Weigth (g)'!F25-200&lt;=0,0,10*ROUND(('Daily Weigth (g)'!$E25-'Daily Weigth (g)'!F25-200)/10,0)))</f>
        <v>0</v>
      </c>
      <c r="F25" s="94">
        <f>+IF('Daily Weigth (g)'!G25="","",IF('Daily Weigth (g)'!$E25-'Daily Weigth (g)'!G25-200&lt;=0,0,10*ROUND(('Daily Weigth (g)'!$E25-'Daily Weigth (g)'!G25-200)/10,0)))</f>
        <v>0</v>
      </c>
      <c r="G25" s="94">
        <f>+IF('Daily Weigth (g)'!H25="","",IF('Daily Weigth (g)'!$E25-'Daily Weigth (g)'!H25-200&lt;=0,0,10*ROUND(('Daily Weigth (g)'!$E25-'Daily Weigth (g)'!H25-200)/10,0)))</f>
        <v>140</v>
      </c>
      <c r="H25" s="94">
        <f>+IF('Daily Weigth (g)'!I25="","",IF('Daily Weigth (g)'!$E25-'Daily Weigth (g)'!I25-200&lt;=0,0,10*ROUND(('Daily Weigth (g)'!$E25-'Daily Weigth (g)'!I25-200)/10,0)))</f>
        <v>70</v>
      </c>
      <c r="I25" s="94">
        <f>+IF('Daily Weigth (g)'!J25="","",IF('Daily Weigth (g)'!$E25-'Daily Weigth (g)'!J25-200&lt;=0,0,10*ROUND(('Daily Weigth (g)'!$E25-'Daily Weigth (g)'!J25-200)/10,0)))</f>
        <v>70</v>
      </c>
      <c r="J25" s="85">
        <f>+IF('Daily Weigth (g)'!K25="","",IF('Daily Weigth (g)'!$E25-'Daily Weigth (g)'!K25-200&lt;=0,0,10*ROUND(('Daily Weigth (g)'!$E25-'Daily Weigth (g)'!K25-200)/10,0)))</f>
        <v>70</v>
      </c>
      <c r="K25" s="85">
        <f>+IF('Daily Weigth (g)'!L25="","",IF('Daily Weigth (g)'!$E25-'Daily Weigth (g)'!L25-200&lt;=0,0,10*ROUND(('Daily Weigth (g)'!$E25-'Daily Weigth (g)'!L25-200)/10,0)))</f>
        <v>110</v>
      </c>
      <c r="L25" s="85">
        <f>+IF('Daily Weigth (g)'!M25="","",IF('Daily Weigth (g)'!$E25-'Daily Weigth (g)'!M25-200&lt;=0,0,10*ROUND(('Daily Weigth (g)'!$E25-'Daily Weigth (g)'!M25-200)/10,0)))</f>
        <v>150</v>
      </c>
      <c r="M25" s="85">
        <f>+IF('Daily Weigth (g)'!N25="","",IF('Daily Weigth (g)'!$E25-'Daily Weigth (g)'!N25-200&lt;=0,0,10*ROUND(('Daily Weigth (g)'!$E25-'Daily Weigth (g)'!N25-200)/10,0)))</f>
        <v>220</v>
      </c>
      <c r="N25" s="85">
        <f>+IF('Daily Weigth (g)'!O25="","",IF('Daily Weigth (g)'!$E25-'Daily Weigth (g)'!O25-200&lt;=0,0,10*ROUND(('Daily Weigth (g)'!$E25-'Daily Weigth (g)'!O25-200)/10,0)))</f>
        <v>160</v>
      </c>
      <c r="O25" s="85">
        <f>+IF('Daily Weigth (g)'!P25="","",IF('Daily Weigth (g)'!$E25-'Daily Weigth (g)'!P25-200&lt;=0,0,10*ROUND(('Daily Weigth (g)'!$E25-'Daily Weigth (g)'!P25-200)/10,0)))</f>
        <v>530</v>
      </c>
      <c r="P25" s="85">
        <f>+IF('Daily Weigth (g)'!Q25="","",IF('Daily Weigth (g)'!$E25-'Daily Weigth (g)'!Q25-200&lt;=0,0,10*ROUND(('Daily Weigth (g)'!$E25-'Daily Weigth (g)'!Q25-200)/10,0)))</f>
        <v>620</v>
      </c>
      <c r="Q25" s="85">
        <f>+IF('Daily Weigth (g)'!R25="","",IF('Daily Weigth (g)'!$E25-'Daily Weigth (g)'!R25-200&lt;=0,0,10*ROUND(('Daily Weigth (g)'!$E25-'Daily Weigth (g)'!R25-200)/10,0)))</f>
        <v>430</v>
      </c>
      <c r="R25" s="85">
        <f>+IF('Daily Weigth (g)'!S25="","",IF('Daily Weigth (g)'!$E25-'Daily Weigth (g)'!S25-200&lt;=0,0,10*ROUND(('Daily Weigth (g)'!$E25-'Daily Weigth (g)'!S25-200)/10,0)))</f>
        <v>390</v>
      </c>
      <c r="S25" s="91">
        <f>+IF('Daily Weigth (g)'!T25="","",IF('Daily Weigth (g)'!$E25-'Daily Weigth (g)'!T25-200&lt;=0,0,10*ROUND(('Daily Weigth (g)'!$E25-'Daily Weigth (g)'!T25-200)/10,0)))</f>
        <v>300</v>
      </c>
      <c r="T25" s="85">
        <f>+IF('Daily Weigth (g)'!U25="","",IF('Daily Weigth (g)'!$E25-'Daily Weigth (g)'!U25-200&lt;=0,0,10*ROUND(('Daily Weigth (g)'!$E25-'Daily Weigth (g)'!U25-200)/10,0)))</f>
        <v>410</v>
      </c>
      <c r="U25" s="85">
        <f>+IF('Daily Weigth (g)'!V25="","",IF('Daily Weigth (g)'!$E25-'Daily Weigth (g)'!V25-200&lt;=0,0,10*ROUND(('Daily Weigth (g)'!$E25-'Daily Weigth (g)'!V25-200)/10,0)))</f>
        <v>650</v>
      </c>
      <c r="V25" s="85">
        <f>+IF('Daily Weigth (g)'!W25="","",IF('Daily Weigth (g)'!$E25-'Daily Weigth (g)'!W25-200&lt;=0,0,10*ROUND(('Daily Weigth (g)'!$E25-'Daily Weigth (g)'!W25-200)/10,0)))</f>
        <v>650</v>
      </c>
      <c r="W25" s="85">
        <f>+IF('Daily Weigth (g)'!X25="","",IF('Daily Weigth (g)'!$E25-'Daily Weigth (g)'!X25-200&lt;=0,0,10*ROUND(('Daily Weigth (g)'!$E25-'Daily Weigth (g)'!X25-200)/10,0)))</f>
        <v>330</v>
      </c>
      <c r="X25" s="85">
        <f>+IF('Daily Weigth (g)'!Y25="","",IF('Daily Weigth (g)'!$E25-'Daily Weigth (g)'!Y25-200&lt;=0,0,10*ROUND(('Daily Weigth (g)'!$E25-'Daily Weigth (g)'!Y25-200)/10,0)))</f>
        <v>230</v>
      </c>
      <c r="Y25" s="85">
        <f>+IF('Daily Weigth (g)'!Z25="","",IF('Daily Weigth (g)'!$E25-'Daily Weigth (g)'!Z25-200&lt;=0,0,10*ROUND(('Daily Weigth (g)'!$E25-'Daily Weigth (g)'!Z25-200)/10,0)))</f>
        <v>370</v>
      </c>
      <c r="Z25" s="85">
        <f>+IF('Daily Weigth (g)'!AA25="","",IF('Daily Weigth (g)'!$E25-'Daily Weigth (g)'!AA25-200&lt;=0,0,10*ROUND(('Daily Weigth (g)'!$E25-'Daily Weigth (g)'!AA25-200)/10,0)))</f>
        <v>150</v>
      </c>
      <c r="AA25" s="85">
        <f>+IF('Daily Weigth (g)'!AB25="","",IF('Daily Weigth (g)'!$E25-'Daily Weigth (g)'!AB25-200&lt;=0,0,10*ROUND(('Daily Weigth (g)'!$E25-'Daily Weigth (g)'!AB25-200)/10,0)))</f>
        <v>220</v>
      </c>
      <c r="AB25" s="85">
        <f>+IF('Daily Weigth (g)'!AC25="","",IF('Daily Weigth (g)'!$E25-'Daily Weigth (g)'!AC25-200&lt;=0,0,10*ROUND(('Daily Weigth (g)'!$E25-'Daily Weigth (g)'!AC25-200)/10,0)))</f>
        <v>280</v>
      </c>
      <c r="AC25" s="85">
        <f>+IF('Daily Weigth (g)'!AD25="","",IF('Daily Weigth (g)'!$E25-'Daily Weigth (g)'!AD25-200&lt;=0,0,10*ROUND(('Daily Weigth (g)'!$E25-'Daily Weigth (g)'!AD25-200)/10,0)))</f>
        <v>310</v>
      </c>
      <c r="AD25" s="85">
        <f>+IF('Daily Weigth (g)'!AE25="","",IF('Daily Weigth (g)'!$E25-'Daily Weigth (g)'!AE25-200&lt;=0,0,10*ROUND(('Daily Weigth (g)'!$E25-'Daily Weigth (g)'!AE25-200)/10,0)))</f>
        <v>210</v>
      </c>
      <c r="AE25" s="85">
        <f>+IF('Daily Weigth (g)'!AF25="","",IF('Daily Weigth (g)'!$E25-'Daily Weigth (g)'!AF25-200&lt;=0,0,10*ROUND(('Daily Weigth (g)'!$E25-'Daily Weigth (g)'!AF25-200)/10,0)))</f>
        <v>540</v>
      </c>
      <c r="AF25" s="85">
        <f>+IF('Daily Weigth (g)'!AG25="","",IF('Daily Weigth (g)'!$E25-'Daily Weigth (g)'!AG25-200&lt;=0,0,10*ROUND(('Daily Weigth (g)'!$E25-'Daily Weigth (g)'!AG25-200)/10,0)))</f>
        <v>320</v>
      </c>
      <c r="AG25" s="89">
        <f t="shared" si="1"/>
        <v>7930</v>
      </c>
    </row>
    <row r="26" ht="12.75" customHeight="1">
      <c r="A26" s="85">
        <v>725.0</v>
      </c>
      <c r="B26" s="87" t="s">
        <v>136</v>
      </c>
      <c r="C26" s="85" t="s">
        <v>383</v>
      </c>
      <c r="D26" s="85"/>
      <c r="E26" s="94">
        <f>+IF('Daily Weigth (g)'!F26="","",IF('Daily Weigth (g)'!$E26-'Daily Weigth (g)'!F26-200&lt;=0,0,10*ROUND(('Daily Weigth (g)'!$E26-'Daily Weigth (g)'!F26-200)/10,0)))</f>
        <v>0</v>
      </c>
      <c r="F26" s="94">
        <f>+IF('Daily Weigth (g)'!G26="","",IF('Daily Weigth (g)'!$E26-'Daily Weigth (g)'!G26-200&lt;=0,0,10*ROUND(('Daily Weigth (g)'!$E26-'Daily Weigth (g)'!G26-200)/10,0)))</f>
        <v>0</v>
      </c>
      <c r="G26" s="94">
        <f>+IF('Daily Weigth (g)'!H26="","",IF('Daily Weigth (g)'!$E26-'Daily Weigth (g)'!H26-200&lt;=0,0,10*ROUND(('Daily Weigth (g)'!$E26-'Daily Weigth (g)'!H26-200)/10,0)))</f>
        <v>170</v>
      </c>
      <c r="H26" s="94">
        <f>+IF('Daily Weigth (g)'!I26="","",IF('Daily Weigth (g)'!$E26-'Daily Weigth (g)'!I26-200&lt;=0,0,10*ROUND(('Daily Weigth (g)'!$E26-'Daily Weigth (g)'!I26-200)/10,0)))</f>
        <v>80</v>
      </c>
      <c r="I26" s="94">
        <f>+IF('Daily Weigth (g)'!J26="","",IF('Daily Weigth (g)'!$E26-'Daily Weigth (g)'!J26-200&lt;=0,0,10*ROUND(('Daily Weigth (g)'!$E26-'Daily Weigth (g)'!J26-200)/10,0)))</f>
        <v>60</v>
      </c>
      <c r="J26" s="85" t="str">
        <f>+IF('Daily Weigth (g)'!K26="","",IF('Daily Weigth (g)'!$E26-'Daily Weigth (g)'!K26-200&lt;=0,0,10*ROUND(('Daily Weigth (g)'!$E26-'Daily Weigth (g)'!K26-200)/10,0)))</f>
        <v/>
      </c>
      <c r="K26" s="85" t="str">
        <f>+IF('Daily Weigth (g)'!L26="","",IF('Daily Weigth (g)'!$E26-'Daily Weigth (g)'!L26-200&lt;=0,0,10*ROUND(('Daily Weigth (g)'!$E26-'Daily Weigth (g)'!L26-200)/10,0)))</f>
        <v/>
      </c>
      <c r="L26" s="85" t="str">
        <f>+IF('Daily Weigth (g)'!M26="","",IF('Daily Weigth (g)'!$E26-'Daily Weigth (g)'!M26-200&lt;=0,0,10*ROUND(('Daily Weigth (g)'!$E26-'Daily Weigth (g)'!M26-200)/10,0)))</f>
        <v/>
      </c>
      <c r="M26" s="85" t="str">
        <f>+IF('Daily Weigth (g)'!N26="","",IF('Daily Weigth (g)'!$E26-'Daily Weigth (g)'!N26-200&lt;=0,0,10*ROUND(('Daily Weigth (g)'!$E26-'Daily Weigth (g)'!N26-200)/10,0)))</f>
        <v/>
      </c>
      <c r="N26" s="85" t="str">
        <f>+IF('Daily Weigth (g)'!O26="","",IF('Daily Weigth (g)'!$E26-'Daily Weigth (g)'!O26-200&lt;=0,0,10*ROUND(('Daily Weigth (g)'!$E26-'Daily Weigth (g)'!O26-200)/10,0)))</f>
        <v/>
      </c>
      <c r="O26" s="85" t="str">
        <f>+IF('Daily Weigth (g)'!P26="","",IF('Daily Weigth (g)'!$E26-'Daily Weigth (g)'!P26-200&lt;=0,0,10*ROUND(('Daily Weigth (g)'!$E26-'Daily Weigth (g)'!P26-200)/10,0)))</f>
        <v/>
      </c>
      <c r="P26" s="85" t="str">
        <f>+IF('Daily Weigth (g)'!Q26="","",IF('Daily Weigth (g)'!$E26-'Daily Weigth (g)'!Q26-200&lt;=0,0,10*ROUND(('Daily Weigth (g)'!$E26-'Daily Weigth (g)'!Q26-200)/10,0)))</f>
        <v/>
      </c>
      <c r="Q26" s="85" t="str">
        <f>+IF('Daily Weigth (g)'!R26="","",IF('Daily Weigth (g)'!$E26-'Daily Weigth (g)'!R26-200&lt;=0,0,10*ROUND(('Daily Weigth (g)'!$E26-'Daily Weigth (g)'!R26-200)/10,0)))</f>
        <v/>
      </c>
      <c r="R26" s="85" t="str">
        <f>+IF('Daily Weigth (g)'!S26="","",IF('Daily Weigth (g)'!$E26-'Daily Weigth (g)'!S26-200&lt;=0,0,10*ROUND(('Daily Weigth (g)'!$E26-'Daily Weigth (g)'!S26-200)/10,0)))</f>
        <v/>
      </c>
      <c r="S26" s="91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9">
        <f t="shared" si="1"/>
        <v>310</v>
      </c>
    </row>
    <row r="27" ht="12.75" customHeight="1">
      <c r="A27" s="85">
        <v>726.0</v>
      </c>
      <c r="B27" s="87" t="s">
        <v>136</v>
      </c>
      <c r="C27" s="85" t="s">
        <v>383</v>
      </c>
      <c r="D27" s="85"/>
      <c r="E27" s="94">
        <f>+IF('Daily Weigth (g)'!F27="","",IF('Daily Weigth (g)'!$E27-'Daily Weigth (g)'!F27-200&lt;=0,0,10*ROUND(('Daily Weigth (g)'!$E27-'Daily Weigth (g)'!F27-200)/10,0)))</f>
        <v>0</v>
      </c>
      <c r="F27" s="94">
        <f>+IF('Daily Weigth (g)'!G27="","",IF('Daily Weigth (g)'!$E27-'Daily Weigth (g)'!G27-200&lt;=0,0,10*ROUND(('Daily Weigth (g)'!$E27-'Daily Weigth (g)'!G27-200)/10,0)))</f>
        <v>0</v>
      </c>
      <c r="G27" s="94">
        <f>+IF('Daily Weigth (g)'!H27="","",IF('Daily Weigth (g)'!$E27-'Daily Weigth (g)'!H27-200&lt;=0,0,10*ROUND(('Daily Weigth (g)'!$E27-'Daily Weigth (g)'!H27-200)/10,0)))</f>
        <v>160</v>
      </c>
      <c r="H27" s="94">
        <f>+IF('Daily Weigth (g)'!I27="","",IF('Daily Weigth (g)'!$E27-'Daily Weigth (g)'!I27-200&lt;=0,0,10*ROUND(('Daily Weigth (g)'!$E27-'Daily Weigth (g)'!I27-200)/10,0)))</f>
        <v>70</v>
      </c>
      <c r="I27" s="94">
        <f>+IF('Daily Weigth (g)'!J27="","",IF('Daily Weigth (g)'!$E27-'Daily Weigth (g)'!J27-200&lt;=0,0,10*ROUND(('Daily Weigth (g)'!$E27-'Daily Weigth (g)'!J27-200)/10,0)))</f>
        <v>70</v>
      </c>
      <c r="J27" s="85" t="str">
        <f>+IF('Daily Weigth (g)'!K27="","",IF('Daily Weigth (g)'!$E27-'Daily Weigth (g)'!K27-200&lt;=0,0,10*ROUND(('Daily Weigth (g)'!$E27-'Daily Weigth (g)'!K27-200)/10,0)))</f>
        <v/>
      </c>
      <c r="K27" s="85" t="str">
        <f>+IF('Daily Weigth (g)'!L27="","",IF('Daily Weigth (g)'!$E27-'Daily Weigth (g)'!L27-200&lt;=0,0,10*ROUND(('Daily Weigth (g)'!$E27-'Daily Weigth (g)'!L27-200)/10,0)))</f>
        <v/>
      </c>
      <c r="L27" s="85" t="str">
        <f>+IF('Daily Weigth (g)'!M27="","",IF('Daily Weigth (g)'!$E27-'Daily Weigth (g)'!M27-200&lt;=0,0,10*ROUND(('Daily Weigth (g)'!$E27-'Daily Weigth (g)'!M27-200)/10,0)))</f>
        <v/>
      </c>
      <c r="M27" s="85" t="str">
        <f>+IF('Daily Weigth (g)'!N27="","",IF('Daily Weigth (g)'!$E27-'Daily Weigth (g)'!N27-200&lt;=0,0,10*ROUND(('Daily Weigth (g)'!$E27-'Daily Weigth (g)'!N27-200)/10,0)))</f>
        <v/>
      </c>
      <c r="N27" s="85" t="str">
        <f>+IF('Daily Weigth (g)'!O27="","",IF('Daily Weigth (g)'!$E27-'Daily Weigth (g)'!O27-200&lt;=0,0,10*ROUND(('Daily Weigth (g)'!$E27-'Daily Weigth (g)'!O27-200)/10,0)))</f>
        <v/>
      </c>
      <c r="O27" s="85" t="str">
        <f>+IF('Daily Weigth (g)'!P27="","",IF('Daily Weigth (g)'!$E27-'Daily Weigth (g)'!P27-200&lt;=0,0,10*ROUND(('Daily Weigth (g)'!$E27-'Daily Weigth (g)'!P27-200)/10,0)))</f>
        <v/>
      </c>
      <c r="P27" s="85" t="str">
        <f>+IF('Daily Weigth (g)'!Q27="","",IF('Daily Weigth (g)'!$E27-'Daily Weigth (g)'!Q27-200&lt;=0,0,10*ROUND(('Daily Weigth (g)'!$E27-'Daily Weigth (g)'!Q27-200)/10,0)))</f>
        <v/>
      </c>
      <c r="Q27" s="85" t="str">
        <f>+IF('Daily Weigth (g)'!R27="","",IF('Daily Weigth (g)'!$E27-'Daily Weigth (g)'!R27-200&lt;=0,0,10*ROUND(('Daily Weigth (g)'!$E27-'Daily Weigth (g)'!R27-200)/10,0)))</f>
        <v/>
      </c>
      <c r="R27" s="85" t="str">
        <f>+IF('Daily Weigth (g)'!S27="","",IF('Daily Weigth (g)'!$E27-'Daily Weigth (g)'!S27-200&lt;=0,0,10*ROUND(('Daily Weigth (g)'!$E27-'Daily Weigth (g)'!S27-200)/10,0)))</f>
        <v/>
      </c>
      <c r="S27" s="91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9">
        <f t="shared" si="1"/>
        <v>300</v>
      </c>
    </row>
    <row r="28" ht="12.75" customHeight="1">
      <c r="A28" s="85">
        <v>727.0</v>
      </c>
      <c r="B28" s="87" t="s">
        <v>136</v>
      </c>
      <c r="C28" s="88" t="s">
        <v>241</v>
      </c>
      <c r="D28" s="85"/>
      <c r="E28" s="94">
        <f>+IF('Daily Weigth (g)'!F28="","",IF('Daily Weigth (g)'!$E28-'Daily Weigth (g)'!F28-200&lt;=0,0,10*ROUND(('Daily Weigth (g)'!$E28-'Daily Weigth (g)'!F28-200)/10,0)))</f>
        <v>0</v>
      </c>
      <c r="F28" s="94">
        <f>+IF('Daily Weigth (g)'!G28="","",IF('Daily Weigth (g)'!$E28-'Daily Weigth (g)'!G28-200&lt;=0,0,10*ROUND(('Daily Weigth (g)'!$E28-'Daily Weigth (g)'!G28-200)/10,0)))</f>
        <v>0</v>
      </c>
      <c r="G28" s="94">
        <f>+IF('Daily Weigth (g)'!H28="","",IF('Daily Weigth (g)'!$E28-'Daily Weigth (g)'!H28-200&lt;=0,0,10*ROUND(('Daily Weigth (g)'!$E28-'Daily Weigth (g)'!H28-200)/10,0)))</f>
        <v>160</v>
      </c>
      <c r="H28" s="94">
        <f>+IF('Daily Weigth (g)'!I28="","",IF('Daily Weigth (g)'!$E28-'Daily Weigth (g)'!I28-200&lt;=0,0,10*ROUND(('Daily Weigth (g)'!$E28-'Daily Weigth (g)'!I28-200)/10,0)))</f>
        <v>90</v>
      </c>
      <c r="I28" s="94">
        <f>+IF('Daily Weigth (g)'!J28="","",IF('Daily Weigth (g)'!$E28-'Daily Weigth (g)'!J28-200&lt;=0,0,10*ROUND(('Daily Weigth (g)'!$E28-'Daily Weigth (g)'!J28-200)/10,0)))</f>
        <v>60</v>
      </c>
      <c r="J28" s="85">
        <f>+IF('Daily Weigth (g)'!K28="","",IF('Daily Weigth (g)'!$E28-'Daily Weigth (g)'!K28-200&lt;=0,0,10*ROUND(('Daily Weigth (g)'!$E28-'Daily Weigth (g)'!K28-200)/10,0)))</f>
        <v>50</v>
      </c>
      <c r="K28" s="85">
        <f>+IF('Daily Weigth (g)'!L28="","",IF('Daily Weigth (g)'!$E28-'Daily Weigth (g)'!L28-200&lt;=0,0,10*ROUND(('Daily Weigth (g)'!$E28-'Daily Weigth (g)'!L28-200)/10,0)))</f>
        <v>120</v>
      </c>
      <c r="L28" s="85">
        <f>+IF('Daily Weigth (g)'!M28="","",IF('Daily Weigth (g)'!$E28-'Daily Weigth (g)'!M28-200&lt;=0,0,10*ROUND(('Daily Weigth (g)'!$E28-'Daily Weigth (g)'!M28-200)/10,0)))</f>
        <v>150</v>
      </c>
      <c r="M28" s="85">
        <f>+IF('Daily Weigth (g)'!N28="","",IF('Daily Weigth (g)'!$E28-'Daily Weigth (g)'!N28-200&lt;=0,0,10*ROUND(('Daily Weigth (g)'!$E28-'Daily Weigth (g)'!N28-200)/10,0)))</f>
        <v>220</v>
      </c>
      <c r="N28" s="85">
        <f>+IF('Daily Weigth (g)'!O28="","",IF('Daily Weigth (g)'!$E28-'Daily Weigth (g)'!O28-200&lt;=0,0,10*ROUND(('Daily Weigth (g)'!$E28-'Daily Weigth (g)'!O28-200)/10,0)))</f>
        <v>120</v>
      </c>
      <c r="O28" s="85">
        <f>+IF('Daily Weigth (g)'!P28="","",IF('Daily Weigth (g)'!$E28-'Daily Weigth (g)'!P28-200&lt;=0,0,10*ROUND(('Daily Weigth (g)'!$E28-'Daily Weigth (g)'!P28-200)/10,0)))</f>
        <v>480</v>
      </c>
      <c r="P28" s="85">
        <f>+IF('Daily Weigth (g)'!Q28="","",IF('Daily Weigth (g)'!$E28-'Daily Weigth (g)'!Q28-200&lt;=0,0,10*ROUND(('Daily Weigth (g)'!$E28-'Daily Weigth (g)'!Q28-200)/10,0)))</f>
        <v>490</v>
      </c>
      <c r="Q28" s="85">
        <f>+IF('Daily Weigth (g)'!R28="","",IF('Daily Weigth (g)'!$E28-'Daily Weigth (g)'!R28-200&lt;=0,0,10*ROUND(('Daily Weigth (g)'!$E28-'Daily Weigth (g)'!R28-200)/10,0)))</f>
        <v>330</v>
      </c>
      <c r="R28" s="85">
        <f>+IF('Daily Weigth (g)'!S28="","",IF('Daily Weigth (g)'!$E28-'Daily Weigth (g)'!S28-200&lt;=0,0,10*ROUND(('Daily Weigth (g)'!$E28-'Daily Weigth (g)'!S28-200)/10,0)))</f>
        <v>220</v>
      </c>
      <c r="S28" s="91">
        <f>+IF('Daily Weigth (g)'!T28="","",IF('Daily Weigth (g)'!$E28-'Daily Weigth (g)'!T28-200&lt;=0,0,10*ROUND(('Daily Weigth (g)'!$E28-'Daily Weigth (g)'!T28-200)/10,0)))</f>
        <v>330</v>
      </c>
      <c r="T28" s="85">
        <f>+IF('Daily Weigth (g)'!U28="","",IF('Daily Weigth (g)'!$E28-'Daily Weigth (g)'!U28-200&lt;=0,0,10*ROUND(('Daily Weigth (g)'!$E28-'Daily Weigth (g)'!U28-200)/10,0)))</f>
        <v>380</v>
      </c>
      <c r="U28" s="85">
        <f>+IF('Daily Weigth (g)'!V28="","",IF('Daily Weigth (g)'!$E28-'Daily Weigth (g)'!V28-200&lt;=0,0,10*ROUND(('Daily Weigth (g)'!$E28-'Daily Weigth (g)'!V28-200)/10,0)))</f>
        <v>530</v>
      </c>
      <c r="V28" s="85">
        <f>+IF('Daily Weigth (g)'!W28="","",IF('Daily Weigth (g)'!$E28-'Daily Weigth (g)'!W28-200&lt;=0,0,10*ROUND(('Daily Weigth (g)'!$E28-'Daily Weigth (g)'!W28-200)/10,0)))</f>
        <v>600</v>
      </c>
      <c r="W28" s="85">
        <f>+IF('Daily Weigth (g)'!X28="","",IF('Daily Weigth (g)'!$E28-'Daily Weigth (g)'!X28-200&lt;=0,0,10*ROUND(('Daily Weigth (g)'!$E28-'Daily Weigth (g)'!X28-200)/10,0)))</f>
        <v>240</v>
      </c>
      <c r="X28" s="85">
        <f>+IF('Daily Weigth (g)'!Y28="","",IF('Daily Weigth (g)'!$E28-'Daily Weigth (g)'!Y28-200&lt;=0,0,10*ROUND(('Daily Weigth (g)'!$E28-'Daily Weigth (g)'!Y28-200)/10,0)))</f>
        <v>170</v>
      </c>
      <c r="Y28" s="85">
        <f>+IF('Daily Weigth (g)'!Z28="","",IF('Daily Weigth (g)'!$E28-'Daily Weigth (g)'!Z28-200&lt;=0,0,10*ROUND(('Daily Weigth (g)'!$E28-'Daily Weigth (g)'!Z28-200)/10,0)))</f>
        <v>310</v>
      </c>
      <c r="Z28" s="85">
        <f>+IF('Daily Weigth (g)'!AA28="","",IF('Daily Weigth (g)'!$E28-'Daily Weigth (g)'!AA28-200&lt;=0,0,10*ROUND(('Daily Weigth (g)'!$E28-'Daily Weigth (g)'!AA28-200)/10,0)))</f>
        <v>190</v>
      </c>
      <c r="AA28" s="85">
        <f>+IF('Daily Weigth (g)'!AB28="","",IF('Daily Weigth (g)'!$E28-'Daily Weigth (g)'!AB28-200&lt;=0,0,10*ROUND(('Daily Weigth (g)'!$E28-'Daily Weigth (g)'!AB28-200)/10,0)))</f>
        <v>200</v>
      </c>
      <c r="AB28" s="85">
        <f>+IF('Daily Weigth (g)'!AC28="","",IF('Daily Weigth (g)'!$E28-'Daily Weigth (g)'!AC28-200&lt;=0,0,10*ROUND(('Daily Weigth (g)'!$E28-'Daily Weigth (g)'!AC28-200)/10,0)))</f>
        <v>200</v>
      </c>
      <c r="AC28" s="85">
        <f>+IF('Daily Weigth (g)'!AD28="","",IF('Daily Weigth (g)'!$E28-'Daily Weigth (g)'!AD28-200&lt;=0,0,10*ROUND(('Daily Weigth (g)'!$E28-'Daily Weigth (g)'!AD28-200)/10,0)))</f>
        <v>250</v>
      </c>
      <c r="AD28" s="85">
        <f>+IF('Daily Weigth (g)'!AE28="","",IF('Daily Weigth (g)'!$E28-'Daily Weigth (g)'!AE28-200&lt;=0,0,10*ROUND(('Daily Weigth (g)'!$E28-'Daily Weigth (g)'!AE28-200)/10,0)))</f>
        <v>180</v>
      </c>
      <c r="AE28" s="85">
        <f>+IF('Daily Weigth (g)'!AF28="","",IF('Daily Weigth (g)'!$E28-'Daily Weigth (g)'!AF28-200&lt;=0,0,10*ROUND(('Daily Weigth (g)'!$E28-'Daily Weigth (g)'!AF28-200)/10,0)))</f>
        <v>420</v>
      </c>
      <c r="AF28" s="85">
        <f>+IF('Daily Weigth (g)'!AG28="","",IF('Daily Weigth (g)'!$E28-'Daily Weigth (g)'!AG28-200&lt;=0,0,10*ROUND(('Daily Weigth (g)'!$E28-'Daily Weigth (g)'!AG28-200)/10,0)))</f>
        <v>270</v>
      </c>
      <c r="AG28" s="89">
        <f t="shared" si="1"/>
        <v>6760</v>
      </c>
    </row>
    <row r="29" ht="12.75" customHeight="1">
      <c r="A29" s="85">
        <v>728.0</v>
      </c>
      <c r="B29" s="87" t="s">
        <v>136</v>
      </c>
      <c r="C29" s="90" t="s">
        <v>12</v>
      </c>
      <c r="D29" s="85"/>
      <c r="E29" s="94">
        <f>+IF('Daily Weigth (g)'!F29="","",IF('Daily Weigth (g)'!$E29-'Daily Weigth (g)'!F29-200&lt;=0,0,10*ROUND(('Daily Weigth (g)'!$E29-'Daily Weigth (g)'!F29-200)/10,0)))</f>
        <v>0</v>
      </c>
      <c r="F29" s="94">
        <f>+IF('Daily Weigth (g)'!G29="","",IF('Daily Weigth (g)'!$E29-'Daily Weigth (g)'!G29-200&lt;=0,0,10*ROUND(('Daily Weigth (g)'!$E29-'Daily Weigth (g)'!G29-200)/10,0)))</f>
        <v>0</v>
      </c>
      <c r="G29" s="94">
        <f>+IF('Daily Weigth (g)'!H29="","",IF('Daily Weigth (g)'!$E29-'Daily Weigth (g)'!H29-200&lt;=0,0,10*ROUND(('Daily Weigth (g)'!$E29-'Daily Weigth (g)'!H29-200)/10,0)))</f>
        <v>140</v>
      </c>
      <c r="H29" s="94">
        <f>+IF('Daily Weigth (g)'!I29="","",IF('Daily Weigth (g)'!$E29-'Daily Weigth (g)'!I29-200&lt;=0,0,10*ROUND(('Daily Weigth (g)'!$E29-'Daily Weigth (g)'!I29-200)/10,0)))</f>
        <v>60</v>
      </c>
      <c r="I29" s="94">
        <f>+IF('Daily Weigth (g)'!J29="","",IF('Daily Weigth (g)'!$E29-'Daily Weigth (g)'!J29-200&lt;=0,0,10*ROUND(('Daily Weigth (g)'!$E29-'Daily Weigth (g)'!J29-200)/10,0)))</f>
        <v>80</v>
      </c>
      <c r="J29" s="85">
        <f>+IF('Daily Weigth (g)'!K29="","",IF(Transpiration!J29-100&lt;=0,0,10*ROUND((Transpiration!J29-100)/10,0)))</f>
        <v>0</v>
      </c>
      <c r="K29" s="85">
        <f>+IF('Daily Weigth (g)'!L29="","",IF(Transpiration!K29-100&lt;=0,0,10*ROUND((Transpiration!K29-100)/10,0)))</f>
        <v>0</v>
      </c>
      <c r="L29" s="85">
        <f>+IF('Daily Weigth (g)'!M29="","",IF(Transpiration!L29-100&lt;=0,0,10*ROUND((Transpiration!L29-100)/10,0)))</f>
        <v>40</v>
      </c>
      <c r="M29" s="85">
        <f>+IF('Daily Weigth (g)'!N29="","",IF(Transpiration!M29-100&lt;=0,0,10*ROUND((Transpiration!M29-100)/10,0)))</f>
        <v>80</v>
      </c>
      <c r="N29" s="85">
        <f>+IF('Daily Weigth (g)'!O29="","",IF(Transpiration!N29-100&lt;=0,0,10*ROUND((Transpiration!N29-100)/10,0)))</f>
        <v>0</v>
      </c>
      <c r="O29" s="85">
        <f>+IF('Daily Weigth (g)'!P29="","",IF(Transpiration!O29-100&lt;=0,0,10*ROUND((Transpiration!O29-100)/10,0)))</f>
        <v>270</v>
      </c>
      <c r="P29" s="85">
        <f>+IF('Daily Weigth (g)'!Q29="","",IF(Transpiration!P29-100&lt;=0,0,10*ROUND((Transpiration!P29-100)/10,0)))</f>
        <v>290</v>
      </c>
      <c r="Q29" s="85">
        <f>+IF('Daily Weigth (g)'!R29="","",IF(Transpiration!Q29-100&lt;=0,0,10*ROUND((Transpiration!Q29-100)/10,0)))</f>
        <v>200</v>
      </c>
      <c r="R29" s="85">
        <f>+IF('Daily Weigth (g)'!S29="","",IF(Transpiration!R29-100&lt;=0,0,10*ROUND((Transpiration!R29-100)/10,0)))</f>
        <v>110</v>
      </c>
      <c r="S29" s="91">
        <f>+IF('Daily Weigth (g)'!T29="","",IF(Transpiration!S29-200&lt;=0,0,10*ROUND((Transpiration!S29-200)/10,0)))</f>
        <v>0</v>
      </c>
      <c r="T29" s="85">
        <f>+IF('Daily Weigth (g)'!U29="","",IF(Transpiration!T29-200&lt;=0,0,10*ROUND((Transpiration!T29-200)/10,0)))</f>
        <v>50</v>
      </c>
      <c r="U29" s="85">
        <f>+IF('Daily Weigth (g)'!V29="","",IF(Transpiration!U29-200&lt;=0,0,10*ROUND((Transpiration!U29-200)/10,0)))</f>
        <v>110</v>
      </c>
      <c r="V29" s="85">
        <f>+IF('Daily Weigth (g)'!W29="","",IF(Transpiration!V29-200&lt;=0,0,10*ROUND((Transpiration!V29-200)/10,0)))</f>
        <v>100</v>
      </c>
      <c r="W29" s="85">
        <f>+IF('Daily Weigth (g)'!X29="","",IF(Transpiration!W29-200&lt;=0,0,10*ROUND((Transpiration!W29-200)/10,0)))</f>
        <v>0</v>
      </c>
      <c r="X29" s="85">
        <f>+IF('Daily Weigth (g)'!Y29="","",IF(Transpiration!X29-200&lt;=0,0,10*ROUND((Transpiration!X29-200)/10,0)))</f>
        <v>0</v>
      </c>
      <c r="Y29" s="85">
        <f>+IF('Daily Weigth (g)'!Z29="","",IF(Transpiration!Y29-200&lt;=0,0,10*ROUND((Transpiration!Y29-200)/10,0)))</f>
        <v>0</v>
      </c>
      <c r="Z29" s="85">
        <f>+IF('Daily Weigth (g)'!AA29="","",IF(Transpiration!Z29-200&lt;=0,0,10*ROUND((Transpiration!Z29-200)/10,0)))</f>
        <v>0</v>
      </c>
      <c r="AA29" s="85">
        <f>+IF('Daily Weigth (g)'!AB29="","",IF(Transpiration!AA29-200&lt;=0,0,10*ROUND((Transpiration!AA29-200)/10,0)))</f>
        <v>0</v>
      </c>
      <c r="AB29" s="85">
        <f>+IF('Daily Weigth (g)'!AC29="","",IF(Transpiration!AB29-200&lt;=0,0,10*ROUND((Transpiration!AB29-200)/10,0)))</f>
        <v>0</v>
      </c>
      <c r="AC29" s="85">
        <f>+IF('Daily Weigth (g)'!AD29="","",IF(Transpiration!AC29-200&lt;=0,0,10*ROUND((Transpiration!AC29-200)/10,0)))</f>
        <v>0</v>
      </c>
      <c r="AD29" s="85">
        <f>+IF('Daily Weigth (g)'!AE29="","",IF(Transpiration!AD29-200&lt;=0,0,10*ROUND((Transpiration!AD29-200)/10,0)))</f>
        <v>0</v>
      </c>
      <c r="AE29" s="85">
        <f>+IF('Daily Weigth (g)'!AF29="","",IF(Transpiration!AE29-200&lt;=0,0,10*ROUND((Transpiration!AE29-200)/10,0)))</f>
        <v>0</v>
      </c>
      <c r="AF29" s="85">
        <f>+IF('Daily Weigth (g)'!AG29="","",IF(Transpiration!AF29-200&lt;=0,0,10*ROUND((Transpiration!AF29-200)/10,0)))</f>
        <v>0</v>
      </c>
      <c r="AG29" s="89">
        <f t="shared" si="1"/>
        <v>1530</v>
      </c>
    </row>
    <row r="30" ht="12.75" customHeight="1">
      <c r="A30" s="85">
        <v>729.0</v>
      </c>
      <c r="B30" s="87" t="s">
        <v>136</v>
      </c>
      <c r="C30" s="90" t="s">
        <v>12</v>
      </c>
      <c r="D30" s="85"/>
      <c r="E30" s="94">
        <f>+IF('Daily Weigth (g)'!F30="","",IF('Daily Weigth (g)'!$E30-'Daily Weigth (g)'!F30-200&lt;=0,0,10*ROUND(('Daily Weigth (g)'!$E30-'Daily Weigth (g)'!F30-200)/10,0)))</f>
        <v>0</v>
      </c>
      <c r="F30" s="94">
        <f>+IF('Daily Weigth (g)'!G30="","",IF('Daily Weigth (g)'!$E30-'Daily Weigth (g)'!G30-200&lt;=0,0,10*ROUND(('Daily Weigth (g)'!$E30-'Daily Weigth (g)'!G30-200)/10,0)))</f>
        <v>0</v>
      </c>
      <c r="G30" s="94">
        <f>+IF('Daily Weigth (g)'!H30="","",IF('Daily Weigth (g)'!$E30-'Daily Weigth (g)'!H30-200&lt;=0,0,10*ROUND(('Daily Weigth (g)'!$E30-'Daily Weigth (g)'!H30-200)/10,0)))</f>
        <v>160</v>
      </c>
      <c r="H30" s="94">
        <f>+IF('Daily Weigth (g)'!I30="","",IF('Daily Weigth (g)'!$E30-'Daily Weigth (g)'!I30-200&lt;=0,0,10*ROUND(('Daily Weigth (g)'!$E30-'Daily Weigth (g)'!I30-200)/10,0)))</f>
        <v>90</v>
      </c>
      <c r="I30" s="94">
        <f>+IF('Daily Weigth (g)'!J30="","",IF('Daily Weigth (g)'!$E30-'Daily Weigth (g)'!J30-200&lt;=0,0,10*ROUND(('Daily Weigth (g)'!$E30-'Daily Weigth (g)'!J30-200)/10,0)))</f>
        <v>70</v>
      </c>
      <c r="J30" s="85">
        <f>+IF('Daily Weigth (g)'!K30="","",IF(Transpiration!J30-100&lt;=0,0,10*ROUND((Transpiration!J30-100)/10,0)))</f>
        <v>0</v>
      </c>
      <c r="K30" s="85">
        <f>+IF('Daily Weigth (g)'!L30="","",IF(Transpiration!K30-100&lt;=0,0,10*ROUND((Transpiration!K30-100)/10,0)))</f>
        <v>0</v>
      </c>
      <c r="L30" s="85">
        <f>+IF('Daily Weigth (g)'!M30="","",IF(Transpiration!L30-100&lt;=0,0,10*ROUND((Transpiration!L30-100)/10,0)))</f>
        <v>20</v>
      </c>
      <c r="M30" s="85">
        <f>+IF('Daily Weigth (g)'!N30="","",IF(Transpiration!M30-100&lt;=0,0,10*ROUND((Transpiration!M30-100)/10,0)))</f>
        <v>80</v>
      </c>
      <c r="N30" s="85">
        <f>+IF('Daily Weigth (g)'!O30="","",IF(Transpiration!N30-100&lt;=0,0,10*ROUND((Transpiration!N30-100)/10,0)))</f>
        <v>0</v>
      </c>
      <c r="O30" s="85">
        <f>+IF('Daily Weigth (g)'!P30="","",IF(Transpiration!O30-100&lt;=0,0,10*ROUND((Transpiration!O30-100)/10,0)))</f>
        <v>280</v>
      </c>
      <c r="P30" s="85">
        <f>+IF('Daily Weigth (g)'!Q30="","",IF(Transpiration!P30-100&lt;=0,0,10*ROUND((Transpiration!P30-100)/10,0)))</f>
        <v>270</v>
      </c>
      <c r="Q30" s="85">
        <f>+IF('Daily Weigth (g)'!R30="","",IF(Transpiration!Q30-100&lt;=0,0,10*ROUND((Transpiration!Q30-100)/10,0)))</f>
        <v>140</v>
      </c>
      <c r="R30" s="85">
        <f>+IF('Daily Weigth (g)'!S30="","",IF(Transpiration!R30-100&lt;=0,0,10*ROUND((Transpiration!R30-100)/10,0)))</f>
        <v>50</v>
      </c>
      <c r="S30" s="91">
        <f>+IF('Daily Weigth (g)'!T30="","",IF(Transpiration!S30-200&lt;=0,0,10*ROUND((Transpiration!S30-200)/10,0)))</f>
        <v>0</v>
      </c>
      <c r="T30" s="85">
        <f>+IF('Daily Weigth (g)'!U30="","",IF(Transpiration!T30-200&lt;=0,0,10*ROUND((Transpiration!T30-200)/10,0)))</f>
        <v>10</v>
      </c>
      <c r="U30" s="85">
        <f>+IF('Daily Weigth (g)'!V30="","",IF(Transpiration!U30-200&lt;=0,0,10*ROUND((Transpiration!U30-200)/10,0)))</f>
        <v>70</v>
      </c>
      <c r="V30" s="85">
        <f>+IF('Daily Weigth (g)'!W30="","",IF(Transpiration!V30-200&lt;=0,0,10*ROUND((Transpiration!V30-200)/10,0)))</f>
        <v>70</v>
      </c>
      <c r="W30" s="85">
        <f>+IF('Daily Weigth (g)'!X30="","",IF(Transpiration!W30-200&lt;=0,0,10*ROUND((Transpiration!W30-200)/10,0)))</f>
        <v>0</v>
      </c>
      <c r="X30" s="85">
        <f>+IF('Daily Weigth (g)'!Y30="","",IF(Transpiration!X30-200&lt;=0,0,10*ROUND((Transpiration!X30-200)/10,0)))</f>
        <v>0</v>
      </c>
      <c r="Y30" s="85">
        <f>+IF('Daily Weigth (g)'!Z30="","",IF(Transpiration!Y30-200&lt;=0,0,10*ROUND((Transpiration!Y30-200)/10,0)))</f>
        <v>0</v>
      </c>
      <c r="Z30" s="85">
        <f>+IF('Daily Weigth (g)'!AA30="","",IF(Transpiration!Z30-200&lt;=0,0,10*ROUND((Transpiration!Z30-200)/10,0)))</f>
        <v>0</v>
      </c>
      <c r="AA30" s="85">
        <f>+IF('Daily Weigth (g)'!AB30="","",IF(Transpiration!AA30-200&lt;=0,0,10*ROUND((Transpiration!AA30-200)/10,0)))</f>
        <v>0</v>
      </c>
      <c r="AB30" s="85">
        <f>+IF('Daily Weigth (g)'!AC30="","",IF(Transpiration!AB30-200&lt;=0,0,10*ROUND((Transpiration!AB30-200)/10,0)))</f>
        <v>0</v>
      </c>
      <c r="AC30" s="85">
        <f>+IF('Daily Weigth (g)'!AD30="","",IF(Transpiration!AC30-200&lt;=0,0,10*ROUND((Transpiration!AC30-200)/10,0)))</f>
        <v>0</v>
      </c>
      <c r="AD30" s="85">
        <f>+IF('Daily Weigth (g)'!AE30="","",IF(Transpiration!AD30-200&lt;=0,0,10*ROUND((Transpiration!AD30-200)/10,0)))</f>
        <v>0</v>
      </c>
      <c r="AE30" s="85">
        <f>+IF('Daily Weigth (g)'!AF30="","",IF(Transpiration!AE30-200&lt;=0,0,10*ROUND((Transpiration!AE30-200)/10,0)))</f>
        <v>0</v>
      </c>
      <c r="AF30" s="85">
        <f>+IF('Daily Weigth (g)'!AG30="","",IF(Transpiration!AF30-200&lt;=0,0,10*ROUND((Transpiration!AF30-200)/10,0)))</f>
        <v>0</v>
      </c>
      <c r="AG30" s="89">
        <f t="shared" si="1"/>
        <v>1310</v>
      </c>
    </row>
    <row r="31" ht="12.75" customHeight="1">
      <c r="A31" s="85">
        <v>730.0</v>
      </c>
      <c r="B31" s="87" t="s">
        <v>136</v>
      </c>
      <c r="C31" s="85" t="s">
        <v>383</v>
      </c>
      <c r="D31" s="85"/>
      <c r="E31" s="94">
        <f>+IF('Daily Weigth (g)'!F31="","",IF('Daily Weigth (g)'!$E31-'Daily Weigth (g)'!F31-200&lt;=0,0,10*ROUND(('Daily Weigth (g)'!$E31-'Daily Weigth (g)'!F31-200)/10,0)))</f>
        <v>0</v>
      </c>
      <c r="F31" s="94">
        <f>+IF('Daily Weigth (g)'!G31="","",IF('Daily Weigth (g)'!$E31-'Daily Weigth (g)'!G31-200&lt;=0,0,10*ROUND(('Daily Weigth (g)'!$E31-'Daily Weigth (g)'!G31-200)/10,0)))</f>
        <v>0</v>
      </c>
      <c r="G31" s="94">
        <f>+IF('Daily Weigth (g)'!H31="","",IF('Daily Weigth (g)'!$E31-'Daily Weigth (g)'!H31-200&lt;=0,0,10*ROUND(('Daily Weigth (g)'!$E31-'Daily Weigth (g)'!H31-200)/10,0)))</f>
        <v>80</v>
      </c>
      <c r="H31" s="94">
        <f>+IF('Daily Weigth (g)'!I31="","",IF('Daily Weigth (g)'!$E31-'Daily Weigth (g)'!I31-200&lt;=0,0,10*ROUND(('Daily Weigth (g)'!$E31-'Daily Weigth (g)'!I31-200)/10,0)))</f>
        <v>50</v>
      </c>
      <c r="I31" s="94">
        <f>+IF('Daily Weigth (g)'!J31="","",IF('Daily Weigth (g)'!$E31-'Daily Weigth (g)'!J31-200&lt;=0,0,10*ROUND(('Daily Weigth (g)'!$E31-'Daily Weigth (g)'!J31-200)/10,0)))</f>
        <v>40</v>
      </c>
      <c r="J31" s="85" t="str">
        <f>+IF('Daily Weigth (g)'!K31="","",IF('Daily Weigth (g)'!$E31-'Daily Weigth (g)'!K31-200&lt;=0,0,10*ROUND(('Daily Weigth (g)'!$E31-'Daily Weigth (g)'!K31-200)/10,0)))</f>
        <v/>
      </c>
      <c r="K31" s="85" t="str">
        <f>+IF('Daily Weigth (g)'!L31="","",IF('Daily Weigth (g)'!$E31-'Daily Weigth (g)'!L31-200&lt;=0,0,10*ROUND(('Daily Weigth (g)'!$E31-'Daily Weigth (g)'!L31-200)/10,0)))</f>
        <v/>
      </c>
      <c r="L31" s="85" t="str">
        <f>+IF('Daily Weigth (g)'!M31="","",IF('Daily Weigth (g)'!$E31-'Daily Weigth (g)'!M31-200&lt;=0,0,10*ROUND(('Daily Weigth (g)'!$E31-'Daily Weigth (g)'!M31-200)/10,0)))</f>
        <v/>
      </c>
      <c r="M31" s="85" t="str">
        <f>+IF('Daily Weigth (g)'!N31="","",IF('Daily Weigth (g)'!$E31-'Daily Weigth (g)'!N31-200&lt;=0,0,10*ROUND(('Daily Weigth (g)'!$E31-'Daily Weigth (g)'!N31-200)/10,0)))</f>
        <v/>
      </c>
      <c r="N31" s="85" t="str">
        <f>+IF('Daily Weigth (g)'!O31="","",IF('Daily Weigth (g)'!$E31-'Daily Weigth (g)'!O31-200&lt;=0,0,10*ROUND(('Daily Weigth (g)'!$E31-'Daily Weigth (g)'!O31-200)/10,0)))</f>
        <v/>
      </c>
      <c r="O31" s="85" t="str">
        <f>+IF('Daily Weigth (g)'!P31="","",IF('Daily Weigth (g)'!$E31-'Daily Weigth (g)'!P31-200&lt;=0,0,10*ROUND(('Daily Weigth (g)'!$E31-'Daily Weigth (g)'!P31-200)/10,0)))</f>
        <v/>
      </c>
      <c r="P31" s="85" t="str">
        <f>+IF('Daily Weigth (g)'!Q31="","",IF('Daily Weigth (g)'!$E31-'Daily Weigth (g)'!Q31-200&lt;=0,0,10*ROUND(('Daily Weigth (g)'!$E31-'Daily Weigth (g)'!Q31-200)/10,0)))</f>
        <v/>
      </c>
      <c r="Q31" s="85" t="str">
        <f>+IF('Daily Weigth (g)'!R31="","",IF('Daily Weigth (g)'!$E31-'Daily Weigth (g)'!R31-200&lt;=0,0,10*ROUND(('Daily Weigth (g)'!$E31-'Daily Weigth (g)'!R31-200)/10,0)))</f>
        <v/>
      </c>
      <c r="R31" s="85" t="str">
        <f>+IF('Daily Weigth (g)'!S31="","",IF('Daily Weigth (g)'!$E31-'Daily Weigth (g)'!S31-200&lt;=0,0,10*ROUND(('Daily Weigth (g)'!$E31-'Daily Weigth (g)'!S31-200)/10,0)))</f>
        <v/>
      </c>
      <c r="S31" s="91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9">
        <f t="shared" si="1"/>
        <v>170</v>
      </c>
    </row>
    <row r="32" ht="12.75" customHeight="1">
      <c r="A32" s="85">
        <v>731.0</v>
      </c>
      <c r="B32" s="87" t="s">
        <v>239</v>
      </c>
      <c r="C32" s="85" t="s">
        <v>383</v>
      </c>
      <c r="D32" s="85"/>
      <c r="E32" s="94">
        <f>+IF('Daily Weigth (g)'!F32="","",IF('Daily Weigth (g)'!$E32-'Daily Weigth (g)'!F32-200&lt;=0,0,10*ROUND(('Daily Weigth (g)'!$E32-'Daily Weigth (g)'!F32-200)/10,0)))</f>
        <v>0</v>
      </c>
      <c r="F32" s="94">
        <f>+IF('Daily Weigth (g)'!G32="","",IF('Daily Weigth (g)'!$E32-'Daily Weigth (g)'!G32-200&lt;=0,0,10*ROUND(('Daily Weigth (g)'!$E32-'Daily Weigth (g)'!G32-200)/10,0)))</f>
        <v>0</v>
      </c>
      <c r="G32" s="94">
        <f>+IF('Daily Weigth (g)'!H32="","",IF('Daily Weigth (g)'!$E32-'Daily Weigth (g)'!H32-200&lt;=0,0,10*ROUND(('Daily Weigth (g)'!$E32-'Daily Weigth (g)'!H32-200)/10,0)))</f>
        <v>90</v>
      </c>
      <c r="H32" s="94">
        <f>+IF('Daily Weigth (g)'!I32="","",IF('Daily Weigth (g)'!$E32-'Daily Weigth (g)'!I32-200&lt;=0,0,10*ROUND(('Daily Weigth (g)'!$E32-'Daily Weigth (g)'!I32-200)/10,0)))</f>
        <v>70</v>
      </c>
      <c r="I32" s="94">
        <f>+IF('Daily Weigth (g)'!J32="","",IF('Daily Weigth (g)'!$E32-'Daily Weigth (g)'!J32-200&lt;=0,0,10*ROUND(('Daily Weigth (g)'!$E32-'Daily Weigth (g)'!J32-200)/10,0)))</f>
        <v>60</v>
      </c>
      <c r="J32" s="85" t="str">
        <f>+IF('Daily Weigth (g)'!K32="","",IF('Daily Weigth (g)'!$E32-'Daily Weigth (g)'!K32-200&lt;=0,0,10*ROUND(('Daily Weigth (g)'!$E32-'Daily Weigth (g)'!K32-200)/10,0)))</f>
        <v/>
      </c>
      <c r="K32" s="85" t="str">
        <f>+IF('Daily Weigth (g)'!L32="","",IF('Daily Weigth (g)'!$E32-'Daily Weigth (g)'!L32-200&lt;=0,0,10*ROUND(('Daily Weigth (g)'!$E32-'Daily Weigth (g)'!L32-200)/10,0)))</f>
        <v/>
      </c>
      <c r="L32" s="85" t="str">
        <f>+IF('Daily Weigth (g)'!M32="","",IF('Daily Weigth (g)'!$E32-'Daily Weigth (g)'!M32-200&lt;=0,0,10*ROUND(('Daily Weigth (g)'!$E32-'Daily Weigth (g)'!M32-200)/10,0)))</f>
        <v/>
      </c>
      <c r="M32" s="85" t="str">
        <f>+IF('Daily Weigth (g)'!N32="","",IF('Daily Weigth (g)'!$E32-'Daily Weigth (g)'!N32-200&lt;=0,0,10*ROUND(('Daily Weigth (g)'!$E32-'Daily Weigth (g)'!N32-200)/10,0)))</f>
        <v/>
      </c>
      <c r="N32" s="85" t="str">
        <f>+IF('Daily Weigth (g)'!O32="","",IF('Daily Weigth (g)'!$E32-'Daily Weigth (g)'!O32-200&lt;=0,0,10*ROUND(('Daily Weigth (g)'!$E32-'Daily Weigth (g)'!O32-200)/10,0)))</f>
        <v/>
      </c>
      <c r="O32" s="85" t="str">
        <f>+IF('Daily Weigth (g)'!P32="","",IF('Daily Weigth (g)'!$E32-'Daily Weigth (g)'!P32-200&lt;=0,0,10*ROUND(('Daily Weigth (g)'!$E32-'Daily Weigth (g)'!P32-200)/10,0)))</f>
        <v/>
      </c>
      <c r="P32" s="85" t="str">
        <f>+IF('Daily Weigth (g)'!Q32="","",IF('Daily Weigth (g)'!$E32-'Daily Weigth (g)'!Q32-200&lt;=0,0,10*ROUND(('Daily Weigth (g)'!$E32-'Daily Weigth (g)'!Q32-200)/10,0)))</f>
        <v/>
      </c>
      <c r="Q32" s="85" t="str">
        <f>+IF('Daily Weigth (g)'!R32="","",IF('Daily Weigth (g)'!$E32-'Daily Weigth (g)'!R32-200&lt;=0,0,10*ROUND(('Daily Weigth (g)'!$E32-'Daily Weigth (g)'!R32-200)/10,0)))</f>
        <v/>
      </c>
      <c r="R32" s="85" t="str">
        <f>+IF('Daily Weigth (g)'!S32="","",IF('Daily Weigth (g)'!$E32-'Daily Weigth (g)'!S32-200&lt;=0,0,10*ROUND(('Daily Weigth (g)'!$E32-'Daily Weigth (g)'!S32-200)/10,0)))</f>
        <v/>
      </c>
      <c r="S32" s="91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9">
        <f t="shared" si="1"/>
        <v>220</v>
      </c>
    </row>
    <row r="33" ht="12.75" customHeight="1">
      <c r="A33" s="85">
        <v>732.0</v>
      </c>
      <c r="B33" s="87" t="s">
        <v>239</v>
      </c>
      <c r="C33" s="88" t="s">
        <v>241</v>
      </c>
      <c r="D33" s="85"/>
      <c r="E33" s="94">
        <f>+IF('Daily Weigth (g)'!F33="","",IF('Daily Weigth (g)'!$E33-'Daily Weigth (g)'!F33-200&lt;=0,0,10*ROUND(('Daily Weigth (g)'!$E33-'Daily Weigth (g)'!F33-200)/10,0)))</f>
        <v>0</v>
      </c>
      <c r="F33" s="94">
        <f>+IF('Daily Weigth (g)'!G33="","",IF('Daily Weigth (g)'!$E33-'Daily Weigth (g)'!G33-200&lt;=0,0,10*ROUND(('Daily Weigth (g)'!$E33-'Daily Weigth (g)'!G33-200)/10,0)))</f>
        <v>0</v>
      </c>
      <c r="G33" s="94">
        <f>+IF('Daily Weigth (g)'!H33="","",IF('Daily Weigth (g)'!$E33-'Daily Weigth (g)'!H33-200&lt;=0,0,10*ROUND(('Daily Weigth (g)'!$E33-'Daily Weigth (g)'!H33-200)/10,0)))</f>
        <v>180</v>
      </c>
      <c r="H33" s="94">
        <f>+IF('Daily Weigth (g)'!I33="","",IF('Daily Weigth (g)'!$E33-'Daily Weigth (g)'!I33-200&lt;=0,0,10*ROUND(('Daily Weigth (g)'!$E33-'Daily Weigth (g)'!I33-200)/10,0)))</f>
        <v>70</v>
      </c>
      <c r="I33" s="94">
        <f>+IF('Daily Weigth (g)'!J33="","",IF('Daily Weigth (g)'!$E33-'Daily Weigth (g)'!J33-200&lt;=0,0,10*ROUND(('Daily Weigth (g)'!$E33-'Daily Weigth (g)'!J33-200)/10,0)))</f>
        <v>50</v>
      </c>
      <c r="J33" s="85">
        <f>+IF('Daily Weigth (g)'!K33="","",IF('Daily Weigth (g)'!$E33-'Daily Weigth (g)'!K33-200&lt;=0,0,10*ROUND(('Daily Weigth (g)'!$E33-'Daily Weigth (g)'!K33-200)/10,0)))</f>
        <v>60</v>
      </c>
      <c r="K33" s="85">
        <f>+IF('Daily Weigth (g)'!L33="","",IF('Daily Weigth (g)'!$E33-'Daily Weigth (g)'!L33-200&lt;=0,0,10*ROUND(('Daily Weigth (g)'!$E33-'Daily Weigth (g)'!L33-200)/10,0)))</f>
        <v>170</v>
      </c>
      <c r="L33" s="85">
        <f>+IF('Daily Weigth (g)'!M33="","",IF('Daily Weigth (g)'!$E33-'Daily Weigth (g)'!M33-200&lt;=0,0,10*ROUND(('Daily Weigth (g)'!$E33-'Daily Weigth (g)'!M33-200)/10,0)))</f>
        <v>220</v>
      </c>
      <c r="M33" s="85">
        <f>+IF('Daily Weigth (g)'!N33="","",IF('Daily Weigth (g)'!$E33-'Daily Weigth (g)'!N33-200&lt;=0,0,10*ROUND(('Daily Weigth (g)'!$E33-'Daily Weigth (g)'!N33-200)/10,0)))</f>
        <v>260</v>
      </c>
      <c r="N33" s="85">
        <f>+IF('Daily Weigth (g)'!O33="","",IF('Daily Weigth (g)'!$E33-'Daily Weigth (g)'!O33-200&lt;=0,0,10*ROUND(('Daily Weigth (g)'!$E33-'Daily Weigth (g)'!O33-200)/10,0)))</f>
        <v>100</v>
      </c>
      <c r="O33" s="85">
        <f>+IF('Daily Weigth (g)'!P33="","",IF('Daily Weigth (g)'!$E33-'Daily Weigth (g)'!P33-200&lt;=0,0,10*ROUND(('Daily Weigth (g)'!$E33-'Daily Weigth (g)'!P33-200)/10,0)))</f>
        <v>460</v>
      </c>
      <c r="P33" s="85">
        <f>+IF('Daily Weigth (g)'!Q33="","",IF('Daily Weigth (g)'!$E33-'Daily Weigth (g)'!Q33-200&lt;=0,0,10*ROUND(('Daily Weigth (g)'!$E33-'Daily Weigth (g)'!Q33-200)/10,0)))</f>
        <v>570</v>
      </c>
      <c r="Q33" s="85">
        <f>+IF('Daily Weigth (g)'!R33="","",IF('Daily Weigth (g)'!$E33-'Daily Weigth (g)'!R33-200&lt;=0,0,10*ROUND(('Daily Weigth (g)'!$E33-'Daily Weigth (g)'!R33-200)/10,0)))</f>
        <v>260</v>
      </c>
      <c r="R33" s="85">
        <f>+IF('Daily Weigth (g)'!S33="","",IF('Daily Weigth (g)'!$E33-'Daily Weigth (g)'!S33-200&lt;=0,0,10*ROUND(('Daily Weigth (g)'!$E33-'Daily Weigth (g)'!S33-200)/10,0)))</f>
        <v>210</v>
      </c>
      <c r="S33" s="91">
        <f>+IF('Daily Weigth (g)'!T33="","",IF('Daily Weigth (g)'!$E33-'Daily Weigth (g)'!T33-200&lt;=0,0,10*ROUND(('Daily Weigth (g)'!$E33-'Daily Weigth (g)'!T33-200)/10,0)))</f>
        <v>180</v>
      </c>
      <c r="T33" s="85">
        <f>+IF('Daily Weigth (g)'!U33="","",IF('Daily Weigth (g)'!$E33-'Daily Weigth (g)'!U33-200&lt;=0,0,10*ROUND(('Daily Weigth (g)'!$E33-'Daily Weigth (g)'!U33-200)/10,0)))</f>
        <v>250</v>
      </c>
      <c r="U33" s="85">
        <f>+IF('Daily Weigth (g)'!V33="","",IF('Daily Weigth (g)'!$E33-'Daily Weigth (g)'!V33-200&lt;=0,0,10*ROUND(('Daily Weigth (g)'!$E33-'Daily Weigth (g)'!V33-200)/10,0)))</f>
        <v>460</v>
      </c>
      <c r="V33" s="85">
        <f>+IF('Daily Weigth (g)'!W33="","",IF('Daily Weigth (g)'!$E33-'Daily Weigth (g)'!W33-200&lt;=0,0,10*ROUND(('Daily Weigth (g)'!$E33-'Daily Weigth (g)'!W33-200)/10,0)))</f>
        <v>470</v>
      </c>
      <c r="W33" s="85">
        <f>+IF('Daily Weigth (g)'!X33="","",IF('Daily Weigth (g)'!$E33-'Daily Weigth (g)'!X33-200&lt;=0,0,10*ROUND(('Daily Weigth (g)'!$E33-'Daily Weigth (g)'!X33-200)/10,0)))</f>
        <v>140</v>
      </c>
      <c r="X33" s="85">
        <f>+IF('Daily Weigth (g)'!Y33="","",IF('Daily Weigth (g)'!$E33-'Daily Weigth (g)'!Y33-200&lt;=0,0,10*ROUND(('Daily Weigth (g)'!$E33-'Daily Weigth (g)'!Y33-200)/10,0)))</f>
        <v>110</v>
      </c>
      <c r="Y33" s="85">
        <f>+IF('Daily Weigth (g)'!Z33="","",IF('Daily Weigth (g)'!$E33-'Daily Weigth (g)'!Z33-200&lt;=0,0,10*ROUND(('Daily Weigth (g)'!$E33-'Daily Weigth (g)'!Z33-200)/10,0)))</f>
        <v>220</v>
      </c>
      <c r="Z33" s="85">
        <f>+IF('Daily Weigth (g)'!AA33="","",IF('Daily Weigth (g)'!$E33-'Daily Weigth (g)'!AA33-200&lt;=0,0,10*ROUND(('Daily Weigth (g)'!$E33-'Daily Weigth (g)'!AA33-200)/10,0)))</f>
        <v>90</v>
      </c>
      <c r="AA33" s="85">
        <f>+IF('Daily Weigth (g)'!AB33="","",IF('Daily Weigth (g)'!$E33-'Daily Weigth (g)'!AB33-200&lt;=0,0,10*ROUND(('Daily Weigth (g)'!$E33-'Daily Weigth (g)'!AB33-200)/10,0)))</f>
        <v>90</v>
      </c>
      <c r="AB33" s="85">
        <f>+IF('Daily Weigth (g)'!AC33="","",IF('Daily Weigth (g)'!$E33-'Daily Weigth (g)'!AC33-200&lt;=0,0,10*ROUND(('Daily Weigth (g)'!$E33-'Daily Weigth (g)'!AC33-200)/10,0)))</f>
        <v>140</v>
      </c>
      <c r="AC33" s="85">
        <f>+IF('Daily Weigth (g)'!AD33="","",IF('Daily Weigth (g)'!$E33-'Daily Weigth (g)'!AD33-200&lt;=0,0,10*ROUND(('Daily Weigth (g)'!$E33-'Daily Weigth (g)'!AD33-200)/10,0)))</f>
        <v>220</v>
      </c>
      <c r="AD33" s="85">
        <f>+IF('Daily Weigth (g)'!AE33="","",IF('Daily Weigth (g)'!$E33-'Daily Weigth (g)'!AE33-200&lt;=0,0,10*ROUND(('Daily Weigth (g)'!$E33-'Daily Weigth (g)'!AE33-200)/10,0)))</f>
        <v>110</v>
      </c>
      <c r="AE33" s="85">
        <f>+IF('Daily Weigth (g)'!AF33="","",IF('Daily Weigth (g)'!$E33-'Daily Weigth (g)'!AF33-200&lt;=0,0,10*ROUND(('Daily Weigth (g)'!$E33-'Daily Weigth (g)'!AF33-200)/10,0)))</f>
        <v>450</v>
      </c>
      <c r="AF33" s="85">
        <f>+IF('Daily Weigth (g)'!AG33="","",IF('Daily Weigth (g)'!$E33-'Daily Weigth (g)'!AG33-200&lt;=0,0,10*ROUND(('Daily Weigth (g)'!$E33-'Daily Weigth (g)'!AG33-200)/10,0)))</f>
        <v>190</v>
      </c>
      <c r="AG33" s="89">
        <f t="shared" si="1"/>
        <v>5730</v>
      </c>
    </row>
    <row r="34" ht="12.75" customHeight="1">
      <c r="A34" s="85">
        <v>733.0</v>
      </c>
      <c r="B34" s="87" t="s">
        <v>239</v>
      </c>
      <c r="C34" s="85" t="s">
        <v>383</v>
      </c>
      <c r="D34" s="85"/>
      <c r="E34" s="94">
        <f>+IF('Daily Weigth (g)'!F34="","",IF('Daily Weigth (g)'!$E34-'Daily Weigth (g)'!F34-200&lt;=0,0,10*ROUND(('Daily Weigth (g)'!$E34-'Daily Weigth (g)'!F34-200)/10,0)))</f>
        <v>0</v>
      </c>
      <c r="F34" s="94">
        <f>+IF('Daily Weigth (g)'!G34="","",IF('Daily Weigth (g)'!$E34-'Daily Weigth (g)'!G34-200&lt;=0,0,10*ROUND(('Daily Weigth (g)'!$E34-'Daily Weigth (g)'!G34-200)/10,0)))</f>
        <v>0</v>
      </c>
      <c r="G34" s="94">
        <f>+IF('Daily Weigth (g)'!H34="","",IF('Daily Weigth (g)'!$E34-'Daily Weigth (g)'!H34-200&lt;=0,0,10*ROUND(('Daily Weigth (g)'!$E34-'Daily Weigth (g)'!H34-200)/10,0)))</f>
        <v>0</v>
      </c>
      <c r="H34" s="94">
        <f>+IF('Daily Weigth (g)'!I34="","",IF('Daily Weigth (g)'!$E34-'Daily Weigth (g)'!I34-200&lt;=0,0,10*ROUND(('Daily Weigth (g)'!$E34-'Daily Weigth (g)'!I34-200)/10,0)))</f>
        <v>10</v>
      </c>
      <c r="I34" s="94">
        <f>+IF('Daily Weigth (g)'!J34="","",IF('Daily Weigth (g)'!$E34-'Daily Weigth (g)'!J34-200&lt;=0,0,10*ROUND(('Daily Weigth (g)'!$E34-'Daily Weigth (g)'!J34-200)/10,0)))</f>
        <v>30</v>
      </c>
      <c r="J34" s="85" t="str">
        <f>+IF('Daily Weigth (g)'!K34="","",IF('Daily Weigth (g)'!$E34-'Daily Weigth (g)'!K34-200&lt;=0,0,10*ROUND(('Daily Weigth (g)'!$E34-'Daily Weigth (g)'!K34-200)/10,0)))</f>
        <v/>
      </c>
      <c r="K34" s="85" t="str">
        <f>+IF('Daily Weigth (g)'!L34="","",IF('Daily Weigth (g)'!$E34-'Daily Weigth (g)'!L34-200&lt;=0,0,10*ROUND(('Daily Weigth (g)'!$E34-'Daily Weigth (g)'!L34-200)/10,0)))</f>
        <v/>
      </c>
      <c r="L34" s="85" t="str">
        <f>+IF('Daily Weigth (g)'!M34="","",IF('Daily Weigth (g)'!$E34-'Daily Weigth (g)'!M34-200&lt;=0,0,10*ROUND(('Daily Weigth (g)'!$E34-'Daily Weigth (g)'!M34-200)/10,0)))</f>
        <v/>
      </c>
      <c r="M34" s="85" t="str">
        <f>+IF('Daily Weigth (g)'!N34="","",IF('Daily Weigth (g)'!$E34-'Daily Weigth (g)'!N34-200&lt;=0,0,10*ROUND(('Daily Weigth (g)'!$E34-'Daily Weigth (g)'!N34-200)/10,0)))</f>
        <v/>
      </c>
      <c r="N34" s="85" t="str">
        <f>+IF('Daily Weigth (g)'!O34="","",IF('Daily Weigth (g)'!$E34-'Daily Weigth (g)'!O34-200&lt;=0,0,10*ROUND(('Daily Weigth (g)'!$E34-'Daily Weigth (g)'!O34-200)/10,0)))</f>
        <v/>
      </c>
      <c r="O34" s="85" t="str">
        <f>+IF('Daily Weigth (g)'!P34="","",IF('Daily Weigth (g)'!$E34-'Daily Weigth (g)'!P34-200&lt;=0,0,10*ROUND(('Daily Weigth (g)'!$E34-'Daily Weigth (g)'!P34-200)/10,0)))</f>
        <v/>
      </c>
      <c r="P34" s="85" t="str">
        <f>+IF('Daily Weigth (g)'!Q34="","",IF('Daily Weigth (g)'!$E34-'Daily Weigth (g)'!Q34-200&lt;=0,0,10*ROUND(('Daily Weigth (g)'!$E34-'Daily Weigth (g)'!Q34-200)/10,0)))</f>
        <v/>
      </c>
      <c r="Q34" s="85" t="str">
        <f>+IF('Daily Weigth (g)'!R34="","",IF('Daily Weigth (g)'!$E34-'Daily Weigth (g)'!R34-200&lt;=0,0,10*ROUND(('Daily Weigth (g)'!$E34-'Daily Weigth (g)'!R34-200)/10,0)))</f>
        <v/>
      </c>
      <c r="R34" s="85" t="str">
        <f>+IF('Daily Weigth (g)'!S34="","",IF('Daily Weigth (g)'!$E34-'Daily Weigth (g)'!S34-200&lt;=0,0,10*ROUND(('Daily Weigth (g)'!$E34-'Daily Weigth (g)'!S34-200)/10,0)))</f>
        <v/>
      </c>
      <c r="S34" s="91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9">
        <f t="shared" si="1"/>
        <v>40</v>
      </c>
    </row>
    <row r="35" ht="12.75" customHeight="1">
      <c r="A35" s="85">
        <v>734.0</v>
      </c>
      <c r="B35" s="87" t="s">
        <v>239</v>
      </c>
      <c r="C35" s="90" t="s">
        <v>12</v>
      </c>
      <c r="D35" s="85"/>
      <c r="E35" s="94">
        <f>+IF('Daily Weigth (g)'!F35="","",IF('Daily Weigth (g)'!$E35-'Daily Weigth (g)'!F35-200&lt;=0,0,10*ROUND(('Daily Weigth (g)'!$E35-'Daily Weigth (g)'!F35-200)/10,0)))</f>
        <v>0</v>
      </c>
      <c r="F35" s="94">
        <f>+IF('Daily Weigth (g)'!G35="","",IF('Daily Weigth (g)'!$E35-'Daily Weigth (g)'!G35-200&lt;=0,0,10*ROUND(('Daily Weigth (g)'!$E35-'Daily Weigth (g)'!G35-200)/10,0)))</f>
        <v>60</v>
      </c>
      <c r="G35" s="94">
        <f>+IF('Daily Weigth (g)'!H35="","",IF('Daily Weigth (g)'!$E35-'Daily Weigth (g)'!H35-200&lt;=0,0,10*ROUND(('Daily Weigth (g)'!$E35-'Daily Weigth (g)'!H35-200)/10,0)))</f>
        <v>270</v>
      </c>
      <c r="H35" s="94">
        <f>+IF('Daily Weigth (g)'!I35="","",IF('Daily Weigth (g)'!$E35-'Daily Weigth (g)'!I35-200&lt;=0,0,10*ROUND(('Daily Weigth (g)'!$E35-'Daily Weigth (g)'!I35-200)/10,0)))</f>
        <v>110</v>
      </c>
      <c r="I35" s="94">
        <f>+IF('Daily Weigth (g)'!J35="","",IF('Daily Weigth (g)'!$E35-'Daily Weigth (g)'!J35-200&lt;=0,0,10*ROUND(('Daily Weigth (g)'!$E35-'Daily Weigth (g)'!J35-200)/10,0)))</f>
        <v>90</v>
      </c>
      <c r="J35" s="85">
        <f>+IF('Daily Weigth (g)'!K35="","",IF(Transpiration!J35-100&lt;=0,0,10*ROUND((Transpiration!J35-100)/10,0)))</f>
        <v>0</v>
      </c>
      <c r="K35" s="85">
        <f>+IF('Daily Weigth (g)'!L35="","",IF(Transpiration!K35-100&lt;=0,0,10*ROUND((Transpiration!K35-100)/10,0)))</f>
        <v>100</v>
      </c>
      <c r="L35" s="85">
        <f>+IF('Daily Weigth (g)'!M35="","",IF(Transpiration!L35-100&lt;=0,0,10*ROUND((Transpiration!L35-100)/10,0)))</f>
        <v>150</v>
      </c>
      <c r="M35" s="85">
        <f>+IF('Daily Weigth (g)'!N35="","",IF(Transpiration!M35-100&lt;=0,0,10*ROUND((Transpiration!M35-100)/10,0)))</f>
        <v>160</v>
      </c>
      <c r="N35" s="85">
        <f>+IF('Daily Weigth (g)'!O35="","",IF(Transpiration!N35-100&lt;=0,0,10*ROUND((Transpiration!N35-100)/10,0)))</f>
        <v>20</v>
      </c>
      <c r="O35" s="85">
        <f>+IF('Daily Weigth (g)'!P35="","",IF(Transpiration!O35-100&lt;=0,0,10*ROUND((Transpiration!O35-100)/10,0)))</f>
        <v>480</v>
      </c>
      <c r="P35" s="85">
        <f>+IF('Daily Weigth (g)'!Q35="","",IF(Transpiration!P35-100&lt;=0,0,10*ROUND((Transpiration!P35-100)/10,0)))</f>
        <v>490</v>
      </c>
      <c r="Q35" s="85">
        <f>+IF('Daily Weigth (g)'!R35="","",IF(Transpiration!Q35-100&lt;=0,0,10*ROUND((Transpiration!Q35-100)/10,0)))</f>
        <v>230</v>
      </c>
      <c r="R35" s="85">
        <f>+IF('Daily Weigth (g)'!S35="","",IF(Transpiration!R35-100&lt;=0,0,10*ROUND((Transpiration!R35-100)/10,0)))</f>
        <v>90</v>
      </c>
      <c r="S35" s="91">
        <f>+IF('Daily Weigth (g)'!T35="","",IF(Transpiration!S35-200&lt;=0,0,10*ROUND((Transpiration!S35-200)/10,0)))</f>
        <v>0</v>
      </c>
      <c r="T35" s="85">
        <f>+IF('Daily Weigth (g)'!U35="","",IF(Transpiration!T35-200&lt;=0,0,10*ROUND((Transpiration!T35-200)/10,0)))</f>
        <v>30</v>
      </c>
      <c r="U35" s="85">
        <f>+IF('Daily Weigth (g)'!V35="","",IF(Transpiration!U35-200&lt;=0,0,10*ROUND((Transpiration!U35-200)/10,0)))</f>
        <v>130</v>
      </c>
      <c r="V35" s="85">
        <f>+IF('Daily Weigth (g)'!W35="","",IF(Transpiration!V35-200&lt;=0,0,10*ROUND((Transpiration!V35-200)/10,0)))</f>
        <v>90</v>
      </c>
      <c r="W35" s="85">
        <f>+IF('Daily Weigth (g)'!X35="","",IF(Transpiration!W35-200&lt;=0,0,10*ROUND((Transpiration!W35-200)/10,0)))</f>
        <v>0</v>
      </c>
      <c r="X35" s="85">
        <f>+IF('Daily Weigth (g)'!Y35="","",IF(Transpiration!X35-200&lt;=0,0,10*ROUND((Transpiration!X35-200)/10,0)))</f>
        <v>0</v>
      </c>
      <c r="Y35" s="85">
        <f>+IF('Daily Weigth (g)'!Z35="","",IF(Transpiration!Y35-200&lt;=0,0,10*ROUND((Transpiration!Y35-200)/10,0)))</f>
        <v>0</v>
      </c>
      <c r="Z35" s="85">
        <f>+IF('Daily Weigth (g)'!AA35="","",IF(Transpiration!Z35-200&lt;=0,0,10*ROUND((Transpiration!Z35-200)/10,0)))</f>
        <v>0</v>
      </c>
      <c r="AA35" s="85">
        <f>+IF('Daily Weigth (g)'!AB35="","",IF(Transpiration!AA35-200&lt;=0,0,10*ROUND((Transpiration!AA35-200)/10,0)))</f>
        <v>0</v>
      </c>
      <c r="AB35" s="85">
        <f>+IF('Daily Weigth (g)'!AC35="","",IF(Transpiration!AB35-200&lt;=0,0,10*ROUND((Transpiration!AB35-200)/10,0)))</f>
        <v>0</v>
      </c>
      <c r="AC35" s="85">
        <f>+IF('Daily Weigth (g)'!AD35="","",IF(Transpiration!AC35-200&lt;=0,0,10*ROUND((Transpiration!AC35-200)/10,0)))</f>
        <v>0</v>
      </c>
      <c r="AD35" s="85">
        <f>+IF('Daily Weigth (g)'!AE35="","",IF(Transpiration!AD35-200&lt;=0,0,10*ROUND((Transpiration!AD35-200)/10,0)))</f>
        <v>0</v>
      </c>
      <c r="AE35" s="85">
        <f>+IF('Daily Weigth (g)'!AF35="","",IF(Transpiration!AE35-200&lt;=0,0,10*ROUND((Transpiration!AE35-200)/10,0)))</f>
        <v>0</v>
      </c>
      <c r="AF35" s="85">
        <f>+IF('Daily Weigth (g)'!AG35="","",IF(Transpiration!AF35-200&lt;=0,0,10*ROUND((Transpiration!AF35-200)/10,0)))</f>
        <v>0</v>
      </c>
      <c r="AG35" s="89">
        <f t="shared" si="1"/>
        <v>2500</v>
      </c>
    </row>
    <row r="36" ht="12.75" customHeight="1">
      <c r="A36" s="85">
        <v>735.0</v>
      </c>
      <c r="B36" s="87" t="s">
        <v>239</v>
      </c>
      <c r="C36" s="90" t="s">
        <v>12</v>
      </c>
      <c r="D36" s="85"/>
      <c r="E36" s="94">
        <f>+IF('Daily Weigth (g)'!F36="","",IF('Daily Weigth (g)'!$E36-'Daily Weigth (g)'!F36-200&lt;=0,0,10*ROUND(('Daily Weigth (g)'!$E36-'Daily Weigth (g)'!F36-200)/10,0)))</f>
        <v>0</v>
      </c>
      <c r="F36" s="94">
        <f>+IF('Daily Weigth (g)'!G36="","",IF('Daily Weigth (g)'!$E36-'Daily Weigth (g)'!G36-200&lt;=0,0,10*ROUND(('Daily Weigth (g)'!$E36-'Daily Weigth (g)'!G36-200)/10,0)))</f>
        <v>0</v>
      </c>
      <c r="G36" s="94">
        <f>+IF('Daily Weigth (g)'!H36="","",IF('Daily Weigth (g)'!$E36-'Daily Weigth (g)'!H36-200&lt;=0,0,10*ROUND(('Daily Weigth (g)'!$E36-'Daily Weigth (g)'!H36-200)/10,0)))</f>
        <v>20</v>
      </c>
      <c r="H36" s="94">
        <f>+IF('Daily Weigth (g)'!I36="","",IF('Daily Weigth (g)'!$E36-'Daily Weigth (g)'!I36-200&lt;=0,0,10*ROUND(('Daily Weigth (g)'!$E36-'Daily Weigth (g)'!I36-200)/10,0)))</f>
        <v>40</v>
      </c>
      <c r="I36" s="94">
        <f>+IF('Daily Weigth (g)'!J36="","",IF('Daily Weigth (g)'!$E36-'Daily Weigth (g)'!J36-200&lt;=0,0,10*ROUND(('Daily Weigth (g)'!$E36-'Daily Weigth (g)'!J36-200)/10,0)))</f>
        <v>50</v>
      </c>
      <c r="J36" s="85">
        <f>+IF('Daily Weigth (g)'!K36="","",IF(Transpiration!J36-100&lt;=0,0,10*ROUND((Transpiration!J36-100)/10,0)))</f>
        <v>0</v>
      </c>
      <c r="K36" s="85">
        <f>+IF('Daily Weigth (g)'!L36="","",IF(Transpiration!K36-100&lt;=0,0,10*ROUND((Transpiration!K36-100)/10,0)))</f>
        <v>0</v>
      </c>
      <c r="L36" s="85">
        <f>+IF('Daily Weigth (g)'!M36="","",IF(Transpiration!L36-100&lt;=0,0,10*ROUND((Transpiration!L36-100)/10,0)))</f>
        <v>0</v>
      </c>
      <c r="M36" s="85">
        <f>+IF('Daily Weigth (g)'!N36="","",IF(Transpiration!M36-100&lt;=0,0,10*ROUND((Transpiration!M36-100)/10,0)))</f>
        <v>10</v>
      </c>
      <c r="N36" s="85">
        <f>+IF('Daily Weigth (g)'!O36="","",IF(Transpiration!N36-100&lt;=0,0,10*ROUND((Transpiration!N36-100)/10,0)))</f>
        <v>0</v>
      </c>
      <c r="O36" s="85">
        <f>+IF('Daily Weigth (g)'!P36="","",IF(Transpiration!O36-100&lt;=0,0,10*ROUND((Transpiration!O36-100)/10,0)))</f>
        <v>210</v>
      </c>
      <c r="P36" s="85">
        <f>+IF('Daily Weigth (g)'!Q36="","",IF(Transpiration!P36-100&lt;=0,0,10*ROUND((Transpiration!P36-100)/10,0)))</f>
        <v>240</v>
      </c>
      <c r="Q36" s="85">
        <f>+IF('Daily Weigth (g)'!R36="","",IF(Transpiration!Q36-100&lt;=0,0,10*ROUND((Transpiration!Q36-100)/10,0)))</f>
        <v>80</v>
      </c>
      <c r="R36" s="85">
        <f>+IF('Daily Weigth (g)'!S36="","",IF(Transpiration!R36-100&lt;=0,0,10*ROUND((Transpiration!R36-100)/10,0)))</f>
        <v>20</v>
      </c>
      <c r="S36" s="91">
        <f>+IF('Daily Weigth (g)'!T36="","",IF(Transpiration!S36-200&lt;=0,0,10*ROUND((Transpiration!S36-200)/10,0)))</f>
        <v>0</v>
      </c>
      <c r="T36" s="85">
        <f>+IF('Daily Weigth (g)'!U36="","",IF(Transpiration!T36-200&lt;=0,0,10*ROUND((Transpiration!T36-200)/10,0)))</f>
        <v>0</v>
      </c>
      <c r="U36" s="85">
        <f>+IF('Daily Weigth (g)'!V36="","",IF(Transpiration!U36-200&lt;=0,0,10*ROUND((Transpiration!U36-200)/10,0)))</f>
        <v>10</v>
      </c>
      <c r="V36" s="85">
        <f>+IF('Daily Weigth (g)'!W36="","",IF(Transpiration!V36-200&lt;=0,0,10*ROUND((Transpiration!V36-200)/10,0)))</f>
        <v>40</v>
      </c>
      <c r="W36" s="85">
        <f>+IF('Daily Weigth (g)'!X36="","",IF(Transpiration!W36-200&lt;=0,0,10*ROUND((Transpiration!W36-200)/10,0)))</f>
        <v>0</v>
      </c>
      <c r="X36" s="85">
        <f>+IF('Daily Weigth (g)'!Y36="","",IF(Transpiration!X36-200&lt;=0,0,10*ROUND((Transpiration!X36-200)/10,0)))</f>
        <v>0</v>
      </c>
      <c r="Y36" s="85">
        <f>+IF('Daily Weigth (g)'!Z36="","",IF(Transpiration!Y36-200&lt;=0,0,10*ROUND((Transpiration!Y36-200)/10,0)))</f>
        <v>0</v>
      </c>
      <c r="Z36" s="85">
        <f>+IF('Daily Weigth (g)'!AA36="","",IF(Transpiration!Z36-200&lt;=0,0,10*ROUND((Transpiration!Z36-200)/10,0)))</f>
        <v>0</v>
      </c>
      <c r="AA36" s="85">
        <f>+IF('Daily Weigth (g)'!AB36="","",IF(Transpiration!AA36-200&lt;=0,0,10*ROUND((Transpiration!AA36-200)/10,0)))</f>
        <v>0</v>
      </c>
      <c r="AB36" s="85">
        <f>+IF('Daily Weigth (g)'!AC36="","",IF(Transpiration!AB36-200&lt;=0,0,10*ROUND((Transpiration!AB36-200)/10,0)))</f>
        <v>0</v>
      </c>
      <c r="AC36" s="85">
        <f>+IF('Daily Weigth (g)'!AD36="","",IF(Transpiration!AC36-200&lt;=0,0,10*ROUND((Transpiration!AC36-200)/10,0)))</f>
        <v>0</v>
      </c>
      <c r="AD36" s="85">
        <f>+IF('Daily Weigth (g)'!AE36="","",IF(Transpiration!AD36-200&lt;=0,0,10*ROUND((Transpiration!AD36-200)/10,0)))</f>
        <v>0</v>
      </c>
      <c r="AE36" s="85">
        <f>+IF('Daily Weigth (g)'!AF36="","",IF(Transpiration!AE36-200&lt;=0,0,10*ROUND((Transpiration!AE36-200)/10,0)))</f>
        <v>0</v>
      </c>
      <c r="AF36" s="85">
        <f>+IF('Daily Weigth (g)'!AG36="","",IF(Transpiration!AF36-200&lt;=0,0,10*ROUND((Transpiration!AF36-200)/10,0)))</f>
        <v>0</v>
      </c>
      <c r="AG36" s="89">
        <f t="shared" si="1"/>
        <v>720</v>
      </c>
    </row>
    <row r="37" ht="12.75" customHeight="1">
      <c r="A37" s="85">
        <v>736.0</v>
      </c>
      <c r="B37" s="87" t="s">
        <v>239</v>
      </c>
      <c r="C37" s="90" t="s">
        <v>12</v>
      </c>
      <c r="D37" s="85"/>
      <c r="E37" s="94">
        <f>+IF('Daily Weigth (g)'!F37="","",IF('Daily Weigth (g)'!$E37-'Daily Weigth (g)'!F37-200&lt;=0,0,10*ROUND(('Daily Weigth (g)'!$E37-'Daily Weigth (g)'!F37-200)/10,0)))</f>
        <v>0</v>
      </c>
      <c r="F37" s="94">
        <f>+IF('Daily Weigth (g)'!G37="","",IF('Daily Weigth (g)'!$E37-'Daily Weigth (g)'!G37-200&lt;=0,0,10*ROUND(('Daily Weigth (g)'!$E37-'Daily Weigth (g)'!G37-200)/10,0)))</f>
        <v>20</v>
      </c>
      <c r="G37" s="94">
        <f>+IF('Daily Weigth (g)'!H37="","",IF('Daily Weigth (g)'!$E37-'Daily Weigth (g)'!H37-200&lt;=0,0,10*ROUND(('Daily Weigth (g)'!$E37-'Daily Weigth (g)'!H37-200)/10,0)))</f>
        <v>210</v>
      </c>
      <c r="H37" s="94">
        <f>+IF('Daily Weigth (g)'!I37="","",IF('Daily Weigth (g)'!$E37-'Daily Weigth (g)'!I37-200&lt;=0,0,10*ROUND(('Daily Weigth (g)'!$E37-'Daily Weigth (g)'!I37-200)/10,0)))</f>
        <v>100</v>
      </c>
      <c r="I37" s="94">
        <f>+IF('Daily Weigth (g)'!J37="","",IF('Daily Weigth (g)'!$E37-'Daily Weigth (g)'!J37-200&lt;=0,0,10*ROUND(('Daily Weigth (g)'!$E37-'Daily Weigth (g)'!J37-200)/10,0)))</f>
        <v>70</v>
      </c>
      <c r="J37" s="85">
        <f>+IF('Daily Weigth (g)'!K37="","",IF(Transpiration!J37-100&lt;=0,0,10*ROUND((Transpiration!J37-100)/10,0)))</f>
        <v>0</v>
      </c>
      <c r="K37" s="85">
        <f>+IF('Daily Weigth (g)'!L37="","",IF(Transpiration!K37-100&lt;=0,0,10*ROUND((Transpiration!K37-100)/10,0)))</f>
        <v>70</v>
      </c>
      <c r="L37" s="85">
        <f>+IF('Daily Weigth (g)'!M37="","",IF(Transpiration!L37-100&lt;=0,0,10*ROUND((Transpiration!L37-100)/10,0)))</f>
        <v>110</v>
      </c>
      <c r="M37" s="85">
        <f>+IF('Daily Weigth (g)'!N37="","",IF(Transpiration!M37-100&lt;=0,0,10*ROUND((Transpiration!M37-100)/10,0)))</f>
        <v>140</v>
      </c>
      <c r="N37" s="85">
        <f>+IF('Daily Weigth (g)'!O37="","",IF(Transpiration!N37-100&lt;=0,0,10*ROUND((Transpiration!N37-100)/10,0)))</f>
        <v>0</v>
      </c>
      <c r="O37" s="85">
        <f>+IF('Daily Weigth (g)'!P37="","",IF(Transpiration!O37-100&lt;=0,0,10*ROUND((Transpiration!O37-100)/10,0)))</f>
        <v>420</v>
      </c>
      <c r="P37" s="85">
        <f>+IF('Daily Weigth (g)'!Q37="","",IF(Transpiration!P37-100&lt;=0,0,10*ROUND((Transpiration!P37-100)/10,0)))</f>
        <v>390</v>
      </c>
      <c r="Q37" s="85">
        <f>+IF('Daily Weigth (g)'!R37="","",IF(Transpiration!Q37-100&lt;=0,0,10*ROUND((Transpiration!Q37-100)/10,0)))</f>
        <v>200</v>
      </c>
      <c r="R37" s="85">
        <f>+IF('Daily Weigth (g)'!S37="","",IF(Transpiration!R37-100&lt;=0,0,10*ROUND((Transpiration!R37-100)/10,0)))</f>
        <v>100</v>
      </c>
      <c r="S37" s="91">
        <f>+IF('Daily Weigth (g)'!T37="","",IF(Transpiration!S37-200&lt;=0,0,10*ROUND((Transpiration!S37-200)/10,0)))</f>
        <v>0</v>
      </c>
      <c r="T37" s="85">
        <f>+IF('Daily Weigth (g)'!U37="","",IF(Transpiration!T37-200&lt;=0,0,10*ROUND((Transpiration!T37-200)/10,0)))</f>
        <v>30</v>
      </c>
      <c r="U37" s="85">
        <f>+IF('Daily Weigth (g)'!V37="","",IF(Transpiration!U37-200&lt;=0,0,10*ROUND((Transpiration!U37-200)/10,0)))</f>
        <v>110</v>
      </c>
      <c r="V37" s="85">
        <f>+IF('Daily Weigth (g)'!W37="","",IF(Transpiration!V37-200&lt;=0,0,10*ROUND((Transpiration!V37-200)/10,0)))</f>
        <v>100</v>
      </c>
      <c r="W37" s="85">
        <f>+IF('Daily Weigth (g)'!X37="","",IF(Transpiration!W37-200&lt;=0,0,10*ROUND((Transpiration!W37-200)/10,0)))</f>
        <v>0</v>
      </c>
      <c r="X37" s="85">
        <f>+IF('Daily Weigth (g)'!Y37="","",IF(Transpiration!X37-200&lt;=0,0,10*ROUND((Transpiration!X37-200)/10,0)))</f>
        <v>0</v>
      </c>
      <c r="Y37" s="85">
        <f>+IF('Daily Weigth (g)'!Z37="","",IF(Transpiration!Y37-200&lt;=0,0,10*ROUND((Transpiration!Y37-200)/10,0)))</f>
        <v>0</v>
      </c>
      <c r="Z37" s="85">
        <f>+IF('Daily Weigth (g)'!AA37="","",IF(Transpiration!Z37-200&lt;=0,0,10*ROUND((Transpiration!Z37-200)/10,0)))</f>
        <v>0</v>
      </c>
      <c r="AA37" s="85">
        <f>+IF('Daily Weigth (g)'!AB37="","",IF(Transpiration!AA37-200&lt;=0,0,10*ROUND((Transpiration!AA37-200)/10,0)))</f>
        <v>0</v>
      </c>
      <c r="AB37" s="85">
        <f>+IF('Daily Weigth (g)'!AC37="","",IF(Transpiration!AB37-200&lt;=0,0,10*ROUND((Transpiration!AB37-200)/10,0)))</f>
        <v>0</v>
      </c>
      <c r="AC37" s="85">
        <f>+IF('Daily Weigth (g)'!AD37="","",IF(Transpiration!AC37-200&lt;=0,0,10*ROUND((Transpiration!AC37-200)/10,0)))</f>
        <v>0</v>
      </c>
      <c r="AD37" s="85">
        <f>+IF('Daily Weigth (g)'!AE37="","",IF(Transpiration!AD37-200&lt;=0,0,10*ROUND((Transpiration!AD37-200)/10,0)))</f>
        <v>0</v>
      </c>
      <c r="AE37" s="85">
        <f>+IF('Daily Weigth (g)'!AF37="","",IF(Transpiration!AE37-200&lt;=0,0,10*ROUND((Transpiration!AE37-200)/10,0)))</f>
        <v>0</v>
      </c>
      <c r="AF37" s="85">
        <f>+IF('Daily Weigth (g)'!AG37="","",IF(Transpiration!AF37-200&lt;=0,0,10*ROUND((Transpiration!AF37-200)/10,0)))</f>
        <v>0</v>
      </c>
      <c r="AG37" s="89">
        <f t="shared" si="1"/>
        <v>2070</v>
      </c>
    </row>
    <row r="38" ht="12.75" customHeight="1">
      <c r="A38" s="85">
        <v>737.0</v>
      </c>
      <c r="B38" s="87" t="s">
        <v>239</v>
      </c>
      <c r="C38" s="90" t="s">
        <v>12</v>
      </c>
      <c r="D38" s="85"/>
      <c r="E38" s="94">
        <f>+IF('Daily Weigth (g)'!F38="","",IF('Daily Weigth (g)'!$E38-'Daily Weigth (g)'!F38-200&lt;=0,0,10*ROUND(('Daily Weigth (g)'!$E38-'Daily Weigth (g)'!F38-200)/10,0)))</f>
        <v>0</v>
      </c>
      <c r="F38" s="94">
        <f>+IF('Daily Weigth (g)'!G38="","",IF('Daily Weigth (g)'!$E38-'Daily Weigth (g)'!G38-200&lt;=0,0,10*ROUND(('Daily Weigth (g)'!$E38-'Daily Weigth (g)'!G38-200)/10,0)))</f>
        <v>0</v>
      </c>
      <c r="G38" s="94">
        <f>+IF('Daily Weigth (g)'!H38="","",IF('Daily Weigth (g)'!$E38-'Daily Weigth (g)'!H38-200&lt;=0,0,10*ROUND(('Daily Weigth (g)'!$E38-'Daily Weigth (g)'!H38-200)/10,0)))</f>
        <v>200</v>
      </c>
      <c r="H38" s="94">
        <f>+IF('Daily Weigth (g)'!I38="","",IF('Daily Weigth (g)'!$E38-'Daily Weigth (g)'!I38-200&lt;=0,0,10*ROUND(('Daily Weigth (g)'!$E38-'Daily Weigth (g)'!I38-200)/10,0)))</f>
        <v>80</v>
      </c>
      <c r="I38" s="94">
        <f>+IF('Daily Weigth (g)'!J38="","",IF('Daily Weigth (g)'!$E38-'Daily Weigth (g)'!J38-200&lt;=0,0,10*ROUND(('Daily Weigth (g)'!$E38-'Daily Weigth (g)'!J38-200)/10,0)))</f>
        <v>70</v>
      </c>
      <c r="J38" s="85">
        <f>+IF('Daily Weigth (g)'!K38="","",IF(Transpiration!J38-100&lt;=0,0,10*ROUND((Transpiration!J38-100)/10,0)))</f>
        <v>0</v>
      </c>
      <c r="K38" s="85">
        <f>+IF('Daily Weigth (g)'!L38="","",IF(Transpiration!K38-100&lt;=0,0,10*ROUND((Transpiration!K38-100)/10,0)))</f>
        <v>60</v>
      </c>
      <c r="L38" s="85">
        <f>+IF('Daily Weigth (g)'!M38="","",IF(Transpiration!L38-100&lt;=0,0,10*ROUND((Transpiration!L38-100)/10,0)))</f>
        <v>110</v>
      </c>
      <c r="M38" s="85">
        <f>+IF('Daily Weigth (g)'!N38="","",IF(Transpiration!M38-100&lt;=0,0,10*ROUND((Transpiration!M38-100)/10,0)))</f>
        <v>120</v>
      </c>
      <c r="N38" s="85">
        <f>+IF('Daily Weigth (g)'!O38="","",IF(Transpiration!N38-100&lt;=0,0,10*ROUND((Transpiration!N38-100)/10,0)))</f>
        <v>20</v>
      </c>
      <c r="O38" s="85">
        <f>+IF('Daily Weigth (g)'!P38="","",IF(Transpiration!O38-100&lt;=0,0,10*ROUND((Transpiration!O38-100)/10,0)))</f>
        <v>500</v>
      </c>
      <c r="P38" s="85">
        <f>+IF('Daily Weigth (g)'!Q38="","",IF(Transpiration!P38-100&lt;=0,0,10*ROUND((Transpiration!P38-100)/10,0)))</f>
        <v>500</v>
      </c>
      <c r="Q38" s="85">
        <f>+IF('Daily Weigth (g)'!R38="","",IF(Transpiration!Q38-100&lt;=0,0,10*ROUND((Transpiration!Q38-100)/10,0)))</f>
        <v>240</v>
      </c>
      <c r="R38" s="85">
        <f>+IF('Daily Weigth (g)'!S38="","",IF(Transpiration!R38-100&lt;=0,0,10*ROUND((Transpiration!R38-100)/10,0)))</f>
        <v>120</v>
      </c>
      <c r="S38" s="91">
        <f>+IF('Daily Weigth (g)'!T38="","",IF(Transpiration!S38-200&lt;=0,0,10*ROUND((Transpiration!S38-200)/10,0)))</f>
        <v>40</v>
      </c>
      <c r="T38" s="85">
        <f>+IF('Daily Weigth (g)'!U38="","",IF(Transpiration!T38-200&lt;=0,0,10*ROUND((Transpiration!T38-200)/10,0)))</f>
        <v>60</v>
      </c>
      <c r="U38" s="85">
        <f>+IF('Daily Weigth (g)'!V38="","",IF(Transpiration!U38-200&lt;=0,0,10*ROUND((Transpiration!U38-200)/10,0)))</f>
        <v>150</v>
      </c>
      <c r="V38" s="85">
        <f>+IF('Daily Weigth (g)'!W38="","",IF(Transpiration!V38-200&lt;=0,0,10*ROUND((Transpiration!V38-200)/10,0)))</f>
        <v>150</v>
      </c>
      <c r="W38" s="85">
        <f>+IF('Daily Weigth (g)'!X38="","",IF(Transpiration!W38-200&lt;=0,0,10*ROUND((Transpiration!W38-200)/10,0)))</f>
        <v>0</v>
      </c>
      <c r="X38" s="85">
        <f>+IF('Daily Weigth (g)'!Y38="","",IF(Transpiration!X38-200&lt;=0,0,10*ROUND((Transpiration!X38-200)/10,0)))</f>
        <v>0</v>
      </c>
      <c r="Y38" s="85">
        <f>+IF('Daily Weigth (g)'!Z38="","",IF(Transpiration!Y38-200&lt;=0,0,10*ROUND((Transpiration!Y38-200)/10,0)))</f>
        <v>0</v>
      </c>
      <c r="Z38" s="85">
        <f>+IF('Daily Weigth (g)'!AA38="","",IF(Transpiration!Z38-200&lt;=0,0,10*ROUND((Transpiration!Z38-200)/10,0)))</f>
        <v>0</v>
      </c>
      <c r="AA38" s="85">
        <f>+IF('Daily Weigth (g)'!AB38="","",IF(Transpiration!AA38-200&lt;=0,0,10*ROUND((Transpiration!AA38-200)/10,0)))</f>
        <v>0</v>
      </c>
      <c r="AB38" s="85">
        <f>+IF('Daily Weigth (g)'!AC38="","",IF(Transpiration!AB38-200&lt;=0,0,10*ROUND((Transpiration!AB38-200)/10,0)))</f>
        <v>0</v>
      </c>
      <c r="AC38" s="85">
        <f>+IF('Daily Weigth (g)'!AD38="","",IF(Transpiration!AC38-200&lt;=0,0,10*ROUND((Transpiration!AC38-200)/10,0)))</f>
        <v>0</v>
      </c>
      <c r="AD38" s="85">
        <f>+IF('Daily Weigth (g)'!AE38="","",IF(Transpiration!AD38-200&lt;=0,0,10*ROUND((Transpiration!AD38-200)/10,0)))</f>
        <v>0</v>
      </c>
      <c r="AE38" s="85">
        <f>+IF('Daily Weigth (g)'!AF38="","",IF(Transpiration!AE38-200&lt;=0,0,10*ROUND((Transpiration!AE38-200)/10,0)))</f>
        <v>0</v>
      </c>
      <c r="AF38" s="85">
        <f>+IF('Daily Weigth (g)'!AG38="","",IF(Transpiration!AF38-200&lt;=0,0,10*ROUND((Transpiration!AF38-200)/10,0)))</f>
        <v>0</v>
      </c>
      <c r="AG38" s="89">
        <f t="shared" si="1"/>
        <v>2420</v>
      </c>
    </row>
    <row r="39" ht="12.75" customHeight="1">
      <c r="A39" s="85">
        <v>738.0</v>
      </c>
      <c r="B39" s="87" t="s">
        <v>239</v>
      </c>
      <c r="C39" s="88" t="s">
        <v>241</v>
      </c>
      <c r="D39" s="85"/>
      <c r="E39" s="94">
        <f>+IF('Daily Weigth (g)'!F39="","",IF('Daily Weigth (g)'!$E39-'Daily Weigth (g)'!F39-200&lt;=0,0,10*ROUND(('Daily Weigth (g)'!$E39-'Daily Weigth (g)'!F39-200)/10,0)))</f>
        <v>0</v>
      </c>
      <c r="F39" s="94">
        <f>+IF('Daily Weigth (g)'!G39="","",IF('Daily Weigth (g)'!$E39-'Daily Weigth (g)'!G39-200&lt;=0,0,10*ROUND(('Daily Weigth (g)'!$E39-'Daily Weigth (g)'!G39-200)/10,0)))</f>
        <v>0</v>
      </c>
      <c r="G39" s="94">
        <f>+IF('Daily Weigth (g)'!H39="","",IF('Daily Weigth (g)'!$E39-'Daily Weigth (g)'!H39-200&lt;=0,0,10*ROUND(('Daily Weigth (g)'!$E39-'Daily Weigth (g)'!H39-200)/10,0)))</f>
        <v>90</v>
      </c>
      <c r="H39" s="94">
        <f>+IF('Daily Weigth (g)'!I39="","",IF('Daily Weigth (g)'!$E39-'Daily Weigth (g)'!I39-200&lt;=0,0,10*ROUND(('Daily Weigth (g)'!$E39-'Daily Weigth (g)'!I39-200)/10,0)))</f>
        <v>60</v>
      </c>
      <c r="I39" s="94">
        <f>+IF('Daily Weigth (g)'!J39="","",IF('Daily Weigth (g)'!$E39-'Daily Weigth (g)'!J39-200&lt;=0,0,10*ROUND(('Daily Weigth (g)'!$E39-'Daily Weigth (g)'!J39-200)/10,0)))</f>
        <v>50</v>
      </c>
      <c r="J39" s="85">
        <f>+IF('Daily Weigth (g)'!K39="","",IF('Daily Weigth (g)'!$E39-'Daily Weigth (g)'!K39-200&lt;=0,0,10*ROUND(('Daily Weigth (g)'!$E39-'Daily Weigth (g)'!K39-200)/10,0)))</f>
        <v>40</v>
      </c>
      <c r="K39" s="85">
        <f>+IF('Daily Weigth (g)'!L39="","",IF('Daily Weigth (g)'!$E39-'Daily Weigth (g)'!L39-200&lt;=0,0,10*ROUND(('Daily Weigth (g)'!$E39-'Daily Weigth (g)'!L39-200)/10,0)))</f>
        <v>130</v>
      </c>
      <c r="L39" s="85">
        <f>+IF('Daily Weigth (g)'!M39="","",IF('Daily Weigth (g)'!$E39-'Daily Weigth (g)'!M39-200&lt;=0,0,10*ROUND(('Daily Weigth (g)'!$E39-'Daily Weigth (g)'!M39-200)/10,0)))</f>
        <v>140</v>
      </c>
      <c r="M39" s="85">
        <f>+IF('Daily Weigth (g)'!N39="","",IF('Daily Weigth (g)'!$E39-'Daily Weigth (g)'!N39-200&lt;=0,0,10*ROUND(('Daily Weigth (g)'!$E39-'Daily Weigth (g)'!N39-200)/10,0)))</f>
        <v>170</v>
      </c>
      <c r="N39" s="85">
        <f>+IF('Daily Weigth (g)'!O39="","",IF('Daily Weigth (g)'!$E39-'Daily Weigth (g)'!O39-200&lt;=0,0,10*ROUND(('Daily Weigth (g)'!$E39-'Daily Weigth (g)'!O39-200)/10,0)))</f>
        <v>80</v>
      </c>
      <c r="O39" s="85">
        <f>+IF('Daily Weigth (g)'!P39="","",IF('Daily Weigth (g)'!$E39-'Daily Weigth (g)'!P39-200&lt;=0,0,10*ROUND(('Daily Weigth (g)'!$E39-'Daily Weigth (g)'!P39-200)/10,0)))</f>
        <v>340</v>
      </c>
      <c r="P39" s="85">
        <f>+IF('Daily Weigth (g)'!Q39="","",IF('Daily Weigth (g)'!$E39-'Daily Weigth (g)'!Q39-200&lt;=0,0,10*ROUND(('Daily Weigth (g)'!$E39-'Daily Weigth (g)'!Q39-200)/10,0)))</f>
        <v>300</v>
      </c>
      <c r="Q39" s="85">
        <f>+IF('Daily Weigth (g)'!R39="","",IF('Daily Weigth (g)'!$E39-'Daily Weigth (g)'!R39-200&lt;=0,0,10*ROUND(('Daily Weigth (g)'!$E39-'Daily Weigth (g)'!R39-200)/10,0)))</f>
        <v>200</v>
      </c>
      <c r="R39" s="85">
        <f>+IF('Daily Weigth (g)'!S39="","",IF('Daily Weigth (g)'!$E39-'Daily Weigth (g)'!S39-200&lt;=0,0,10*ROUND(('Daily Weigth (g)'!$E39-'Daily Weigth (g)'!S39-200)/10,0)))</f>
        <v>140</v>
      </c>
      <c r="S39" s="91">
        <f>+IF('Daily Weigth (g)'!T39="","",IF('Daily Weigth (g)'!$E39-'Daily Weigth (g)'!T39-200&lt;=0,0,10*ROUND(('Daily Weigth (g)'!$E39-'Daily Weigth (g)'!T39-200)/10,0)))</f>
        <v>160</v>
      </c>
      <c r="T39" s="85">
        <f>+IF('Daily Weigth (g)'!U39="","",IF('Daily Weigth (g)'!$E39-'Daily Weigth (g)'!U39-200&lt;=0,0,10*ROUND(('Daily Weigth (g)'!$E39-'Daily Weigth (g)'!U39-200)/10,0)))</f>
        <v>220</v>
      </c>
      <c r="U39" s="85">
        <f>+IF('Daily Weigth (g)'!V39="","",IF('Daily Weigth (g)'!$E39-'Daily Weigth (g)'!V39-200&lt;=0,0,10*ROUND(('Daily Weigth (g)'!$E39-'Daily Weigth (g)'!V39-200)/10,0)))</f>
        <v>380</v>
      </c>
      <c r="V39" s="85">
        <f>+IF('Daily Weigth (g)'!W39="","",IF('Daily Weigth (g)'!$E39-'Daily Weigth (g)'!W39-200&lt;=0,0,10*ROUND(('Daily Weigth (g)'!$E39-'Daily Weigth (g)'!W39-200)/10,0)))</f>
        <v>450</v>
      </c>
      <c r="W39" s="85">
        <f>+IF('Daily Weigth (g)'!X39="","",IF('Daily Weigth (g)'!$E39-'Daily Weigth (g)'!X39-200&lt;=0,0,10*ROUND(('Daily Weigth (g)'!$E39-'Daily Weigth (g)'!X39-200)/10,0)))</f>
        <v>140</v>
      </c>
      <c r="X39" s="85">
        <f>+IF('Daily Weigth (g)'!Y39="","",IF('Daily Weigth (g)'!$E39-'Daily Weigth (g)'!Y39-200&lt;=0,0,10*ROUND(('Daily Weigth (g)'!$E39-'Daily Weigth (g)'!Y39-200)/10,0)))</f>
        <v>110</v>
      </c>
      <c r="Y39" s="85">
        <f>+IF('Daily Weigth (g)'!Z39="","",IF('Daily Weigth (g)'!$E39-'Daily Weigth (g)'!Z39-200&lt;=0,0,10*ROUND(('Daily Weigth (g)'!$E39-'Daily Weigth (g)'!Z39-200)/10,0)))</f>
        <v>210</v>
      </c>
      <c r="Z39" s="85">
        <f>+IF('Daily Weigth (g)'!AA39="","",IF('Daily Weigth (g)'!$E39-'Daily Weigth (g)'!AA39-200&lt;=0,0,10*ROUND(('Daily Weigth (g)'!$E39-'Daily Weigth (g)'!AA39-200)/10,0)))</f>
        <v>110</v>
      </c>
      <c r="AA39" s="85">
        <f>+IF('Daily Weigth (g)'!AB39="","",IF('Daily Weigth (g)'!$E39-'Daily Weigth (g)'!AB39-200&lt;=0,0,10*ROUND(('Daily Weigth (g)'!$E39-'Daily Weigth (g)'!AB39-200)/10,0)))</f>
        <v>90</v>
      </c>
      <c r="AB39" s="85">
        <f>+IF('Daily Weigth (g)'!AC39="","",IF('Daily Weigth (g)'!$E39-'Daily Weigth (g)'!AC39-200&lt;=0,0,10*ROUND(('Daily Weigth (g)'!$E39-'Daily Weigth (g)'!AC39-200)/10,0)))</f>
        <v>160</v>
      </c>
      <c r="AC39" s="85">
        <f>+IF('Daily Weigth (g)'!AD39="","",IF('Daily Weigth (g)'!$E39-'Daily Weigth (g)'!AD39-200&lt;=0,0,10*ROUND(('Daily Weigth (g)'!$E39-'Daily Weigth (g)'!AD39-200)/10,0)))</f>
        <v>180</v>
      </c>
      <c r="AD39" s="85">
        <f>+IF('Daily Weigth (g)'!AE39="","",IF('Daily Weigth (g)'!$E39-'Daily Weigth (g)'!AE39-200&lt;=0,0,10*ROUND(('Daily Weigth (g)'!$E39-'Daily Weigth (g)'!AE39-200)/10,0)))</f>
        <v>120</v>
      </c>
      <c r="AE39" s="85">
        <f>+IF('Daily Weigth (g)'!AF39="","",IF('Daily Weigth (g)'!$E39-'Daily Weigth (g)'!AF39-200&lt;=0,0,10*ROUND(('Daily Weigth (g)'!$E39-'Daily Weigth (g)'!AF39-200)/10,0)))</f>
        <v>420</v>
      </c>
      <c r="AF39" s="85">
        <f>+IF('Daily Weigth (g)'!AG39="","",IF('Daily Weigth (g)'!$E39-'Daily Weigth (g)'!AG39-200&lt;=0,0,10*ROUND(('Daily Weigth (g)'!$E39-'Daily Weigth (g)'!AG39-200)/10,0)))</f>
        <v>200</v>
      </c>
      <c r="AG39" s="89">
        <f t="shared" si="1"/>
        <v>4690</v>
      </c>
    </row>
    <row r="40" ht="12.75" customHeight="1">
      <c r="A40" s="85">
        <v>739.0</v>
      </c>
      <c r="B40" s="87" t="s">
        <v>239</v>
      </c>
      <c r="C40" s="88" t="s">
        <v>241</v>
      </c>
      <c r="D40" s="85"/>
      <c r="E40" s="94">
        <f>+IF('Daily Weigth (g)'!F40="","",IF('Daily Weigth (g)'!$E40-'Daily Weigth (g)'!F40-200&lt;=0,0,10*ROUND(('Daily Weigth (g)'!$E40-'Daily Weigth (g)'!F40-200)/10,0)))</f>
        <v>0</v>
      </c>
      <c r="F40" s="94">
        <f>+IF('Daily Weigth (g)'!G40="","",IF('Daily Weigth (g)'!$E40-'Daily Weigth (g)'!G40-200&lt;=0,0,10*ROUND(('Daily Weigth (g)'!$E40-'Daily Weigth (g)'!G40-200)/10,0)))</f>
        <v>10</v>
      </c>
      <c r="G40" s="94">
        <f>+IF('Daily Weigth (g)'!H40="","",IF('Daily Weigth (g)'!$E40-'Daily Weigth (g)'!H40-200&lt;=0,0,10*ROUND(('Daily Weigth (g)'!$E40-'Daily Weigth (g)'!H40-200)/10,0)))</f>
        <v>190</v>
      </c>
      <c r="H40" s="94">
        <f>+IF('Daily Weigth (g)'!I40="","",IF('Daily Weigth (g)'!$E40-'Daily Weigth (g)'!I40-200&lt;=0,0,10*ROUND(('Daily Weigth (g)'!$E40-'Daily Weigth (g)'!I40-200)/10,0)))</f>
        <v>80</v>
      </c>
      <c r="I40" s="94">
        <f>+IF('Daily Weigth (g)'!J40="","",IF('Daily Weigth (g)'!$E40-'Daily Weigth (g)'!J40-200&lt;=0,0,10*ROUND(('Daily Weigth (g)'!$E40-'Daily Weigth (g)'!J40-200)/10,0)))</f>
        <v>70</v>
      </c>
      <c r="J40" s="85">
        <f>+IF('Daily Weigth (g)'!K40="","",IF('Daily Weigth (g)'!$E40-'Daily Weigth (g)'!K40-200&lt;=0,0,10*ROUND(('Daily Weigth (g)'!$E40-'Daily Weigth (g)'!K40-200)/10,0)))</f>
        <v>60</v>
      </c>
      <c r="K40" s="85">
        <f>+IF('Daily Weigth (g)'!L40="","",IF('Daily Weigth (g)'!$E40-'Daily Weigth (g)'!L40-200&lt;=0,0,10*ROUND(('Daily Weigth (g)'!$E40-'Daily Weigth (g)'!L40-200)/10,0)))</f>
        <v>170</v>
      </c>
      <c r="L40" s="85">
        <f>+IF('Daily Weigth (g)'!M40="","",IF('Daily Weigth (g)'!$E40-'Daily Weigth (g)'!M40-200&lt;=0,0,10*ROUND(('Daily Weigth (g)'!$E40-'Daily Weigth (g)'!M40-200)/10,0)))</f>
        <v>240</v>
      </c>
      <c r="M40" s="85">
        <f>+IF('Daily Weigth (g)'!N40="","",IF('Daily Weigth (g)'!$E40-'Daily Weigth (g)'!N40-200&lt;=0,0,10*ROUND(('Daily Weigth (g)'!$E40-'Daily Weigth (g)'!N40-200)/10,0)))</f>
        <v>260</v>
      </c>
      <c r="N40" s="85">
        <f>+IF('Daily Weigth (g)'!O40="","",IF('Daily Weigth (g)'!$E40-'Daily Weigth (g)'!O40-200&lt;=0,0,10*ROUND(('Daily Weigth (g)'!$E40-'Daily Weigth (g)'!O40-200)/10,0)))</f>
        <v>120</v>
      </c>
      <c r="O40" s="85">
        <f>+IF('Daily Weigth (g)'!P40="","",IF('Daily Weigth (g)'!$E40-'Daily Weigth (g)'!P40-200&lt;=0,0,10*ROUND(('Daily Weigth (g)'!$E40-'Daily Weigth (g)'!P40-200)/10,0)))</f>
        <v>670</v>
      </c>
      <c r="P40" s="85">
        <f>+IF('Daily Weigth (g)'!Q40="","",IF('Daily Weigth (g)'!$E40-'Daily Weigth (g)'!Q40-200&lt;=0,0,10*ROUND(('Daily Weigth (g)'!$E40-'Daily Weigth (g)'!Q40-200)/10,0)))</f>
        <v>730</v>
      </c>
      <c r="Q40" s="85">
        <f>+IF('Daily Weigth (g)'!R40="","",IF('Daily Weigth (g)'!$E40-'Daily Weigth (g)'!R40-200&lt;=0,0,10*ROUND(('Daily Weigth (g)'!$E40-'Daily Weigth (g)'!R40-200)/10,0)))</f>
        <v>360</v>
      </c>
      <c r="R40" s="85">
        <f>+IF('Daily Weigth (g)'!S40="","",IF('Daily Weigth (g)'!$E40-'Daily Weigth (g)'!S40-200&lt;=0,0,10*ROUND(('Daily Weigth (g)'!$E40-'Daily Weigth (g)'!S40-200)/10,0)))</f>
        <v>280</v>
      </c>
      <c r="S40" s="91">
        <f>+IF('Daily Weigth (g)'!T40="","",IF('Daily Weigth (g)'!$E40-'Daily Weigth (g)'!T40-200&lt;=0,0,10*ROUND(('Daily Weigth (g)'!$E40-'Daily Weigth (g)'!T40-200)/10,0)))</f>
        <v>280</v>
      </c>
      <c r="T40" s="85">
        <f>+IF('Daily Weigth (g)'!U40="","",IF('Daily Weigth (g)'!$E40-'Daily Weigth (g)'!U40-200&lt;=0,0,10*ROUND(('Daily Weigth (g)'!$E40-'Daily Weigth (g)'!U40-200)/10,0)))</f>
        <v>370</v>
      </c>
      <c r="U40" s="85">
        <f>+IF('Daily Weigth (g)'!V40="","",IF('Daily Weigth (g)'!$E40-'Daily Weigth (g)'!V40-200&lt;=0,0,10*ROUND(('Daily Weigth (g)'!$E40-'Daily Weigth (g)'!V40-200)/10,0)))</f>
        <v>630</v>
      </c>
      <c r="V40" s="85">
        <f>+IF('Daily Weigth (g)'!W40="","",IF('Daily Weigth (g)'!$E40-'Daily Weigth (g)'!W40-200&lt;=0,0,10*ROUND(('Daily Weigth (g)'!$E40-'Daily Weigth (g)'!W40-200)/10,0)))</f>
        <v>750</v>
      </c>
      <c r="W40" s="85">
        <f>+IF('Daily Weigth (g)'!X40="","",IF('Daily Weigth (g)'!$E40-'Daily Weigth (g)'!X40-200&lt;=0,0,10*ROUND(('Daily Weigth (g)'!$E40-'Daily Weigth (g)'!X40-200)/10,0)))</f>
        <v>200</v>
      </c>
      <c r="X40" s="85">
        <f>+IF('Daily Weigth (g)'!Y40="","",IF('Daily Weigth (g)'!$E40-'Daily Weigth (g)'!Y40-200&lt;=0,0,10*ROUND(('Daily Weigth (g)'!$E40-'Daily Weigth (g)'!Y40-200)/10,0)))</f>
        <v>120</v>
      </c>
      <c r="Y40" s="85">
        <f>+IF('Daily Weigth (g)'!Z40="","",IF('Daily Weigth (g)'!$E40-'Daily Weigth (g)'!Z40-200&lt;=0,0,10*ROUND(('Daily Weigth (g)'!$E40-'Daily Weigth (g)'!Z40-200)/10,0)))</f>
        <v>310</v>
      </c>
      <c r="Z40" s="85">
        <f>+IF('Daily Weigth (g)'!AA40="","",IF('Daily Weigth (g)'!$E40-'Daily Weigth (g)'!AA40-200&lt;=0,0,10*ROUND(('Daily Weigth (g)'!$E40-'Daily Weigth (g)'!AA40-200)/10,0)))</f>
        <v>120</v>
      </c>
      <c r="AA40" s="85">
        <f>+IF('Daily Weigth (g)'!AB40="","",IF('Daily Weigth (g)'!$E40-'Daily Weigth (g)'!AB40-200&lt;=0,0,10*ROUND(('Daily Weigth (g)'!$E40-'Daily Weigth (g)'!AB40-200)/10,0)))</f>
        <v>140</v>
      </c>
      <c r="AB40" s="85">
        <f>+IF('Daily Weigth (g)'!AC40="","",IF('Daily Weigth (g)'!$E40-'Daily Weigth (g)'!AC40-200&lt;=0,0,10*ROUND(('Daily Weigth (g)'!$E40-'Daily Weigth (g)'!AC40-200)/10,0)))</f>
        <v>200</v>
      </c>
      <c r="AC40" s="85">
        <f>+IF('Daily Weigth (g)'!AD40="","",IF('Daily Weigth (g)'!$E40-'Daily Weigth (g)'!AD40-200&lt;=0,0,10*ROUND(('Daily Weigth (g)'!$E40-'Daily Weigth (g)'!AD40-200)/10,0)))</f>
        <v>250</v>
      </c>
      <c r="AD40" s="85">
        <f>+IF('Daily Weigth (g)'!AE40="","",IF('Daily Weigth (g)'!$E40-'Daily Weigth (g)'!AE40-200&lt;=0,0,10*ROUND(('Daily Weigth (g)'!$E40-'Daily Weigth (g)'!AE40-200)/10,0)))</f>
        <v>190</v>
      </c>
      <c r="AE40" s="85">
        <f>+IF('Daily Weigth (g)'!AF40="","",IF('Daily Weigth (g)'!$E40-'Daily Weigth (g)'!AF40-200&lt;=0,0,10*ROUND(('Daily Weigth (g)'!$E40-'Daily Weigth (g)'!AF40-200)/10,0)))</f>
        <v>490</v>
      </c>
      <c r="AF40" s="85">
        <f>+IF('Daily Weigth (g)'!AG40="","",IF('Daily Weigth (g)'!$E40-'Daily Weigth (g)'!AG40-200&lt;=0,0,10*ROUND(('Daily Weigth (g)'!$E40-'Daily Weigth (g)'!AG40-200)/10,0)))</f>
        <v>370</v>
      </c>
      <c r="AG40" s="89">
        <f t="shared" si="1"/>
        <v>7660</v>
      </c>
    </row>
    <row r="41" ht="12.75" customHeight="1">
      <c r="A41" s="85">
        <v>740.0</v>
      </c>
      <c r="B41" s="87" t="s">
        <v>239</v>
      </c>
      <c r="C41" s="85" t="s">
        <v>383</v>
      </c>
      <c r="D41" s="85"/>
      <c r="E41" s="94">
        <f>+IF('Daily Weigth (g)'!F41="","",IF('Daily Weigth (g)'!$E41-'Daily Weigth (g)'!F41-200&lt;=0,0,10*ROUND(('Daily Weigth (g)'!$E41-'Daily Weigth (g)'!F41-200)/10,0)))</f>
        <v>0</v>
      </c>
      <c r="F41" s="94">
        <f>+IF('Daily Weigth (g)'!G41="","",IF('Daily Weigth (g)'!$E41-'Daily Weigth (g)'!G41-200&lt;=0,0,10*ROUND(('Daily Weigth (g)'!$E41-'Daily Weigth (g)'!G41-200)/10,0)))</f>
        <v>0</v>
      </c>
      <c r="G41" s="94">
        <f>+IF('Daily Weigth (g)'!H41="","",IF('Daily Weigth (g)'!$E41-'Daily Weigth (g)'!H41-200&lt;=0,0,10*ROUND(('Daily Weigth (g)'!$E41-'Daily Weigth (g)'!H41-200)/10,0)))</f>
        <v>190</v>
      </c>
      <c r="H41" s="94">
        <f>+IF('Daily Weigth (g)'!I41="","",IF('Daily Weigth (g)'!$E41-'Daily Weigth (g)'!I41-200&lt;=0,0,10*ROUND(('Daily Weigth (g)'!$E41-'Daily Weigth (g)'!I41-200)/10,0)))</f>
        <v>90</v>
      </c>
      <c r="I41" s="94">
        <f>+IF('Daily Weigth (g)'!J41="","",IF('Daily Weigth (g)'!$E41-'Daily Weigth (g)'!J41-200&lt;=0,0,10*ROUND(('Daily Weigth (g)'!$E41-'Daily Weigth (g)'!J41-200)/10,0)))</f>
        <v>60</v>
      </c>
      <c r="J41" s="85" t="str">
        <f>+IF('Daily Weigth (g)'!K41="","",IF('Daily Weigth (g)'!$E41-'Daily Weigth (g)'!K41-200&lt;=0,0,10*ROUND(('Daily Weigth (g)'!$E41-'Daily Weigth (g)'!K41-200)/10,0)))</f>
        <v/>
      </c>
      <c r="K41" s="85" t="str">
        <f>+IF('Daily Weigth (g)'!L41="","",IF('Daily Weigth (g)'!$E41-'Daily Weigth (g)'!L41-200&lt;=0,0,10*ROUND(('Daily Weigth (g)'!$E41-'Daily Weigth (g)'!L41-200)/10,0)))</f>
        <v/>
      </c>
      <c r="L41" s="85" t="str">
        <f>+IF('Daily Weigth (g)'!M41="","",IF('Daily Weigth (g)'!$E41-'Daily Weigth (g)'!M41-200&lt;=0,0,10*ROUND(('Daily Weigth (g)'!$E41-'Daily Weigth (g)'!M41-200)/10,0)))</f>
        <v/>
      </c>
      <c r="M41" s="85" t="str">
        <f>+IF('Daily Weigth (g)'!N41="","",IF('Daily Weigth (g)'!$E41-'Daily Weigth (g)'!N41-200&lt;=0,0,10*ROUND(('Daily Weigth (g)'!$E41-'Daily Weigth (g)'!N41-200)/10,0)))</f>
        <v/>
      </c>
      <c r="N41" s="85" t="str">
        <f>+IF('Daily Weigth (g)'!O41="","",IF('Daily Weigth (g)'!$E41-'Daily Weigth (g)'!O41-200&lt;=0,0,10*ROUND(('Daily Weigth (g)'!$E41-'Daily Weigth (g)'!O41-200)/10,0)))</f>
        <v/>
      </c>
      <c r="O41" s="85" t="str">
        <f>+IF('Daily Weigth (g)'!P41="","",IF('Daily Weigth (g)'!$E41-'Daily Weigth (g)'!P41-200&lt;=0,0,10*ROUND(('Daily Weigth (g)'!$E41-'Daily Weigth (g)'!P41-200)/10,0)))</f>
        <v/>
      </c>
      <c r="P41" s="85" t="str">
        <f>+IF('Daily Weigth (g)'!Q41="","",IF('Daily Weigth (g)'!$E41-'Daily Weigth (g)'!Q41-200&lt;=0,0,10*ROUND(('Daily Weigth (g)'!$E41-'Daily Weigth (g)'!Q41-200)/10,0)))</f>
        <v/>
      </c>
      <c r="Q41" s="85" t="str">
        <f>+IF('Daily Weigth (g)'!R41="","",IF('Daily Weigth (g)'!$E41-'Daily Weigth (g)'!R41-200&lt;=0,0,10*ROUND(('Daily Weigth (g)'!$E41-'Daily Weigth (g)'!R41-200)/10,0)))</f>
        <v/>
      </c>
      <c r="R41" s="85" t="str">
        <f>+IF('Daily Weigth (g)'!S41="","",IF('Daily Weigth (g)'!$E41-'Daily Weigth (g)'!S41-200&lt;=0,0,10*ROUND(('Daily Weigth (g)'!$E41-'Daily Weigth (g)'!S41-200)/10,0)))</f>
        <v/>
      </c>
      <c r="S41" s="91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9">
        <f t="shared" si="1"/>
        <v>340</v>
      </c>
    </row>
    <row r="42" ht="12.75" customHeight="1">
      <c r="A42" s="85">
        <v>741.0</v>
      </c>
      <c r="B42" s="87" t="s">
        <v>239</v>
      </c>
      <c r="C42" s="88" t="s">
        <v>241</v>
      </c>
      <c r="D42" s="85"/>
      <c r="E42" s="94">
        <f>+IF('Daily Weigth (g)'!F42="","",IF('Daily Weigth (g)'!$E42-'Daily Weigth (g)'!F42-200&lt;=0,0,10*ROUND(('Daily Weigth (g)'!$E42-'Daily Weigth (g)'!F42-200)/10,0)))</f>
        <v>0</v>
      </c>
      <c r="F42" s="94">
        <f>+IF('Daily Weigth (g)'!G42="","",IF('Daily Weigth (g)'!$E42-'Daily Weigth (g)'!G42-200&lt;=0,0,10*ROUND(('Daily Weigth (g)'!$E42-'Daily Weigth (g)'!G42-200)/10,0)))</f>
        <v>60</v>
      </c>
      <c r="G42" s="94">
        <f>+IF('Daily Weigth (g)'!H42="","",IF('Daily Weigth (g)'!$E42-'Daily Weigth (g)'!H42-200&lt;=0,0,10*ROUND(('Daily Weigth (g)'!$E42-'Daily Weigth (g)'!H42-200)/10,0)))</f>
        <v>310</v>
      </c>
      <c r="H42" s="94">
        <f>+IF('Daily Weigth (g)'!I42="","",IF('Daily Weigth (g)'!$E42-'Daily Weigth (g)'!I42-200&lt;=0,0,10*ROUND(('Daily Weigth (g)'!$E42-'Daily Weigth (g)'!I42-200)/10,0)))</f>
        <v>120</v>
      </c>
      <c r="I42" s="94">
        <f>+IF('Daily Weigth (g)'!J42="","",IF('Daily Weigth (g)'!$E42-'Daily Weigth (g)'!J42-200&lt;=0,0,10*ROUND(('Daily Weigth (g)'!$E42-'Daily Weigth (g)'!J42-200)/10,0)))</f>
        <v>120</v>
      </c>
      <c r="J42" s="85">
        <f>+IF('Daily Weigth (g)'!K42="","",IF('Daily Weigth (g)'!$E42-'Daily Weigth (g)'!K42-200&lt;=0,0,10*ROUND(('Daily Weigth (g)'!$E42-'Daily Weigth (g)'!K42-200)/10,0)))</f>
        <v>100</v>
      </c>
      <c r="K42" s="85">
        <f>+IF('Daily Weigth (g)'!L42="","",IF('Daily Weigth (g)'!$E42-'Daily Weigth (g)'!L42-200&lt;=0,0,10*ROUND(('Daily Weigth (g)'!$E42-'Daily Weigth (g)'!L42-200)/10,0)))</f>
        <v>270</v>
      </c>
      <c r="L42" s="85">
        <f>+IF('Daily Weigth (g)'!M42="","",IF('Daily Weigth (g)'!$E42-'Daily Weigth (g)'!M42-200&lt;=0,0,10*ROUND(('Daily Weigth (g)'!$E42-'Daily Weigth (g)'!M42-200)/10,0)))</f>
        <v>350</v>
      </c>
      <c r="M42" s="85">
        <f>+IF('Daily Weigth (g)'!N42="","",IF('Daily Weigth (g)'!$E42-'Daily Weigth (g)'!N42-200&lt;=0,0,10*ROUND(('Daily Weigth (g)'!$E42-'Daily Weigth (g)'!N42-200)/10,0)))</f>
        <v>410</v>
      </c>
      <c r="N42" s="85">
        <f>+IF('Daily Weigth (g)'!O42="","",IF('Daily Weigth (g)'!$E42-'Daily Weigth (g)'!O42-200&lt;=0,0,10*ROUND(('Daily Weigth (g)'!$E42-'Daily Weigth (g)'!O42-200)/10,0)))</f>
        <v>190</v>
      </c>
      <c r="O42" s="85">
        <f>+IF('Daily Weigth (g)'!P42="","",IF('Daily Weigth (g)'!$E42-'Daily Weigth (g)'!P42-200&lt;=0,0,10*ROUND(('Daily Weigth (g)'!$E42-'Daily Weigth (g)'!P42-200)/10,0)))</f>
        <v>850</v>
      </c>
      <c r="P42" s="85">
        <f>+IF('Daily Weigth (g)'!Q42="","",IF('Daily Weigth (g)'!$E42-'Daily Weigth (g)'!Q42-200&lt;=0,0,10*ROUND(('Daily Weigth (g)'!$E42-'Daily Weigth (g)'!Q42-200)/10,0)))</f>
        <v>820</v>
      </c>
      <c r="Q42" s="85">
        <f>+IF('Daily Weigth (g)'!R42="","",IF('Daily Weigth (g)'!$E42-'Daily Weigth (g)'!R42-200&lt;=0,0,10*ROUND(('Daily Weigth (g)'!$E42-'Daily Weigth (g)'!R42-200)/10,0)))</f>
        <v>420</v>
      </c>
      <c r="R42" s="85">
        <f>+IF('Daily Weigth (g)'!S42="","",IF('Daily Weigth (g)'!$E42-'Daily Weigth (g)'!S42-200&lt;=0,0,10*ROUND(('Daily Weigth (g)'!$E42-'Daily Weigth (g)'!S42-200)/10,0)))</f>
        <v>320</v>
      </c>
      <c r="S42" s="91">
        <f>+IF('Daily Weigth (g)'!T42="","",IF('Daily Weigth (g)'!$E42-'Daily Weigth (g)'!T42-200&lt;=0,0,10*ROUND(('Daily Weigth (g)'!$E42-'Daily Weigth (g)'!T42-200)/10,0)))</f>
        <v>290</v>
      </c>
      <c r="T42" s="85">
        <f>+IF('Daily Weigth (g)'!U42="","",IF('Daily Weigth (g)'!$E42-'Daily Weigth (g)'!U42-200&lt;=0,0,10*ROUND(('Daily Weigth (g)'!$E42-'Daily Weigth (g)'!U42-200)/10,0)))</f>
        <v>370</v>
      </c>
      <c r="U42" s="85">
        <f>+IF('Daily Weigth (g)'!V42="","",IF('Daily Weigth (g)'!$E42-'Daily Weigth (g)'!V42-200&lt;=0,0,10*ROUND(('Daily Weigth (g)'!$E42-'Daily Weigth (g)'!V42-200)/10,0)))</f>
        <v>750</v>
      </c>
      <c r="V42" s="85">
        <f>+IF('Daily Weigth (g)'!W42="","",IF('Daily Weigth (g)'!$E42-'Daily Weigth (g)'!W42-200&lt;=0,0,10*ROUND(('Daily Weigth (g)'!$E42-'Daily Weigth (g)'!W42-200)/10,0)))</f>
        <v>810</v>
      </c>
      <c r="W42" s="85">
        <f>+IF('Daily Weigth (g)'!X42="","",IF('Daily Weigth (g)'!$E42-'Daily Weigth (g)'!X42-200&lt;=0,0,10*ROUND(('Daily Weigth (g)'!$E42-'Daily Weigth (g)'!X42-200)/10,0)))</f>
        <v>220</v>
      </c>
      <c r="X42" s="85">
        <f>+IF('Daily Weigth (g)'!Y42="","",IF('Daily Weigth (g)'!$E42-'Daily Weigth (g)'!Y42-200&lt;=0,0,10*ROUND(('Daily Weigth (g)'!$E42-'Daily Weigth (g)'!Y42-200)/10,0)))</f>
        <v>150</v>
      </c>
      <c r="Y42" s="85">
        <f>+IF('Daily Weigth (g)'!Z42="","",IF('Daily Weigth (g)'!$E42-'Daily Weigth (g)'!Z42-200&lt;=0,0,10*ROUND(('Daily Weigth (g)'!$E42-'Daily Weigth (g)'!Z42-200)/10,0)))</f>
        <v>340</v>
      </c>
      <c r="Z42" s="85">
        <f>+IF('Daily Weigth (g)'!AA42="","",IF('Daily Weigth (g)'!$E42-'Daily Weigth (g)'!AA42-200&lt;=0,0,10*ROUND(('Daily Weigth (g)'!$E42-'Daily Weigth (g)'!AA42-200)/10,0)))</f>
        <v>130</v>
      </c>
      <c r="AA42" s="85">
        <f>+IF('Daily Weigth (g)'!AB42="","",IF('Daily Weigth (g)'!$E42-'Daily Weigth (g)'!AB42-200&lt;=0,0,10*ROUND(('Daily Weigth (g)'!$E42-'Daily Weigth (g)'!AB42-200)/10,0)))</f>
        <v>150</v>
      </c>
      <c r="AB42" s="85">
        <f>+IF('Daily Weigth (g)'!AC42="","",IF('Daily Weigth (g)'!$E42-'Daily Weigth (g)'!AC42-200&lt;=0,0,10*ROUND(('Daily Weigth (g)'!$E42-'Daily Weigth (g)'!AC42-200)/10,0)))</f>
        <v>220</v>
      </c>
      <c r="AC42" s="85">
        <f>+IF('Daily Weigth (g)'!AD42="","",IF('Daily Weigth (g)'!$E42-'Daily Weigth (g)'!AD42-200&lt;=0,0,10*ROUND(('Daily Weigth (g)'!$E42-'Daily Weigth (g)'!AD42-200)/10,0)))</f>
        <v>250</v>
      </c>
      <c r="AD42" s="85">
        <f>+IF('Daily Weigth (g)'!AE42="","",IF('Daily Weigth (g)'!$E42-'Daily Weigth (g)'!AE42-200&lt;=0,0,10*ROUND(('Daily Weigth (g)'!$E42-'Daily Weigth (g)'!AE42-200)/10,0)))</f>
        <v>150</v>
      </c>
      <c r="AE42" s="85">
        <f>+IF('Daily Weigth (g)'!AF42="","",IF('Daily Weigth (g)'!$E42-'Daily Weigth (g)'!AF42-200&lt;=0,0,10*ROUND(('Daily Weigth (g)'!$E42-'Daily Weigth (g)'!AF42-200)/10,0)))</f>
        <v>540</v>
      </c>
      <c r="AF42" s="85">
        <f>+IF('Daily Weigth (g)'!AG42="","",IF('Daily Weigth (g)'!$E42-'Daily Weigth (g)'!AG42-200&lt;=0,0,10*ROUND(('Daily Weigth (g)'!$E42-'Daily Weigth (g)'!AG42-200)/10,0)))</f>
        <v>340</v>
      </c>
      <c r="AG42" s="89">
        <f t="shared" si="1"/>
        <v>9050</v>
      </c>
    </row>
    <row r="43" ht="12.75" customHeight="1">
      <c r="A43" s="85">
        <v>742.0</v>
      </c>
      <c r="B43" s="87" t="s">
        <v>239</v>
      </c>
      <c r="C43" s="90" t="s">
        <v>12</v>
      </c>
      <c r="D43" s="85"/>
      <c r="E43" s="94">
        <f>+IF('Daily Weigth (g)'!F43="","",IF('Daily Weigth (g)'!$E43-'Daily Weigth (g)'!F43-200&lt;=0,0,10*ROUND(('Daily Weigth (g)'!$E43-'Daily Weigth (g)'!F43-200)/10,0)))</f>
        <v>0</v>
      </c>
      <c r="F43" s="94">
        <f>+IF('Daily Weigth (g)'!G43="","",IF('Daily Weigth (g)'!$E43-'Daily Weigth (g)'!G43-200&lt;=0,0,10*ROUND(('Daily Weigth (g)'!$E43-'Daily Weigth (g)'!G43-200)/10,0)))</f>
        <v>0</v>
      </c>
      <c r="G43" s="94">
        <f>+IF('Daily Weigth (g)'!H43="","",IF('Daily Weigth (g)'!$E43-'Daily Weigth (g)'!H43-200&lt;=0,0,10*ROUND(('Daily Weigth (g)'!$E43-'Daily Weigth (g)'!H43-200)/10,0)))</f>
        <v>130</v>
      </c>
      <c r="H43" s="94">
        <f>+IF('Daily Weigth (g)'!I43="","",IF('Daily Weigth (g)'!$E43-'Daily Weigth (g)'!I43-200&lt;=0,0,10*ROUND(('Daily Weigth (g)'!$E43-'Daily Weigth (g)'!I43-200)/10,0)))</f>
        <v>50</v>
      </c>
      <c r="I43" s="94">
        <f>+IF('Daily Weigth (g)'!J43="","",IF('Daily Weigth (g)'!$E43-'Daily Weigth (g)'!J43-200&lt;=0,0,10*ROUND(('Daily Weigth (g)'!$E43-'Daily Weigth (g)'!J43-200)/10,0)))</f>
        <v>50</v>
      </c>
      <c r="J43" s="85">
        <f>+IF('Daily Weigth (g)'!K43="","",IF(Transpiration!J43-100&lt;=0,0,10*ROUND((Transpiration!J43-100)/10,0)))</f>
        <v>0</v>
      </c>
      <c r="K43" s="85">
        <f>+IF('Daily Weigth (g)'!L43="","",IF(Transpiration!K43-100&lt;=0,0,10*ROUND((Transpiration!K43-100)/10,0)))</f>
        <v>30</v>
      </c>
      <c r="L43" s="85">
        <f>+IF('Daily Weigth (g)'!M43="","",IF(Transpiration!L43-100&lt;=0,0,10*ROUND((Transpiration!L43-100)/10,0)))</f>
        <v>50</v>
      </c>
      <c r="M43" s="85">
        <f>+IF('Daily Weigth (g)'!N43="","",IF(Transpiration!M43-100&lt;=0,0,10*ROUND((Transpiration!M43-100)/10,0)))</f>
        <v>60</v>
      </c>
      <c r="N43" s="85">
        <f>+IF('Daily Weigth (g)'!O43="","",IF(Transpiration!N43-100&lt;=0,0,10*ROUND((Transpiration!N43-100)/10,0)))</f>
        <v>0</v>
      </c>
      <c r="O43" s="85">
        <f>+IF('Daily Weigth (g)'!P43="","",IF(Transpiration!O43-100&lt;=0,0,10*ROUND((Transpiration!O43-100)/10,0)))</f>
        <v>180</v>
      </c>
      <c r="P43" s="85">
        <f>+IF('Daily Weigth (g)'!Q43="","",IF(Transpiration!P43-100&lt;=0,0,10*ROUND((Transpiration!P43-100)/10,0)))</f>
        <v>170</v>
      </c>
      <c r="Q43" s="85">
        <f>+IF('Daily Weigth (g)'!R43="","",IF(Transpiration!Q43-100&lt;=0,0,10*ROUND((Transpiration!Q43-100)/10,0)))</f>
        <v>80</v>
      </c>
      <c r="R43" s="85">
        <f>+IF('Daily Weigth (g)'!S43="","",IF(Transpiration!R43-100&lt;=0,0,10*ROUND((Transpiration!R43-100)/10,0)))</f>
        <v>0</v>
      </c>
      <c r="S43" s="91">
        <f>+IF('Daily Weigth (g)'!T43="","",IF(Transpiration!S43-200&lt;=0,0,10*ROUND((Transpiration!S43-200)/10,0)))</f>
        <v>0</v>
      </c>
      <c r="T43" s="85">
        <f>+IF('Daily Weigth (g)'!U43="","",IF(Transpiration!T43-200&lt;=0,0,10*ROUND((Transpiration!T43-200)/10,0)))</f>
        <v>0</v>
      </c>
      <c r="U43" s="85">
        <f>+IF('Daily Weigth (g)'!V43="","",IF(Transpiration!U43-200&lt;=0,0,10*ROUND((Transpiration!U43-200)/10,0)))</f>
        <v>0</v>
      </c>
      <c r="V43" s="85">
        <f>+IF('Daily Weigth (g)'!W43="","",IF(Transpiration!V43-200&lt;=0,0,10*ROUND((Transpiration!V43-200)/10,0)))</f>
        <v>0</v>
      </c>
      <c r="W43" s="85">
        <f>+IF('Daily Weigth (g)'!X43="","",IF(Transpiration!W43-200&lt;=0,0,10*ROUND((Transpiration!W43-200)/10,0)))</f>
        <v>0</v>
      </c>
      <c r="X43" s="85">
        <f>+IF('Daily Weigth (g)'!Y43="","",IF(Transpiration!X43-200&lt;=0,0,10*ROUND((Transpiration!X43-200)/10,0)))</f>
        <v>0</v>
      </c>
      <c r="Y43" s="85">
        <f>+IF('Daily Weigth (g)'!Z43="","",IF(Transpiration!Y43-200&lt;=0,0,10*ROUND((Transpiration!Y43-200)/10,0)))</f>
        <v>0</v>
      </c>
      <c r="Z43" s="85">
        <f>+IF('Daily Weigth (g)'!AA43="","",IF(Transpiration!Z43-200&lt;=0,0,10*ROUND((Transpiration!Z43-200)/10,0)))</f>
        <v>0</v>
      </c>
      <c r="AA43" s="85">
        <f>+IF('Daily Weigth (g)'!AB43="","",IF(Transpiration!AA43-200&lt;=0,0,10*ROUND((Transpiration!AA43-200)/10,0)))</f>
        <v>0</v>
      </c>
      <c r="AB43" s="85">
        <f>+IF('Daily Weigth (g)'!AC43="","",IF(Transpiration!AB43-200&lt;=0,0,10*ROUND((Transpiration!AB43-200)/10,0)))</f>
        <v>0</v>
      </c>
      <c r="AC43" s="85">
        <f>+IF('Daily Weigth (g)'!AD43="","",IF(Transpiration!AC43-200&lt;=0,0,10*ROUND((Transpiration!AC43-200)/10,0)))</f>
        <v>0</v>
      </c>
      <c r="AD43" s="85">
        <f>+IF('Daily Weigth (g)'!AE43="","",IF(Transpiration!AD43-200&lt;=0,0,10*ROUND((Transpiration!AD43-200)/10,0)))</f>
        <v>0</v>
      </c>
      <c r="AE43" s="85">
        <f>+IF('Daily Weigth (g)'!AF43="","",IF(Transpiration!AE43-200&lt;=0,0,10*ROUND((Transpiration!AE43-200)/10,0)))</f>
        <v>0</v>
      </c>
      <c r="AF43" s="85">
        <f>+IF('Daily Weigth (g)'!AG43="","",IF(Transpiration!AF43-200&lt;=0,0,10*ROUND((Transpiration!AF43-200)/10,0)))</f>
        <v>0</v>
      </c>
      <c r="AG43" s="89">
        <f t="shared" si="1"/>
        <v>800</v>
      </c>
    </row>
    <row r="44" ht="12.75" customHeight="1">
      <c r="A44" s="85">
        <v>743.0</v>
      </c>
      <c r="B44" s="87" t="s">
        <v>239</v>
      </c>
      <c r="C44" s="85" t="s">
        <v>383</v>
      </c>
      <c r="D44" s="85"/>
      <c r="E44" s="94">
        <f>+IF('Daily Weigth (g)'!F44="","",IF('Daily Weigth (g)'!$E44-'Daily Weigth (g)'!F44-200&lt;=0,0,10*ROUND(('Daily Weigth (g)'!$E44-'Daily Weigth (g)'!F44-200)/10,0)))</f>
        <v>0</v>
      </c>
      <c r="F44" s="94">
        <f>+IF('Daily Weigth (g)'!G44="","",IF('Daily Weigth (g)'!$E44-'Daily Weigth (g)'!G44-200&lt;=0,0,10*ROUND(('Daily Weigth (g)'!$E44-'Daily Weigth (g)'!G44-200)/10,0)))</f>
        <v>10</v>
      </c>
      <c r="G44" s="94">
        <f>+IF('Daily Weigth (g)'!H44="","",IF('Daily Weigth (g)'!$E44-'Daily Weigth (g)'!H44-200&lt;=0,0,10*ROUND(('Daily Weigth (g)'!$E44-'Daily Weigth (g)'!H44-200)/10,0)))</f>
        <v>210</v>
      </c>
      <c r="H44" s="94">
        <f>+IF('Daily Weigth (g)'!I44="","",IF('Daily Weigth (g)'!$E44-'Daily Weigth (g)'!I44-200&lt;=0,0,10*ROUND(('Daily Weigth (g)'!$E44-'Daily Weigth (g)'!I44-200)/10,0)))</f>
        <v>70</v>
      </c>
      <c r="I44" s="94">
        <f>+IF('Daily Weigth (g)'!J44="","",IF('Daily Weigth (g)'!$E44-'Daily Weigth (g)'!J44-200&lt;=0,0,10*ROUND(('Daily Weigth (g)'!$E44-'Daily Weigth (g)'!J44-200)/10,0)))</f>
        <v>80</v>
      </c>
      <c r="J44" s="85" t="str">
        <f>+IF('Daily Weigth (g)'!K44="","",IF('Daily Weigth (g)'!$E44-'Daily Weigth (g)'!K44-200&lt;=0,0,10*ROUND(('Daily Weigth (g)'!$E44-'Daily Weigth (g)'!K44-200)/10,0)))</f>
        <v/>
      </c>
      <c r="K44" s="85" t="str">
        <f>+IF('Daily Weigth (g)'!L44="","",IF('Daily Weigth (g)'!$E44-'Daily Weigth (g)'!L44-200&lt;=0,0,10*ROUND(('Daily Weigth (g)'!$E44-'Daily Weigth (g)'!L44-200)/10,0)))</f>
        <v/>
      </c>
      <c r="L44" s="85" t="str">
        <f>+IF('Daily Weigth (g)'!M44="","",IF('Daily Weigth (g)'!$E44-'Daily Weigth (g)'!M44-200&lt;=0,0,10*ROUND(('Daily Weigth (g)'!$E44-'Daily Weigth (g)'!M44-200)/10,0)))</f>
        <v/>
      </c>
      <c r="M44" s="85" t="str">
        <f>+IF('Daily Weigth (g)'!N44="","",IF('Daily Weigth (g)'!$E44-'Daily Weigth (g)'!N44-200&lt;=0,0,10*ROUND(('Daily Weigth (g)'!$E44-'Daily Weigth (g)'!N44-200)/10,0)))</f>
        <v/>
      </c>
      <c r="N44" s="85" t="str">
        <f>+IF('Daily Weigth (g)'!O44="","",IF('Daily Weigth (g)'!$E44-'Daily Weigth (g)'!O44-200&lt;=0,0,10*ROUND(('Daily Weigth (g)'!$E44-'Daily Weigth (g)'!O44-200)/10,0)))</f>
        <v/>
      </c>
      <c r="O44" s="85" t="str">
        <f>+IF('Daily Weigth (g)'!P44="","",IF('Daily Weigth (g)'!$E44-'Daily Weigth (g)'!P44-200&lt;=0,0,10*ROUND(('Daily Weigth (g)'!$E44-'Daily Weigth (g)'!P44-200)/10,0)))</f>
        <v/>
      </c>
      <c r="P44" s="85" t="str">
        <f>+IF('Daily Weigth (g)'!Q44="","",IF('Daily Weigth (g)'!$E44-'Daily Weigth (g)'!Q44-200&lt;=0,0,10*ROUND(('Daily Weigth (g)'!$E44-'Daily Weigth (g)'!Q44-200)/10,0)))</f>
        <v/>
      </c>
      <c r="Q44" s="85" t="str">
        <f>+IF('Daily Weigth (g)'!R44="","",IF('Daily Weigth (g)'!$E44-'Daily Weigth (g)'!R44-200&lt;=0,0,10*ROUND(('Daily Weigth (g)'!$E44-'Daily Weigth (g)'!R44-200)/10,0)))</f>
        <v/>
      </c>
      <c r="R44" s="85" t="str">
        <f>+IF('Daily Weigth (g)'!S44="","",IF('Daily Weigth (g)'!$E44-'Daily Weigth (g)'!S44-200&lt;=0,0,10*ROUND(('Daily Weigth (g)'!$E44-'Daily Weigth (g)'!S44-200)/10,0)))</f>
        <v/>
      </c>
      <c r="S44" s="91" t="str">
        <f>+IF('Daily Weigth (g)'!T44="","",IF('Daily Weigth (g)'!$E44-'Daily Weigth (g)'!T44-200&lt;=0,0,10*ROUND(('Daily Weigth (g)'!$E44-'Daily Weigth (g)'!T44-200)/10,0)))</f>
        <v/>
      </c>
      <c r="T44" s="85" t="str">
        <f>+IF('Daily Weigth (g)'!U44="","",IF('Daily Weigth (g)'!$E44-'Daily Weigth (g)'!U44-200&lt;=0,0,10*ROUND(('Daily Weigth (g)'!$E44-'Daily Weigth (g)'!U44-200)/10,0)))</f>
        <v/>
      </c>
      <c r="U44" s="85" t="str">
        <f>+IF('Daily Weigth (g)'!V44="","",IF('Daily Weigth (g)'!$E44-'Daily Weigth (g)'!V44-200&lt;=0,0,10*ROUND(('Daily Weigth (g)'!$E44-'Daily Weigth (g)'!V44-200)/10,0)))</f>
        <v/>
      </c>
      <c r="V44" s="85" t="str">
        <f>+IF('Daily Weigth (g)'!W44="","",IF('Daily Weigth (g)'!$E44-'Daily Weigth (g)'!W44-200&lt;=0,0,10*ROUND(('Daily Weigth (g)'!$E44-'Daily Weigth (g)'!W44-200)/10,0)))</f>
        <v/>
      </c>
      <c r="W44" s="85" t="str">
        <f>+IF('Daily Weigth (g)'!X44="","",IF('Daily Weigth (g)'!$E44-'Daily Weigth (g)'!X44-200&lt;=0,0,10*ROUND(('Daily Weigth (g)'!$E44-'Daily Weigth (g)'!X44-200)/10,0)))</f>
        <v/>
      </c>
      <c r="X44" s="85" t="str">
        <f>+IF('Daily Weigth (g)'!Y44="","",IF('Daily Weigth (g)'!$E44-'Daily Weigth (g)'!Y44-200&lt;=0,0,10*ROUND(('Daily Weigth (g)'!$E44-'Daily Weigth (g)'!Y44-200)/10,0)))</f>
        <v/>
      </c>
      <c r="Y44" s="85" t="str">
        <f>+IF('Daily Weigth (g)'!Z44="","",IF('Daily Weigth (g)'!$E44-'Daily Weigth (g)'!Z44-200&lt;=0,0,10*ROUND(('Daily Weigth (g)'!$E44-'Daily Weigth (g)'!Z44-200)/10,0)))</f>
        <v/>
      </c>
      <c r="Z44" s="85" t="str">
        <f>+IF('Daily Weigth (g)'!AA44="","",IF('Daily Weigth (g)'!$E44-'Daily Weigth (g)'!AA44-200&lt;=0,0,10*ROUND(('Daily Weigth (g)'!$E44-'Daily Weigth (g)'!AA44-200)/10,0)))</f>
        <v/>
      </c>
      <c r="AA44" s="85" t="str">
        <f>+IF('Daily Weigth (g)'!AB44="","",IF('Daily Weigth (g)'!$E44-'Daily Weigth (g)'!AB44-200&lt;=0,0,10*ROUND(('Daily Weigth (g)'!$E44-'Daily Weigth (g)'!AB44-200)/10,0)))</f>
        <v/>
      </c>
      <c r="AB44" s="85" t="str">
        <f>+IF('Daily Weigth (g)'!AC44="","",IF('Daily Weigth (g)'!$E44-'Daily Weigth (g)'!AC44-200&lt;=0,0,10*ROUND(('Daily Weigth (g)'!$E44-'Daily Weigth (g)'!AC44-200)/10,0)))</f>
        <v/>
      </c>
      <c r="AC44" s="85" t="str">
        <f>+IF('Daily Weigth (g)'!AD44="","",IF('Daily Weigth (g)'!$E44-'Daily Weigth (g)'!AD44-200&lt;=0,0,10*ROUND(('Daily Weigth (g)'!$E44-'Daily Weigth (g)'!AD44-200)/10,0)))</f>
        <v/>
      </c>
      <c r="AD44" s="85" t="str">
        <f>+IF('Daily Weigth (g)'!AE44="","",IF('Daily Weigth (g)'!$E44-'Daily Weigth (g)'!AE44-200&lt;=0,0,10*ROUND(('Daily Weigth (g)'!$E44-'Daily Weigth (g)'!AE44-200)/10,0)))</f>
        <v/>
      </c>
      <c r="AE44" s="85" t="str">
        <f>+IF('Daily Weigth (g)'!AF44="","",IF('Daily Weigth (g)'!$E44-'Daily Weigth (g)'!AF44-200&lt;=0,0,10*ROUND(('Daily Weigth (g)'!$E44-'Daily Weigth (g)'!AF44-200)/10,0)))</f>
        <v/>
      </c>
      <c r="AF44" s="85" t="str">
        <f>+IF('Daily Weigth (g)'!AG44="","",IF('Daily Weigth (g)'!$E44-'Daily Weigth (g)'!AG44-200&lt;=0,0,10*ROUND(('Daily Weigth (g)'!$E44-'Daily Weigth (g)'!AG44-200)/10,0)))</f>
        <v/>
      </c>
      <c r="AG44" s="89">
        <f t="shared" si="1"/>
        <v>370</v>
      </c>
    </row>
    <row r="45" ht="12.75" customHeight="1">
      <c r="A45" s="85">
        <v>744.0</v>
      </c>
      <c r="B45" s="87" t="s">
        <v>239</v>
      </c>
      <c r="C45" s="88" t="s">
        <v>241</v>
      </c>
      <c r="D45" s="85"/>
      <c r="E45" s="94">
        <f>+IF('Daily Weigth (g)'!F45="","",IF('Daily Weigth (g)'!$E45-'Daily Weigth (g)'!F45-200&lt;=0,0,10*ROUND(('Daily Weigth (g)'!$E45-'Daily Weigth (g)'!F45-200)/10,0)))</f>
        <v>0</v>
      </c>
      <c r="F45" s="94">
        <f>+IF('Daily Weigth (g)'!G45="","",IF('Daily Weigth (g)'!$E45-'Daily Weigth (g)'!G45-200&lt;=0,0,10*ROUND(('Daily Weigth (g)'!$E45-'Daily Weigth (g)'!G45-200)/10,0)))</f>
        <v>40</v>
      </c>
      <c r="G45" s="94">
        <f>+IF('Daily Weigth (g)'!H45="","",IF('Daily Weigth (g)'!$E45-'Daily Weigth (g)'!H45-200&lt;=0,0,10*ROUND(('Daily Weigth (g)'!$E45-'Daily Weigth (g)'!H45-200)/10,0)))</f>
        <v>240</v>
      </c>
      <c r="H45" s="94">
        <f>+IF('Daily Weigth (g)'!I45="","",IF('Daily Weigth (g)'!$E45-'Daily Weigth (g)'!I45-200&lt;=0,0,10*ROUND(('Daily Weigth (g)'!$E45-'Daily Weigth (g)'!I45-200)/10,0)))</f>
        <v>80</v>
      </c>
      <c r="I45" s="94">
        <f>+IF('Daily Weigth (g)'!J45="","",IF('Daily Weigth (g)'!$E45-'Daily Weigth (g)'!J45-200&lt;=0,0,10*ROUND(('Daily Weigth (g)'!$E45-'Daily Weigth (g)'!J45-200)/10,0)))</f>
        <v>100</v>
      </c>
      <c r="J45" s="85">
        <f>+IF('Daily Weigth (g)'!K45="","",IF('Daily Weigth (g)'!$E45-'Daily Weigth (g)'!K45-200&lt;=0,0,10*ROUND(('Daily Weigth (g)'!$E45-'Daily Weigth (g)'!K45-200)/10,0)))</f>
        <v>80</v>
      </c>
      <c r="K45" s="85">
        <f>+IF('Daily Weigth (g)'!L45="","",IF('Daily Weigth (g)'!$E45-'Daily Weigth (g)'!L45-200&lt;=0,0,10*ROUND(('Daily Weigth (g)'!$E45-'Daily Weigth (g)'!L45-200)/10,0)))</f>
        <v>220</v>
      </c>
      <c r="L45" s="85">
        <f>+IF('Daily Weigth (g)'!M45="","",IF('Daily Weigth (g)'!$E45-'Daily Weigth (g)'!M45-200&lt;=0,0,10*ROUND(('Daily Weigth (g)'!$E45-'Daily Weigth (g)'!M45-200)/10,0)))</f>
        <v>260</v>
      </c>
      <c r="M45" s="85">
        <f>+IF('Daily Weigth (g)'!N45="","",IF('Daily Weigth (g)'!$E45-'Daily Weigth (g)'!N45-200&lt;=0,0,10*ROUND(('Daily Weigth (g)'!$E45-'Daily Weigth (g)'!N45-200)/10,0)))</f>
        <v>290</v>
      </c>
      <c r="N45" s="85">
        <f>+IF('Daily Weigth (g)'!O45="","",IF('Daily Weigth (g)'!$E45-'Daily Weigth (g)'!O45-200&lt;=0,0,10*ROUND(('Daily Weigth (g)'!$E45-'Daily Weigth (g)'!O45-200)/10,0)))</f>
        <v>140</v>
      </c>
      <c r="O45" s="85">
        <f>+IF('Daily Weigth (g)'!P45="","",IF('Daily Weigth (g)'!$E45-'Daily Weigth (g)'!P45-200&lt;=0,0,10*ROUND(('Daily Weigth (g)'!$E45-'Daily Weigth (g)'!P45-200)/10,0)))</f>
        <v>520</v>
      </c>
      <c r="P45" s="85">
        <f>+IF('Daily Weigth (g)'!Q45="","",IF('Daily Weigth (g)'!$E45-'Daily Weigth (g)'!Q45-200&lt;=0,0,10*ROUND(('Daily Weigth (g)'!$E45-'Daily Weigth (g)'!Q45-200)/10,0)))</f>
        <v>570</v>
      </c>
      <c r="Q45" s="85">
        <f>+IF('Daily Weigth (g)'!R45="","",IF('Daily Weigth (g)'!$E45-'Daily Weigth (g)'!R45-200&lt;=0,0,10*ROUND(('Daily Weigth (g)'!$E45-'Daily Weigth (g)'!R45-200)/10,0)))</f>
        <v>370</v>
      </c>
      <c r="R45" s="85">
        <f>+IF('Daily Weigth (g)'!S45="","",IF('Daily Weigth (g)'!$E45-'Daily Weigth (g)'!S45-200&lt;=0,0,10*ROUND(('Daily Weigth (g)'!$E45-'Daily Weigth (g)'!S45-200)/10,0)))</f>
        <v>250</v>
      </c>
      <c r="S45" s="91">
        <f>+IF('Daily Weigth (g)'!T45="","",IF('Daily Weigth (g)'!$E45-'Daily Weigth (g)'!T45-200&lt;=0,0,10*ROUND(('Daily Weigth (g)'!$E45-'Daily Weigth (g)'!T45-200)/10,0)))</f>
        <v>310</v>
      </c>
      <c r="T45" s="85">
        <f>+IF('Daily Weigth (g)'!U45="","",IF('Daily Weigth (g)'!$E45-'Daily Weigth (g)'!U45-200&lt;=0,0,10*ROUND(('Daily Weigth (g)'!$E45-'Daily Weigth (g)'!U45-200)/10,0)))</f>
        <v>390</v>
      </c>
      <c r="U45" s="85">
        <f>+IF('Daily Weigth (g)'!V45="","",IF('Daily Weigth (g)'!$E45-'Daily Weigth (g)'!V45-200&lt;=0,0,10*ROUND(('Daily Weigth (g)'!$E45-'Daily Weigth (g)'!V45-200)/10,0)))</f>
        <v>560</v>
      </c>
      <c r="V45" s="85">
        <f>+IF('Daily Weigth (g)'!W45="","",IF('Daily Weigth (g)'!$E45-'Daily Weigth (g)'!W45-200&lt;=0,0,10*ROUND(('Daily Weigth (g)'!$E45-'Daily Weigth (g)'!W45-200)/10,0)))</f>
        <v>570</v>
      </c>
      <c r="W45" s="85">
        <f>+IF('Daily Weigth (g)'!X45="","",IF('Daily Weigth (g)'!$E45-'Daily Weigth (g)'!X45-200&lt;=0,0,10*ROUND(('Daily Weigth (g)'!$E45-'Daily Weigth (g)'!X45-200)/10,0)))</f>
        <v>210</v>
      </c>
      <c r="X45" s="85">
        <f>+IF('Daily Weigth (g)'!Y45="","",IF('Daily Weigth (g)'!$E45-'Daily Weigth (g)'!Y45-200&lt;=0,0,10*ROUND(('Daily Weigth (g)'!$E45-'Daily Weigth (g)'!Y45-200)/10,0)))</f>
        <v>170</v>
      </c>
      <c r="Y45" s="85">
        <f>+IF('Daily Weigth (g)'!Z45="","",IF('Daily Weigth (g)'!$E45-'Daily Weigth (g)'!Z45-200&lt;=0,0,10*ROUND(('Daily Weigth (g)'!$E45-'Daily Weigth (g)'!Z45-200)/10,0)))</f>
        <v>330</v>
      </c>
      <c r="Z45" s="85">
        <f>+IF('Daily Weigth (g)'!AA45="","",IF('Daily Weigth (g)'!$E45-'Daily Weigth (g)'!AA45-200&lt;=0,0,10*ROUND(('Daily Weigth (g)'!$E45-'Daily Weigth (g)'!AA45-200)/10,0)))</f>
        <v>160</v>
      </c>
      <c r="AA45" s="85">
        <f>+IF('Daily Weigth (g)'!AB45="","",IF('Daily Weigth (g)'!$E45-'Daily Weigth (g)'!AB45-200&lt;=0,0,10*ROUND(('Daily Weigth (g)'!$E45-'Daily Weigth (g)'!AB45-200)/10,0)))</f>
        <v>190</v>
      </c>
      <c r="AB45" s="85">
        <f>+IF('Daily Weigth (g)'!AC45="","",IF('Daily Weigth (g)'!$E45-'Daily Weigth (g)'!AC45-200&lt;=0,0,10*ROUND(('Daily Weigth (g)'!$E45-'Daily Weigth (g)'!AC45-200)/10,0)))</f>
        <v>190</v>
      </c>
      <c r="AC45" s="85">
        <f>+IF('Daily Weigth (g)'!AD45="","",IF('Daily Weigth (g)'!$E45-'Daily Weigth (g)'!AD45-200&lt;=0,0,10*ROUND(('Daily Weigth (g)'!$E45-'Daily Weigth (g)'!AD45-200)/10,0)))</f>
        <v>240</v>
      </c>
      <c r="AD45" s="85">
        <f>+IF('Daily Weigth (g)'!AE45="","",IF('Daily Weigth (g)'!$E45-'Daily Weigth (g)'!AE45-200&lt;=0,0,10*ROUND(('Daily Weigth (g)'!$E45-'Daily Weigth (g)'!AE45-200)/10,0)))</f>
        <v>150</v>
      </c>
      <c r="AE45" s="85">
        <f>+IF('Daily Weigth (g)'!AF45="","",IF('Daily Weigth (g)'!$E45-'Daily Weigth (g)'!AF45-200&lt;=0,0,10*ROUND(('Daily Weigth (g)'!$E45-'Daily Weigth (g)'!AF45-200)/10,0)))</f>
        <v>510</v>
      </c>
      <c r="AF45" s="85">
        <f>+IF('Daily Weigth (g)'!AG45="","",IF('Daily Weigth (g)'!$E45-'Daily Weigth (g)'!AG45-200&lt;=0,0,10*ROUND(('Daily Weigth (g)'!$E45-'Daily Weigth (g)'!AG45-200)/10,0)))</f>
        <v>320</v>
      </c>
      <c r="AG45" s="89">
        <f t="shared" si="1"/>
        <v>7460</v>
      </c>
    </row>
    <row r="46" ht="12.75" customHeight="1">
      <c r="A46" s="85">
        <v>745.0</v>
      </c>
      <c r="B46" s="87" t="s">
        <v>239</v>
      </c>
      <c r="C46" s="85" t="s">
        <v>383</v>
      </c>
      <c r="D46" s="85"/>
      <c r="E46" s="94">
        <f>+IF('Daily Weigth (g)'!F46="","",IF('Daily Weigth (g)'!$E46-'Daily Weigth (g)'!F46-200&lt;=0,0,10*ROUND(('Daily Weigth (g)'!$E46-'Daily Weigth (g)'!F46-200)/10,0)))</f>
        <v>0</v>
      </c>
      <c r="F46" s="94">
        <f>+IF('Daily Weigth (g)'!G46="","",IF('Daily Weigth (g)'!$E46-'Daily Weigth (g)'!G46-200&lt;=0,0,10*ROUND(('Daily Weigth (g)'!$E46-'Daily Weigth (g)'!G46-200)/10,0)))</f>
        <v>30</v>
      </c>
      <c r="G46" s="94">
        <f>+IF('Daily Weigth (g)'!H46="","",IF('Daily Weigth (g)'!$E46-'Daily Weigth (g)'!H46-200&lt;=0,0,10*ROUND(('Daily Weigth (g)'!$E46-'Daily Weigth (g)'!H46-200)/10,0)))</f>
        <v>260</v>
      </c>
      <c r="H46" s="94">
        <f>+IF('Daily Weigth (g)'!I46="","",IF('Daily Weigth (g)'!$E46-'Daily Weigth (g)'!I46-200&lt;=0,0,10*ROUND(('Daily Weigth (g)'!$E46-'Daily Weigth (g)'!I46-200)/10,0)))</f>
        <v>90</v>
      </c>
      <c r="I46" s="94">
        <f>+IF('Daily Weigth (g)'!J46="","",IF('Daily Weigth (g)'!$E46-'Daily Weigth (g)'!J46-200&lt;=0,0,10*ROUND(('Daily Weigth (g)'!$E46-'Daily Weigth (g)'!J46-200)/10,0)))</f>
        <v>90</v>
      </c>
      <c r="J46" s="85" t="str">
        <f>+IF('Daily Weigth (g)'!K46="","",IF('Daily Weigth (g)'!$E46-'Daily Weigth (g)'!K46-200&lt;=0,0,10*ROUND(('Daily Weigth (g)'!$E46-'Daily Weigth (g)'!K46-200)/10,0)))</f>
        <v/>
      </c>
      <c r="K46" s="85" t="str">
        <f>+IF('Daily Weigth (g)'!L46="","",IF('Daily Weigth (g)'!$E46-'Daily Weigth (g)'!L46-200&lt;=0,0,10*ROUND(('Daily Weigth (g)'!$E46-'Daily Weigth (g)'!L46-200)/10,0)))</f>
        <v/>
      </c>
      <c r="L46" s="85" t="str">
        <f>+IF('Daily Weigth (g)'!M46="","",IF('Daily Weigth (g)'!$E46-'Daily Weigth (g)'!M46-200&lt;=0,0,10*ROUND(('Daily Weigth (g)'!$E46-'Daily Weigth (g)'!M46-200)/10,0)))</f>
        <v/>
      </c>
      <c r="M46" s="85" t="str">
        <f>+IF('Daily Weigth (g)'!N46="","",IF('Daily Weigth (g)'!$E46-'Daily Weigth (g)'!N46-200&lt;=0,0,10*ROUND(('Daily Weigth (g)'!$E46-'Daily Weigth (g)'!N46-200)/10,0)))</f>
        <v/>
      </c>
      <c r="N46" s="85" t="str">
        <f>+IF('Daily Weigth (g)'!O46="","",IF('Daily Weigth (g)'!$E46-'Daily Weigth (g)'!O46-200&lt;=0,0,10*ROUND(('Daily Weigth (g)'!$E46-'Daily Weigth (g)'!O46-200)/10,0)))</f>
        <v/>
      </c>
      <c r="O46" s="85" t="str">
        <f>+IF('Daily Weigth (g)'!P46="","",IF('Daily Weigth (g)'!$E46-'Daily Weigth (g)'!P46-200&lt;=0,0,10*ROUND(('Daily Weigth (g)'!$E46-'Daily Weigth (g)'!P46-200)/10,0)))</f>
        <v/>
      </c>
      <c r="P46" s="85" t="str">
        <f>+IF('Daily Weigth (g)'!Q46="","",IF('Daily Weigth (g)'!$E46-'Daily Weigth (g)'!Q46-200&lt;=0,0,10*ROUND(('Daily Weigth (g)'!$E46-'Daily Weigth (g)'!Q46-200)/10,0)))</f>
        <v/>
      </c>
      <c r="Q46" s="85" t="str">
        <f>+IF('Daily Weigth (g)'!R46="","",IF('Daily Weigth (g)'!$E46-'Daily Weigth (g)'!R46-200&lt;=0,0,10*ROUND(('Daily Weigth (g)'!$E46-'Daily Weigth (g)'!R46-200)/10,0)))</f>
        <v/>
      </c>
      <c r="R46" s="85" t="str">
        <f>+IF('Daily Weigth (g)'!S46="","",IF('Daily Weigth (g)'!$E46-'Daily Weigth (g)'!S46-200&lt;=0,0,10*ROUND(('Daily Weigth (g)'!$E46-'Daily Weigth (g)'!S46-200)/10,0)))</f>
        <v/>
      </c>
      <c r="S46" s="91" t="str">
        <f>+IF('Daily Weigth (g)'!T46="","",IF('Daily Weigth (g)'!$E46-'Daily Weigth (g)'!T46-200&lt;=0,0,10*ROUND(('Daily Weigth (g)'!$E46-'Daily Weigth (g)'!T46-200)/10,0)))</f>
        <v/>
      </c>
      <c r="T46" s="85" t="str">
        <f>+IF('Daily Weigth (g)'!U46="","",IF('Daily Weigth (g)'!$E46-'Daily Weigth (g)'!U46-200&lt;=0,0,10*ROUND(('Daily Weigth (g)'!$E46-'Daily Weigth (g)'!U46-200)/10,0)))</f>
        <v/>
      </c>
      <c r="U46" s="85" t="str">
        <f>+IF('Daily Weigth (g)'!V46="","",IF('Daily Weigth (g)'!$E46-'Daily Weigth (g)'!V46-200&lt;=0,0,10*ROUND(('Daily Weigth (g)'!$E46-'Daily Weigth (g)'!V46-200)/10,0)))</f>
        <v/>
      </c>
      <c r="V46" s="85" t="str">
        <f>+IF('Daily Weigth (g)'!W46="","",IF('Daily Weigth (g)'!$E46-'Daily Weigth (g)'!W46-200&lt;=0,0,10*ROUND(('Daily Weigth (g)'!$E46-'Daily Weigth (g)'!W46-200)/10,0)))</f>
        <v/>
      </c>
      <c r="W46" s="85" t="str">
        <f>+IF('Daily Weigth (g)'!X46="","",IF('Daily Weigth (g)'!$E46-'Daily Weigth (g)'!X46-200&lt;=0,0,10*ROUND(('Daily Weigth (g)'!$E46-'Daily Weigth (g)'!X46-200)/10,0)))</f>
        <v/>
      </c>
      <c r="X46" s="85" t="str">
        <f>+IF('Daily Weigth (g)'!Y46="","",IF('Daily Weigth (g)'!$E46-'Daily Weigth (g)'!Y46-200&lt;=0,0,10*ROUND(('Daily Weigth (g)'!$E46-'Daily Weigth (g)'!Y46-200)/10,0)))</f>
        <v/>
      </c>
      <c r="Y46" s="85" t="str">
        <f>+IF('Daily Weigth (g)'!Z46="","",IF('Daily Weigth (g)'!$E46-'Daily Weigth (g)'!Z46-200&lt;=0,0,10*ROUND(('Daily Weigth (g)'!$E46-'Daily Weigth (g)'!Z46-200)/10,0)))</f>
        <v/>
      </c>
      <c r="Z46" s="85" t="str">
        <f>+IF('Daily Weigth (g)'!AA46="","",IF('Daily Weigth (g)'!$E46-'Daily Weigth (g)'!AA46-200&lt;=0,0,10*ROUND(('Daily Weigth (g)'!$E46-'Daily Weigth (g)'!AA46-200)/10,0)))</f>
        <v/>
      </c>
      <c r="AA46" s="85" t="str">
        <f>+IF('Daily Weigth (g)'!AB46="","",IF('Daily Weigth (g)'!$E46-'Daily Weigth (g)'!AB46-200&lt;=0,0,10*ROUND(('Daily Weigth (g)'!$E46-'Daily Weigth (g)'!AB46-200)/10,0)))</f>
        <v/>
      </c>
      <c r="AB46" s="85" t="str">
        <f>+IF('Daily Weigth (g)'!AC46="","",IF('Daily Weigth (g)'!$E46-'Daily Weigth (g)'!AC46-200&lt;=0,0,10*ROUND(('Daily Weigth (g)'!$E46-'Daily Weigth (g)'!AC46-200)/10,0)))</f>
        <v/>
      </c>
      <c r="AC46" s="85" t="str">
        <f>+IF('Daily Weigth (g)'!AD46="","",IF('Daily Weigth (g)'!$E46-'Daily Weigth (g)'!AD46-200&lt;=0,0,10*ROUND(('Daily Weigth (g)'!$E46-'Daily Weigth (g)'!AD46-200)/10,0)))</f>
        <v/>
      </c>
      <c r="AD46" s="85" t="str">
        <f>+IF('Daily Weigth (g)'!AE46="","",IF('Daily Weigth (g)'!$E46-'Daily Weigth (g)'!AE46-200&lt;=0,0,10*ROUND(('Daily Weigth (g)'!$E46-'Daily Weigth (g)'!AE46-200)/10,0)))</f>
        <v/>
      </c>
      <c r="AE46" s="85" t="str">
        <f>+IF('Daily Weigth (g)'!AF46="","",IF('Daily Weigth (g)'!$E46-'Daily Weigth (g)'!AF46-200&lt;=0,0,10*ROUND(('Daily Weigth (g)'!$E46-'Daily Weigth (g)'!AF46-200)/10,0)))</f>
        <v/>
      </c>
      <c r="AF46" s="85" t="str">
        <f>+IF('Daily Weigth (g)'!AG46="","",IF('Daily Weigth (g)'!$E46-'Daily Weigth (g)'!AG46-200&lt;=0,0,10*ROUND(('Daily Weigth (g)'!$E46-'Daily Weigth (g)'!AG46-200)/10,0)))</f>
        <v/>
      </c>
      <c r="AG46" s="89">
        <f t="shared" si="1"/>
        <v>470</v>
      </c>
    </row>
    <row r="47" ht="12.75" customHeight="1">
      <c r="A47" s="85">
        <v>746.0</v>
      </c>
      <c r="B47" s="87" t="s">
        <v>199</v>
      </c>
      <c r="C47" s="90" t="s">
        <v>12</v>
      </c>
      <c r="D47" s="85"/>
      <c r="E47" s="94">
        <f>+IF('Daily Weigth (g)'!F47="","",IF('Daily Weigth (g)'!$E47-'Daily Weigth (g)'!F47-200&lt;=0,0,10*ROUND(('Daily Weigth (g)'!$E47-'Daily Weigth (g)'!F47-200)/10,0)))</f>
        <v>0</v>
      </c>
      <c r="F47" s="94">
        <f>+IF('Daily Weigth (g)'!G47="","",IF('Daily Weigth (g)'!$E47-'Daily Weigth (g)'!G47-200&lt;=0,0,10*ROUND(('Daily Weigth (g)'!$E47-'Daily Weigth (g)'!G47-200)/10,0)))</f>
        <v>0</v>
      </c>
      <c r="G47" s="94">
        <f>+IF('Daily Weigth (g)'!H47="","",IF('Daily Weigth (g)'!$E47-'Daily Weigth (g)'!H47-200&lt;=0,0,10*ROUND(('Daily Weigth (g)'!$E47-'Daily Weigth (g)'!H47-200)/10,0)))</f>
        <v>40</v>
      </c>
      <c r="H47" s="94">
        <f>+IF('Daily Weigth (g)'!I47="","",IF('Daily Weigth (g)'!$E47-'Daily Weigth (g)'!I47-200&lt;=0,0,10*ROUND(('Daily Weigth (g)'!$E47-'Daily Weigth (g)'!I47-200)/10,0)))</f>
        <v>60</v>
      </c>
      <c r="I47" s="94">
        <f>+IF('Daily Weigth (g)'!J47="","",IF('Daily Weigth (g)'!$E47-'Daily Weigth (g)'!J47-200&lt;=0,0,10*ROUND(('Daily Weigth (g)'!$E47-'Daily Weigth (g)'!J47-200)/10,0)))</f>
        <v>50</v>
      </c>
      <c r="J47" s="85">
        <f>+IF('Daily Weigth (g)'!K47="","",IF(Transpiration!J47-100&lt;=0,0,10*ROUND((Transpiration!J47-100)/10,0)))</f>
        <v>0</v>
      </c>
      <c r="K47" s="85">
        <f>+IF('Daily Weigth (g)'!L47="","",IF(Transpiration!K47-100&lt;=0,0,10*ROUND((Transpiration!K47-100)/10,0)))</f>
        <v>0</v>
      </c>
      <c r="L47" s="85">
        <f>+IF('Daily Weigth (g)'!M47="","",IF(Transpiration!L47-100&lt;=0,0,10*ROUND((Transpiration!L47-100)/10,0)))</f>
        <v>0</v>
      </c>
      <c r="M47" s="85">
        <f>+IF('Daily Weigth (g)'!N47="","",IF(Transpiration!M47-100&lt;=0,0,10*ROUND((Transpiration!M47-100)/10,0)))</f>
        <v>50</v>
      </c>
      <c r="N47" s="85">
        <f>+IF('Daily Weigth (g)'!O47="","",IF(Transpiration!N47-100&lt;=0,0,10*ROUND((Transpiration!N47-100)/10,0)))</f>
        <v>0</v>
      </c>
      <c r="O47" s="85">
        <f>+IF('Daily Weigth (g)'!P47="","",IF(Transpiration!O47-100&lt;=0,0,10*ROUND((Transpiration!O47-100)/10,0)))</f>
        <v>260</v>
      </c>
      <c r="P47" s="85">
        <f>+IF('Daily Weigth (g)'!Q47="","",IF(Transpiration!P47-100&lt;=0,0,10*ROUND((Transpiration!P47-100)/10,0)))</f>
        <v>300</v>
      </c>
      <c r="Q47" s="85">
        <f>+IF('Daily Weigth (g)'!R47="","",IF(Transpiration!Q47-100&lt;=0,0,10*ROUND((Transpiration!Q47-100)/10,0)))</f>
        <v>130</v>
      </c>
      <c r="R47" s="85">
        <f>+IF('Daily Weigth (g)'!S47="","",IF(Transpiration!R47-100&lt;=0,0,10*ROUND((Transpiration!R47-100)/10,0)))</f>
        <v>70</v>
      </c>
      <c r="S47" s="91">
        <f>+IF('Daily Weigth (g)'!T47="","",IF(Transpiration!S47-200&lt;=0,0,10*ROUND((Transpiration!S47-200)/10,0)))</f>
        <v>0</v>
      </c>
      <c r="T47" s="85">
        <f>+IF('Daily Weigth (g)'!U47="","",IF(Transpiration!T47-200&lt;=0,0,10*ROUND((Transpiration!T47-200)/10,0)))</f>
        <v>30</v>
      </c>
      <c r="U47" s="85">
        <f>+IF('Daily Weigth (g)'!V47="","",IF(Transpiration!U47-200&lt;=0,0,10*ROUND((Transpiration!U47-200)/10,0)))</f>
        <v>120</v>
      </c>
      <c r="V47" s="85">
        <f>+IF('Daily Weigth (g)'!W47="","",IF(Transpiration!V47-200&lt;=0,0,10*ROUND((Transpiration!V47-200)/10,0)))</f>
        <v>120</v>
      </c>
      <c r="W47" s="85">
        <f>+IF('Daily Weigth (g)'!X47="","",IF(Transpiration!W47-200&lt;=0,0,10*ROUND((Transpiration!W47-200)/10,0)))</f>
        <v>0</v>
      </c>
      <c r="X47" s="85">
        <f>+IF('Daily Weigth (g)'!Y47="","",IF(Transpiration!X47-200&lt;=0,0,10*ROUND((Transpiration!X47-200)/10,0)))</f>
        <v>0</v>
      </c>
      <c r="Y47" s="85">
        <f>+IF('Daily Weigth (g)'!Z47="","",IF(Transpiration!Y47-200&lt;=0,0,10*ROUND((Transpiration!Y47-200)/10,0)))</f>
        <v>0</v>
      </c>
      <c r="Z47" s="85">
        <f>+IF('Daily Weigth (g)'!AA47="","",IF(Transpiration!Z47-200&lt;=0,0,10*ROUND((Transpiration!Z47-200)/10,0)))</f>
        <v>0</v>
      </c>
      <c r="AA47" s="85">
        <f>+IF('Daily Weigth (g)'!AB47="","",IF(Transpiration!AA47-200&lt;=0,0,10*ROUND((Transpiration!AA47-200)/10,0)))</f>
        <v>0</v>
      </c>
      <c r="AB47" s="85">
        <f>+IF('Daily Weigth (g)'!AC47="","",IF(Transpiration!AB47-200&lt;=0,0,10*ROUND((Transpiration!AB47-200)/10,0)))</f>
        <v>0</v>
      </c>
      <c r="AC47" s="85">
        <f>+IF('Daily Weigth (g)'!AD47="","",IF(Transpiration!AC47-200&lt;=0,0,10*ROUND((Transpiration!AC47-200)/10,0)))</f>
        <v>0</v>
      </c>
      <c r="AD47" s="85">
        <f>+IF('Daily Weigth (g)'!AE47="","",IF(Transpiration!AD47-200&lt;=0,0,10*ROUND((Transpiration!AD47-200)/10,0)))</f>
        <v>0</v>
      </c>
      <c r="AE47" s="85">
        <f>+IF('Daily Weigth (g)'!AF47="","",IF(Transpiration!AE47-200&lt;=0,0,10*ROUND((Transpiration!AE47-200)/10,0)))</f>
        <v>0</v>
      </c>
      <c r="AF47" s="85">
        <f>+IF('Daily Weigth (g)'!AG47="","",IF(Transpiration!AF47-200&lt;=0,0,10*ROUND((Transpiration!AF47-200)/10,0)))</f>
        <v>0</v>
      </c>
      <c r="AG47" s="89">
        <f t="shared" si="1"/>
        <v>1230</v>
      </c>
    </row>
    <row r="48" ht="12.75" customHeight="1">
      <c r="A48" s="85">
        <v>747.0</v>
      </c>
      <c r="B48" s="87" t="s">
        <v>199</v>
      </c>
      <c r="C48" s="90" t="s">
        <v>12</v>
      </c>
      <c r="D48" s="85"/>
      <c r="E48" s="94">
        <f>+IF('Daily Weigth (g)'!F48="","",IF('Daily Weigth (g)'!$E48-'Daily Weigth (g)'!F48-200&lt;=0,0,10*ROUND(('Daily Weigth (g)'!$E48-'Daily Weigth (g)'!F48-200)/10,0)))</f>
        <v>0</v>
      </c>
      <c r="F48" s="94">
        <f>+IF('Daily Weigth (g)'!G48="","",IF('Daily Weigth (g)'!$E48-'Daily Weigth (g)'!G48-200&lt;=0,0,10*ROUND(('Daily Weigth (g)'!$E48-'Daily Weigth (g)'!G48-200)/10,0)))</f>
        <v>60</v>
      </c>
      <c r="G48" s="94">
        <f>+IF('Daily Weigth (g)'!H48="","",IF('Daily Weigth (g)'!$E48-'Daily Weigth (g)'!H48-200&lt;=0,0,10*ROUND(('Daily Weigth (g)'!$E48-'Daily Weigth (g)'!H48-200)/10,0)))</f>
        <v>240</v>
      </c>
      <c r="H48" s="94">
        <f>+IF('Daily Weigth (g)'!I48="","",IF('Daily Weigth (g)'!$E48-'Daily Weigth (g)'!I48-200&lt;=0,0,10*ROUND(('Daily Weigth (g)'!$E48-'Daily Weigth (g)'!I48-200)/10,0)))</f>
        <v>110</v>
      </c>
      <c r="I48" s="94">
        <f>+IF('Daily Weigth (g)'!J48="","",IF('Daily Weigth (g)'!$E48-'Daily Weigth (g)'!J48-200&lt;=0,0,10*ROUND(('Daily Weigth (g)'!$E48-'Daily Weigth (g)'!J48-200)/10,0)))</f>
        <v>90</v>
      </c>
      <c r="J48" s="85">
        <f>+IF('Daily Weigth (g)'!K48="","",IF(Transpiration!J48-100&lt;=0,0,10*ROUND((Transpiration!J48-100)/10,0)))</f>
        <v>0</v>
      </c>
      <c r="K48" s="85">
        <f>+IF('Daily Weigth (g)'!L48="","",IF(Transpiration!K48-100&lt;=0,0,10*ROUND((Transpiration!K48-100)/10,0)))</f>
        <v>30</v>
      </c>
      <c r="L48" s="85">
        <f>+IF('Daily Weigth (g)'!M48="","",IF(Transpiration!L48-100&lt;=0,0,10*ROUND((Transpiration!L48-100)/10,0)))</f>
        <v>50</v>
      </c>
      <c r="M48" s="85">
        <f>+IF('Daily Weigth (g)'!N48="","",IF(Transpiration!M48-100&lt;=0,0,10*ROUND((Transpiration!M48-100)/10,0)))</f>
        <v>120</v>
      </c>
      <c r="N48" s="85">
        <f>+IF('Daily Weigth (g)'!O48="","",IF(Transpiration!N48-100&lt;=0,0,10*ROUND((Transpiration!N48-100)/10,0)))</f>
        <v>10</v>
      </c>
      <c r="O48" s="85">
        <f>+IF('Daily Weigth (g)'!P48="","",IF(Transpiration!O48-100&lt;=0,0,10*ROUND((Transpiration!O48-100)/10,0)))</f>
        <v>250</v>
      </c>
      <c r="P48" s="85">
        <f>+IF('Daily Weigth (g)'!Q48="","",IF(Transpiration!P48-100&lt;=0,0,10*ROUND((Transpiration!P48-100)/10,0)))</f>
        <v>290</v>
      </c>
      <c r="Q48" s="85">
        <f>+IF('Daily Weigth (g)'!R48="","",IF(Transpiration!Q48-100&lt;=0,0,10*ROUND((Transpiration!Q48-100)/10,0)))</f>
        <v>190</v>
      </c>
      <c r="R48" s="85">
        <f>+IF('Daily Weigth (g)'!S48="","",IF(Transpiration!R48-100&lt;=0,0,10*ROUND((Transpiration!R48-100)/10,0)))</f>
        <v>110</v>
      </c>
      <c r="S48" s="91">
        <f>+IF('Daily Weigth (g)'!T48="","",IF(Transpiration!S48-200&lt;=0,0,10*ROUND((Transpiration!S48-200)/10,0)))</f>
        <v>0</v>
      </c>
      <c r="T48" s="85">
        <f>+IF('Daily Weigth (g)'!U48="","",IF(Transpiration!T48-200&lt;=0,0,10*ROUND((Transpiration!T48-200)/10,0)))</f>
        <v>40</v>
      </c>
      <c r="U48" s="85">
        <f>+IF('Daily Weigth (g)'!V48="","",IF(Transpiration!U48-200&lt;=0,0,10*ROUND((Transpiration!U48-200)/10,0)))</f>
        <v>110</v>
      </c>
      <c r="V48" s="85">
        <f>+IF('Daily Weigth (g)'!W48="","",IF(Transpiration!V48-200&lt;=0,0,10*ROUND((Transpiration!V48-200)/10,0)))</f>
        <v>160</v>
      </c>
      <c r="W48" s="85">
        <f>+IF('Daily Weigth (g)'!X48="","",IF(Transpiration!W48-200&lt;=0,0,10*ROUND((Transpiration!W48-200)/10,0)))</f>
        <v>0</v>
      </c>
      <c r="X48" s="85">
        <f>+IF('Daily Weigth (g)'!Y48="","",IF(Transpiration!X48-200&lt;=0,0,10*ROUND((Transpiration!X48-200)/10,0)))</f>
        <v>0</v>
      </c>
      <c r="Y48" s="85">
        <f>+IF('Daily Weigth (g)'!Z48="","",IF(Transpiration!Y48-200&lt;=0,0,10*ROUND((Transpiration!Y48-200)/10,0)))</f>
        <v>0</v>
      </c>
      <c r="Z48" s="85">
        <f>+IF('Daily Weigth (g)'!AA48="","",IF(Transpiration!Z48-200&lt;=0,0,10*ROUND((Transpiration!Z48-200)/10,0)))</f>
        <v>0</v>
      </c>
      <c r="AA48" s="85">
        <f>+IF('Daily Weigth (g)'!AB48="","",IF(Transpiration!AA48-200&lt;=0,0,10*ROUND((Transpiration!AA48-200)/10,0)))</f>
        <v>0</v>
      </c>
      <c r="AB48" s="85">
        <f>+IF('Daily Weigth (g)'!AC48="","",IF(Transpiration!AB48-200&lt;=0,0,10*ROUND((Transpiration!AB48-200)/10,0)))</f>
        <v>0</v>
      </c>
      <c r="AC48" s="85">
        <f>+IF('Daily Weigth (g)'!AD48="","",IF(Transpiration!AC48-200&lt;=0,0,10*ROUND((Transpiration!AC48-200)/10,0)))</f>
        <v>0</v>
      </c>
      <c r="AD48" s="85">
        <f>+IF('Daily Weigth (g)'!AE48="","",IF(Transpiration!AD48-200&lt;=0,0,10*ROUND((Transpiration!AD48-200)/10,0)))</f>
        <v>0</v>
      </c>
      <c r="AE48" s="85">
        <f>+IF('Daily Weigth (g)'!AF48="","",IF(Transpiration!AE48-200&lt;=0,0,10*ROUND((Transpiration!AE48-200)/10,0)))</f>
        <v>0</v>
      </c>
      <c r="AF48" s="85">
        <f>+IF('Daily Weigth (g)'!AG48="","",IF(Transpiration!AF48-200&lt;=0,0,10*ROUND((Transpiration!AF48-200)/10,0)))</f>
        <v>0</v>
      </c>
      <c r="AG48" s="89">
        <f t="shared" si="1"/>
        <v>1860</v>
      </c>
    </row>
    <row r="49" ht="12.75" customHeight="1">
      <c r="A49" s="85">
        <v>748.0</v>
      </c>
      <c r="B49" s="87" t="s">
        <v>199</v>
      </c>
      <c r="C49" s="90" t="s">
        <v>12</v>
      </c>
      <c r="D49" s="85"/>
      <c r="E49" s="94">
        <f>+IF('Daily Weigth (g)'!F49="","",IF('Daily Weigth (g)'!$E49-'Daily Weigth (g)'!F49-200&lt;=0,0,10*ROUND(('Daily Weigth (g)'!$E49-'Daily Weigth (g)'!F49-200)/10,0)))</f>
        <v>0</v>
      </c>
      <c r="F49" s="94">
        <f>+IF('Daily Weigth (g)'!G49="","",IF('Daily Weigth (g)'!$E49-'Daily Weigth (g)'!G49-200&lt;=0,0,10*ROUND(('Daily Weigth (g)'!$E49-'Daily Weigth (g)'!G49-200)/10,0)))</f>
        <v>130</v>
      </c>
      <c r="G49" s="94">
        <f>330+250</f>
        <v>580</v>
      </c>
      <c r="H49" s="94">
        <f>+IF('Daily Weigth (g)'!I49="","",IF('Daily Weigth (g)'!$E49-'Daily Weigth (g)'!I49-200&lt;=0,0,10*ROUND(('Daily Weigth (g)'!$E49-'Daily Weigth (g)'!I49-200)/10,0)))</f>
        <v>0</v>
      </c>
      <c r="I49" s="94">
        <f>+IF('Daily Weigth (g)'!J49="","",IF('Daily Weigth (g)'!$E49-'Daily Weigth (g)'!J49-200&lt;=0,0,10*ROUND(('Daily Weigth (g)'!$E49-'Daily Weigth (g)'!J49-200)/10,0)))</f>
        <v>40</v>
      </c>
      <c r="J49" s="85">
        <f>+IF('Daily Weigth (g)'!K49="","",IF(Transpiration!J49-100&lt;=0,0,10*ROUND((Transpiration!J49-100)/10,0)))</f>
        <v>0</v>
      </c>
      <c r="K49" s="85">
        <f>+IF('Daily Weigth (g)'!L49="","",IF(Transpiration!K49-100&lt;=0,0,10*ROUND((Transpiration!K49-100)/10,0)))</f>
        <v>90</v>
      </c>
      <c r="L49" s="85">
        <f>+IF('Daily Weigth (g)'!M49="","",IF(Transpiration!L49-100&lt;=0,0,10*ROUND((Transpiration!L49-100)/10,0)))</f>
        <v>150</v>
      </c>
      <c r="M49" s="85">
        <f>+IF('Daily Weigth (g)'!N49="","",IF(Transpiration!M49-100&lt;=0,0,10*ROUND((Transpiration!M49-100)/10,0)))</f>
        <v>260</v>
      </c>
      <c r="N49" s="85">
        <f>+IF('Daily Weigth (g)'!O49="","",IF(Transpiration!N49-100&lt;=0,0,10*ROUND((Transpiration!N49-100)/10,0)))</f>
        <v>90</v>
      </c>
      <c r="O49" s="85">
        <f>+IF('Daily Weigth (g)'!P49="","",IF(Transpiration!O49-100&lt;=0,0,10*ROUND((Transpiration!O49-100)/10,0)))</f>
        <v>610</v>
      </c>
      <c r="P49" s="85">
        <f>+IF('Daily Weigth (g)'!Q49="","",IF(Transpiration!P49-100&lt;=0,0,10*ROUND((Transpiration!P49-100)/10,0)))</f>
        <v>630</v>
      </c>
      <c r="Q49" s="85">
        <f>+IF('Daily Weigth (g)'!R49="","",IF(Transpiration!Q49-100&lt;=0,0,10*ROUND((Transpiration!Q49-100)/10,0)))</f>
        <v>320</v>
      </c>
      <c r="R49" s="85">
        <f>+IF('Daily Weigth (g)'!S49="","",IF(Transpiration!R49-100&lt;=0,0,10*ROUND((Transpiration!R49-100)/10,0)))</f>
        <v>200</v>
      </c>
      <c r="S49" s="91">
        <f>+IF('Daily Weigth (g)'!T49="","",IF(Transpiration!S49-200&lt;=0,0,10*ROUND((Transpiration!S49-200)/10,0)))</f>
        <v>110</v>
      </c>
      <c r="T49" s="85">
        <f>+IF('Daily Weigth (g)'!U49="","",IF(Transpiration!T49-200&lt;=0,0,10*ROUND((Transpiration!T49-200)/10,0)))</f>
        <v>130</v>
      </c>
      <c r="U49" s="85">
        <f>+IF('Daily Weigth (g)'!V49="","",IF(Transpiration!U49-200&lt;=0,0,10*ROUND((Transpiration!U49-200)/10,0)))</f>
        <v>240</v>
      </c>
      <c r="V49" s="85">
        <f>+IF('Daily Weigth (g)'!W49="","",IF(Transpiration!V49-200&lt;=0,0,10*ROUND((Transpiration!V49-200)/10,0)))</f>
        <v>180</v>
      </c>
      <c r="W49" s="85">
        <f>+IF('Daily Weigth (g)'!X49="","",IF(Transpiration!W49-200&lt;=0,0,10*ROUND((Transpiration!W49-200)/10,0)))</f>
        <v>0</v>
      </c>
      <c r="X49" s="85">
        <f>+IF('Daily Weigth (g)'!Y49="","",IF(Transpiration!X49-200&lt;=0,0,10*ROUND((Transpiration!X49-200)/10,0)))</f>
        <v>0</v>
      </c>
      <c r="Y49" s="85">
        <f>+IF('Daily Weigth (g)'!Z49="","",IF(Transpiration!Y49-200&lt;=0,0,10*ROUND((Transpiration!Y49-200)/10,0)))</f>
        <v>0</v>
      </c>
      <c r="Z49" s="85">
        <f>+IF('Daily Weigth (g)'!AA49="","",IF(Transpiration!Z49-200&lt;=0,0,10*ROUND((Transpiration!Z49-200)/10,0)))</f>
        <v>0</v>
      </c>
      <c r="AA49" s="85">
        <f>+IF('Daily Weigth (g)'!AB49="","",IF(Transpiration!AA49-200&lt;=0,0,10*ROUND((Transpiration!AA49-200)/10,0)))</f>
        <v>0</v>
      </c>
      <c r="AB49" s="85">
        <f>+IF('Daily Weigth (g)'!AC49="","",IF(Transpiration!AB49-200&lt;=0,0,10*ROUND((Transpiration!AB49-200)/10,0)))</f>
        <v>0</v>
      </c>
      <c r="AC49" s="85">
        <f>+IF('Daily Weigth (g)'!AD49="","",IF(Transpiration!AC49-200&lt;=0,0,10*ROUND((Transpiration!AC49-200)/10,0)))</f>
        <v>0</v>
      </c>
      <c r="AD49" s="85">
        <f>+IF('Daily Weigth (g)'!AE49="","",IF(Transpiration!AD49-200&lt;=0,0,10*ROUND((Transpiration!AD49-200)/10,0)))</f>
        <v>0</v>
      </c>
      <c r="AE49" s="85">
        <f>+IF('Daily Weigth (g)'!AF49="","",IF(Transpiration!AE49-200&lt;=0,0,10*ROUND((Transpiration!AE49-200)/10,0)))</f>
        <v>0</v>
      </c>
      <c r="AF49" s="85">
        <f>+IF('Daily Weigth (g)'!AG49="","",IF(Transpiration!AF49-200&lt;=0,0,10*ROUND((Transpiration!AF49-200)/10,0)))</f>
        <v>0</v>
      </c>
      <c r="AG49" s="89">
        <f t="shared" si="1"/>
        <v>3760</v>
      </c>
    </row>
    <row r="50" ht="12.75" customHeight="1">
      <c r="A50" s="85">
        <v>749.0</v>
      </c>
      <c r="B50" s="87" t="s">
        <v>199</v>
      </c>
      <c r="C50" s="88" t="s">
        <v>241</v>
      </c>
      <c r="D50" s="85"/>
      <c r="E50" s="94">
        <f>+IF('Daily Weigth (g)'!F50="","",IF('Daily Weigth (g)'!$E50-'Daily Weigth (g)'!F50-200&lt;=0,0,10*ROUND(('Daily Weigth (g)'!$E50-'Daily Weigth (g)'!F50-200)/10,0)))</f>
        <v>0</v>
      </c>
      <c r="F50" s="94">
        <f>+IF('Daily Weigth (g)'!G50="","",IF('Daily Weigth (g)'!$E50-'Daily Weigth (g)'!G50-200&lt;=0,0,10*ROUND(('Daily Weigth (g)'!$E50-'Daily Weigth (g)'!G50-200)/10,0)))</f>
        <v>0</v>
      </c>
      <c r="G50" s="94">
        <f>+IF('Daily Weigth (g)'!H50="","",IF('Daily Weigth (g)'!$E50-'Daily Weigth (g)'!H50-200&lt;=0,0,10*ROUND(('Daily Weigth (g)'!$E50-'Daily Weigth (g)'!H50-200)/10,0)))</f>
        <v>160</v>
      </c>
      <c r="H50" s="94">
        <f>+IF('Daily Weigth (g)'!I50="","",IF('Daily Weigth (g)'!$E50-'Daily Weigth (g)'!I50-200&lt;=0,0,10*ROUND(('Daily Weigth (g)'!$E50-'Daily Weigth (g)'!I50-200)/10,0)))</f>
        <v>80</v>
      </c>
      <c r="I50" s="94">
        <f>+IF('Daily Weigth (g)'!J50="","",IF('Daily Weigth (g)'!$E50-'Daily Weigth (g)'!J50-200&lt;=0,0,10*ROUND(('Daily Weigth (g)'!$E50-'Daily Weigth (g)'!J50-200)/10,0)))</f>
        <v>70</v>
      </c>
      <c r="J50" s="85">
        <f>+IF('Daily Weigth (g)'!K50="","",IF('Daily Weigth (g)'!$E50-'Daily Weigth (g)'!K50-200&lt;=0,0,10*ROUND(('Daily Weigth (g)'!$E50-'Daily Weigth (g)'!K50-200)/10,0)))</f>
        <v>70</v>
      </c>
      <c r="K50" s="85">
        <f>+IF('Daily Weigth (g)'!L50="","",IF('Daily Weigth (g)'!$E50-'Daily Weigth (g)'!L50-200&lt;=0,0,10*ROUND(('Daily Weigth (g)'!$E50-'Daily Weigth (g)'!L50-200)/10,0)))</f>
        <v>130</v>
      </c>
      <c r="L50" s="85">
        <f>+IF('Daily Weigth (g)'!M50="","",IF('Daily Weigth (g)'!$E50-'Daily Weigth (g)'!M50-200&lt;=0,0,10*ROUND(('Daily Weigth (g)'!$E50-'Daily Weigth (g)'!M50-200)/10,0)))</f>
        <v>130</v>
      </c>
      <c r="M50" s="85">
        <f>+IF('Daily Weigth (g)'!N50="","",IF('Daily Weigth (g)'!$E50-'Daily Weigth (g)'!N50-200&lt;=0,0,10*ROUND(('Daily Weigth (g)'!$E50-'Daily Weigth (g)'!N50-200)/10,0)))</f>
        <v>210</v>
      </c>
      <c r="N50" s="85">
        <f>+IF('Daily Weigth (g)'!O50="","",IF('Daily Weigth (g)'!$E50-'Daily Weigth (g)'!O50-200&lt;=0,0,10*ROUND(('Daily Weigth (g)'!$E50-'Daily Weigth (g)'!O50-200)/10,0)))</f>
        <v>100</v>
      </c>
      <c r="O50" s="85">
        <f>+IF('Daily Weigth (g)'!P50="","",IF('Daily Weigth (g)'!$E50-'Daily Weigth (g)'!P50-200&lt;=0,0,10*ROUND(('Daily Weigth (g)'!$E50-'Daily Weigth (g)'!P50-200)/10,0)))</f>
        <v>420</v>
      </c>
      <c r="P50" s="85">
        <f>+IF('Daily Weigth (g)'!Q50="","",IF('Daily Weigth (g)'!$E50-'Daily Weigth (g)'!Q50-200&lt;=0,0,10*ROUND(('Daily Weigth (g)'!$E50-'Daily Weigth (g)'!Q50-200)/10,0)))</f>
        <v>390</v>
      </c>
      <c r="Q50" s="85">
        <f>+IF('Daily Weigth (g)'!R50="","",IF('Daily Weigth (g)'!$E50-'Daily Weigth (g)'!R50-200&lt;=0,0,10*ROUND(('Daily Weigth (g)'!$E50-'Daily Weigth (g)'!R50-200)/10,0)))</f>
        <v>270</v>
      </c>
      <c r="R50" s="85">
        <f>+IF('Daily Weigth (g)'!S50="","",IF('Daily Weigth (g)'!$E50-'Daily Weigth (g)'!S50-200&lt;=0,0,10*ROUND(('Daily Weigth (g)'!$E50-'Daily Weigth (g)'!S50-200)/10,0)))</f>
        <v>200</v>
      </c>
      <c r="S50" s="91">
        <f>+IF('Daily Weigth (g)'!T50="","",IF('Daily Weigth (g)'!$E50-'Daily Weigth (g)'!T50-200&lt;=0,0,10*ROUND(('Daily Weigth (g)'!$E50-'Daily Weigth (g)'!T50-200)/10,0)))</f>
        <v>200</v>
      </c>
      <c r="T50" s="85">
        <f>+IF('Daily Weigth (g)'!U50="","",IF('Daily Weigth (g)'!$E50-'Daily Weigth (g)'!U50-200&lt;=0,0,10*ROUND(('Daily Weigth (g)'!$E50-'Daily Weigth (g)'!U50-200)/10,0)))</f>
        <v>290</v>
      </c>
      <c r="U50" s="85">
        <f>+IF('Daily Weigth (g)'!V50="","",IF('Daily Weigth (g)'!$E50-'Daily Weigth (g)'!V50-200&lt;=0,0,10*ROUND(('Daily Weigth (g)'!$E50-'Daily Weigth (g)'!V50-200)/10,0)))</f>
        <v>460</v>
      </c>
      <c r="V50" s="85">
        <f>+IF('Daily Weigth (g)'!W50="","",IF('Daily Weigth (g)'!$E50-'Daily Weigth (g)'!W50-200&lt;=0,0,10*ROUND(('Daily Weigth (g)'!$E50-'Daily Weigth (g)'!W50-200)/10,0)))</f>
        <v>520</v>
      </c>
      <c r="W50" s="85">
        <f>+IF('Daily Weigth (g)'!X50="","",IF('Daily Weigth (g)'!$E50-'Daily Weigth (g)'!X50-200&lt;=0,0,10*ROUND(('Daily Weigth (g)'!$E50-'Daily Weigth (g)'!X50-200)/10,0)))</f>
        <v>260</v>
      </c>
      <c r="X50" s="85">
        <f>+IF('Daily Weigth (g)'!Y50="","",IF('Daily Weigth (g)'!$E50-'Daily Weigth (g)'!Y50-200&lt;=0,0,10*ROUND(('Daily Weigth (g)'!$E50-'Daily Weigth (g)'!Y50-200)/10,0)))</f>
        <v>200</v>
      </c>
      <c r="Y50" s="85">
        <f>+IF('Daily Weigth (g)'!Z50="","",IF('Daily Weigth (g)'!$E50-'Daily Weigth (g)'!Z50-200&lt;=0,0,10*ROUND(('Daily Weigth (g)'!$E50-'Daily Weigth (g)'!Z50-200)/10,0)))</f>
        <v>300</v>
      </c>
      <c r="Z50" s="85">
        <f>+IF('Daily Weigth (g)'!AA50="","",IF('Daily Weigth (g)'!$E50-'Daily Weigth (g)'!AA50-200&lt;=0,0,10*ROUND(('Daily Weigth (g)'!$E50-'Daily Weigth (g)'!AA50-200)/10,0)))</f>
        <v>150</v>
      </c>
      <c r="AA50" s="85">
        <f>+IF('Daily Weigth (g)'!AB50="","",IF('Daily Weigth (g)'!$E50-'Daily Weigth (g)'!AB50-200&lt;=0,0,10*ROUND(('Daily Weigth (g)'!$E50-'Daily Weigth (g)'!AB50-200)/10,0)))</f>
        <v>170</v>
      </c>
      <c r="AB50" s="85">
        <f>+IF('Daily Weigth (g)'!AC50="","",IF('Daily Weigth (g)'!$E50-'Daily Weigth (g)'!AC50-200&lt;=0,0,10*ROUND(('Daily Weigth (g)'!$E50-'Daily Weigth (g)'!AC50-200)/10,0)))</f>
        <v>230</v>
      </c>
      <c r="AC50" s="85">
        <f>+IF('Daily Weigth (g)'!AD50="","",IF('Daily Weigth (g)'!$E50-'Daily Weigth (g)'!AD50-200&lt;=0,0,10*ROUND(('Daily Weigth (g)'!$E50-'Daily Weigth (g)'!AD50-200)/10,0)))</f>
        <v>250</v>
      </c>
      <c r="AD50" s="85">
        <f>+IF('Daily Weigth (g)'!AE50="","",IF('Daily Weigth (g)'!$E50-'Daily Weigth (g)'!AE50-200&lt;=0,0,10*ROUND(('Daily Weigth (g)'!$E50-'Daily Weigth (g)'!AE50-200)/10,0)))</f>
        <v>160</v>
      </c>
      <c r="AE50" s="85">
        <f>+IF('Daily Weigth (g)'!AF50="","",IF('Daily Weigth (g)'!$E50-'Daily Weigth (g)'!AF50-200&lt;=0,0,10*ROUND(('Daily Weigth (g)'!$E50-'Daily Weigth (g)'!AF50-200)/10,0)))</f>
        <v>470</v>
      </c>
      <c r="AF50" s="85">
        <f>+IF('Daily Weigth (g)'!AG50="","",IF('Daily Weigth (g)'!$E50-'Daily Weigth (g)'!AG50-200&lt;=0,0,10*ROUND(('Daily Weigth (g)'!$E50-'Daily Weigth (g)'!AG50-200)/10,0)))</f>
        <v>300</v>
      </c>
      <c r="AG50" s="89">
        <f t="shared" si="1"/>
        <v>6190</v>
      </c>
    </row>
    <row r="51" ht="12.75" customHeight="1">
      <c r="A51" s="85">
        <v>750.0</v>
      </c>
      <c r="B51" s="87" t="s">
        <v>199</v>
      </c>
      <c r="C51" s="85" t="s">
        <v>383</v>
      </c>
      <c r="D51" s="85"/>
      <c r="E51" s="94">
        <f>+IF('Daily Weigth (g)'!F51="","",IF('Daily Weigth (g)'!$E51-'Daily Weigth (g)'!F51-200&lt;=0,0,10*ROUND(('Daily Weigth (g)'!$E51-'Daily Weigth (g)'!F51-200)/10,0)))</f>
        <v>0</v>
      </c>
      <c r="F51" s="94">
        <f>+IF('Daily Weigth (g)'!G51="","",IF('Daily Weigth (g)'!$E51-'Daily Weigth (g)'!G51-200&lt;=0,0,10*ROUND(('Daily Weigth (g)'!$E51-'Daily Weigth (g)'!G51-200)/10,0)))</f>
        <v>0</v>
      </c>
      <c r="G51" s="94">
        <f>+IF('Daily Weigth (g)'!H51="","",IF('Daily Weigth (g)'!$E51-'Daily Weigth (g)'!H51-200&lt;=0,0,10*ROUND(('Daily Weigth (g)'!$E51-'Daily Weigth (g)'!H51-200)/10,0)))</f>
        <v>160</v>
      </c>
      <c r="H51" s="94">
        <f>+IF('Daily Weigth (g)'!I51="","",IF('Daily Weigth (g)'!$E51-'Daily Weigth (g)'!I51-200&lt;=0,0,10*ROUND(('Daily Weigth (g)'!$E51-'Daily Weigth (g)'!I51-200)/10,0)))</f>
        <v>80</v>
      </c>
      <c r="I51" s="94">
        <f>+IF('Daily Weigth (g)'!J51="","",IF('Daily Weigth (g)'!$E51-'Daily Weigth (g)'!J51-200&lt;=0,0,10*ROUND(('Daily Weigth (g)'!$E51-'Daily Weigth (g)'!J51-200)/10,0)))</f>
        <v>90</v>
      </c>
      <c r="J51" s="85" t="str">
        <f>+IF('Daily Weigth (g)'!K51="","",IF('Daily Weigth (g)'!$E51-'Daily Weigth (g)'!K51-200&lt;=0,0,10*ROUND(('Daily Weigth (g)'!$E51-'Daily Weigth (g)'!K51-200)/10,0)))</f>
        <v/>
      </c>
      <c r="K51" s="85" t="str">
        <f>+IF('Daily Weigth (g)'!L51="","",IF('Daily Weigth (g)'!$E51-'Daily Weigth (g)'!L51-200&lt;=0,0,10*ROUND(('Daily Weigth (g)'!$E51-'Daily Weigth (g)'!L51-200)/10,0)))</f>
        <v/>
      </c>
      <c r="L51" s="85" t="str">
        <f>+IF('Daily Weigth (g)'!M51="","",IF('Daily Weigth (g)'!$E51-'Daily Weigth (g)'!M51-200&lt;=0,0,10*ROUND(('Daily Weigth (g)'!$E51-'Daily Weigth (g)'!M51-200)/10,0)))</f>
        <v/>
      </c>
      <c r="M51" s="85" t="str">
        <f>+IF('Daily Weigth (g)'!N51="","",IF('Daily Weigth (g)'!$E51-'Daily Weigth (g)'!N51-200&lt;=0,0,10*ROUND(('Daily Weigth (g)'!$E51-'Daily Weigth (g)'!N51-200)/10,0)))</f>
        <v/>
      </c>
      <c r="N51" s="85" t="str">
        <f>+IF('Daily Weigth (g)'!O51="","",IF('Daily Weigth (g)'!$E51-'Daily Weigth (g)'!O51-200&lt;=0,0,10*ROUND(('Daily Weigth (g)'!$E51-'Daily Weigth (g)'!O51-200)/10,0)))</f>
        <v/>
      </c>
      <c r="O51" s="85" t="str">
        <f>+IF('Daily Weigth (g)'!P51="","",IF('Daily Weigth (g)'!$E51-'Daily Weigth (g)'!P51-200&lt;=0,0,10*ROUND(('Daily Weigth (g)'!$E51-'Daily Weigth (g)'!P51-200)/10,0)))</f>
        <v/>
      </c>
      <c r="P51" s="85" t="str">
        <f>+IF('Daily Weigth (g)'!Q51="","",IF('Daily Weigth (g)'!$E51-'Daily Weigth (g)'!Q51-200&lt;=0,0,10*ROUND(('Daily Weigth (g)'!$E51-'Daily Weigth (g)'!Q51-200)/10,0)))</f>
        <v/>
      </c>
      <c r="Q51" s="85" t="str">
        <f>+IF('Daily Weigth (g)'!R51="","",IF('Daily Weigth (g)'!$E51-'Daily Weigth (g)'!R51-200&lt;=0,0,10*ROUND(('Daily Weigth (g)'!$E51-'Daily Weigth (g)'!R51-200)/10,0)))</f>
        <v/>
      </c>
      <c r="R51" s="85" t="str">
        <f>+IF('Daily Weigth (g)'!S51="","",IF('Daily Weigth (g)'!$E51-'Daily Weigth (g)'!S51-200&lt;=0,0,10*ROUND(('Daily Weigth (g)'!$E51-'Daily Weigth (g)'!S51-200)/10,0)))</f>
        <v/>
      </c>
      <c r="S51" s="91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9">
        <f t="shared" si="1"/>
        <v>330</v>
      </c>
    </row>
    <row r="52" ht="12.75" customHeight="1">
      <c r="A52" s="85">
        <v>751.0</v>
      </c>
      <c r="B52" s="87" t="s">
        <v>199</v>
      </c>
      <c r="C52" s="85" t="s">
        <v>383</v>
      </c>
      <c r="D52" s="85"/>
      <c r="E52" s="94">
        <f>+IF('Daily Weigth (g)'!F52="","",IF('Daily Weigth (g)'!$E52-'Daily Weigth (g)'!F52-200&lt;=0,0,10*ROUND(('Daily Weigth (g)'!$E52-'Daily Weigth (g)'!F52-200)/10,0)))</f>
        <v>0</v>
      </c>
      <c r="F52" s="94">
        <f>+IF('Daily Weigth (g)'!G52="","",IF('Daily Weigth (g)'!$E52-'Daily Weigth (g)'!G52-200&lt;=0,0,10*ROUND(('Daily Weigth (g)'!$E52-'Daily Weigth (g)'!G52-200)/10,0)))</f>
        <v>80</v>
      </c>
      <c r="G52" s="94">
        <f>+IF('Daily Weigth (g)'!H52="","",IF('Daily Weigth (g)'!$E52-'Daily Weigth (g)'!H52-200&lt;=0,0,10*ROUND(('Daily Weigth (g)'!$E52-'Daily Weigth (g)'!H52-200)/10,0)))</f>
        <v>250</v>
      </c>
      <c r="H52" s="94">
        <f>+IF('Daily Weigth (g)'!I52="","",IF('Daily Weigth (g)'!$E52-'Daily Weigth (g)'!I52-200&lt;=0,0,10*ROUND(('Daily Weigth (g)'!$E52-'Daily Weigth (g)'!I52-200)/10,0)))</f>
        <v>110</v>
      </c>
      <c r="I52" s="94">
        <f>+IF('Daily Weigth (g)'!J52="","",IF('Daily Weigth (g)'!$E52-'Daily Weigth (g)'!J52-200&lt;=0,0,10*ROUND(('Daily Weigth (g)'!$E52-'Daily Weigth (g)'!J52-200)/10,0)))</f>
        <v>100</v>
      </c>
      <c r="J52" s="85" t="str">
        <f>+IF('Daily Weigth (g)'!K52="","",IF('Daily Weigth (g)'!$E52-'Daily Weigth (g)'!K52-200&lt;=0,0,10*ROUND(('Daily Weigth (g)'!$E52-'Daily Weigth (g)'!K52-200)/10,0)))</f>
        <v/>
      </c>
      <c r="K52" s="85" t="str">
        <f>+IF('Daily Weigth (g)'!L52="","",IF('Daily Weigth (g)'!$E52-'Daily Weigth (g)'!L52-200&lt;=0,0,10*ROUND(('Daily Weigth (g)'!$E52-'Daily Weigth (g)'!L52-200)/10,0)))</f>
        <v/>
      </c>
      <c r="L52" s="85" t="str">
        <f>+IF('Daily Weigth (g)'!M52="","",IF('Daily Weigth (g)'!$E52-'Daily Weigth (g)'!M52-200&lt;=0,0,10*ROUND(('Daily Weigth (g)'!$E52-'Daily Weigth (g)'!M52-200)/10,0)))</f>
        <v/>
      </c>
      <c r="M52" s="85" t="str">
        <f>+IF('Daily Weigth (g)'!N52="","",IF('Daily Weigth (g)'!$E52-'Daily Weigth (g)'!N52-200&lt;=0,0,10*ROUND(('Daily Weigth (g)'!$E52-'Daily Weigth (g)'!N52-200)/10,0)))</f>
        <v/>
      </c>
      <c r="N52" s="85" t="str">
        <f>+IF('Daily Weigth (g)'!O52="","",IF('Daily Weigth (g)'!$E52-'Daily Weigth (g)'!O52-200&lt;=0,0,10*ROUND(('Daily Weigth (g)'!$E52-'Daily Weigth (g)'!O52-200)/10,0)))</f>
        <v/>
      </c>
      <c r="O52" s="85" t="str">
        <f>+IF('Daily Weigth (g)'!P52="","",IF('Daily Weigth (g)'!$E52-'Daily Weigth (g)'!P52-200&lt;=0,0,10*ROUND(('Daily Weigth (g)'!$E52-'Daily Weigth (g)'!P52-200)/10,0)))</f>
        <v/>
      </c>
      <c r="P52" s="85" t="str">
        <f>+IF('Daily Weigth (g)'!Q52="","",IF('Daily Weigth (g)'!$E52-'Daily Weigth (g)'!Q52-200&lt;=0,0,10*ROUND(('Daily Weigth (g)'!$E52-'Daily Weigth (g)'!Q52-200)/10,0)))</f>
        <v/>
      </c>
      <c r="Q52" s="85" t="str">
        <f>+IF('Daily Weigth (g)'!R52="","",IF('Daily Weigth (g)'!$E52-'Daily Weigth (g)'!R52-200&lt;=0,0,10*ROUND(('Daily Weigth (g)'!$E52-'Daily Weigth (g)'!R52-200)/10,0)))</f>
        <v/>
      </c>
      <c r="R52" s="85" t="str">
        <f>+IF('Daily Weigth (g)'!S52="","",IF('Daily Weigth (g)'!$E52-'Daily Weigth (g)'!S52-200&lt;=0,0,10*ROUND(('Daily Weigth (g)'!$E52-'Daily Weigth (g)'!S52-200)/10,0)))</f>
        <v/>
      </c>
      <c r="S52" s="91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9">
        <f t="shared" si="1"/>
        <v>540</v>
      </c>
    </row>
    <row r="53" ht="12.75" customHeight="1">
      <c r="A53" s="85">
        <v>752.0</v>
      </c>
      <c r="B53" s="87" t="s">
        <v>199</v>
      </c>
      <c r="C53" s="90" t="s">
        <v>12</v>
      </c>
      <c r="D53" s="85"/>
      <c r="E53" s="94">
        <f>+IF('Daily Weigth (g)'!F53="","",IF('Daily Weigth (g)'!$E53-'Daily Weigth (g)'!F53-200&lt;=0,0,10*ROUND(('Daily Weigth (g)'!$E53-'Daily Weigth (g)'!F53-200)/10,0)))</f>
        <v>0</v>
      </c>
      <c r="F53" s="94">
        <f>+IF('Daily Weigth (g)'!G53="","",IF('Daily Weigth (g)'!$E53-'Daily Weigth (g)'!G53-200&lt;=0,0,10*ROUND(('Daily Weigth (g)'!$E53-'Daily Weigth (g)'!G53-200)/10,0)))</f>
        <v>80</v>
      </c>
      <c r="G53" s="94">
        <f>+IF('Daily Weigth (g)'!H53="","",IF('Daily Weigth (g)'!$E53-'Daily Weigth (g)'!H53-200&lt;=0,0,10*ROUND(('Daily Weigth (g)'!$E53-'Daily Weigth (g)'!H53-200)/10,0)))</f>
        <v>290</v>
      </c>
      <c r="H53" s="94">
        <f>+IF('Daily Weigth (g)'!I53="","",IF('Daily Weigth (g)'!$E53-'Daily Weigth (g)'!I53-200&lt;=0,0,10*ROUND(('Daily Weigth (g)'!$E53-'Daily Weigth (g)'!I53-200)/10,0)))</f>
        <v>130</v>
      </c>
      <c r="I53" s="94">
        <f>+IF('Daily Weigth (g)'!J53="","",IF('Daily Weigth (g)'!$E53-'Daily Weigth (g)'!J53-200&lt;=0,0,10*ROUND(('Daily Weigth (g)'!$E53-'Daily Weigth (g)'!J53-200)/10,0)))</f>
        <v>130</v>
      </c>
      <c r="J53" s="85">
        <f>+IF('Daily Weigth (g)'!K53="","",IF(Transpiration!J53-100&lt;=0,0,10*ROUND((Transpiration!J53-100)/10,0)))</f>
        <v>20</v>
      </c>
      <c r="K53" s="85">
        <f>+IF('Daily Weigth (g)'!L53="","",IF(Transpiration!K53-100&lt;=0,0,10*ROUND((Transpiration!K53-100)/10,0)))</f>
        <v>110</v>
      </c>
      <c r="L53" s="85">
        <f>+IF('Daily Weigth (g)'!M53="","",IF(Transpiration!L53-100&lt;=0,0,10*ROUND((Transpiration!L53-100)/10,0)))</f>
        <v>130</v>
      </c>
      <c r="M53" s="85">
        <f>+IF('Daily Weigth (g)'!N53="","",IF(Transpiration!M53-100&lt;=0,0,10*ROUND((Transpiration!M53-100)/10,0)))</f>
        <v>260</v>
      </c>
      <c r="N53" s="85">
        <f>+IF('Daily Weigth (g)'!O53="","",IF(Transpiration!N53-100&lt;=0,0,10*ROUND((Transpiration!N53-100)/10,0)))</f>
        <v>80</v>
      </c>
      <c r="O53" s="85">
        <f>+IF('Daily Weigth (g)'!P53="","",IF(Transpiration!O53-100&lt;=0,0,10*ROUND((Transpiration!O53-100)/10,0)))</f>
        <v>550</v>
      </c>
      <c r="P53" s="85">
        <f>+IF('Daily Weigth (g)'!Q53="","",IF(Transpiration!P53-100&lt;=0,0,10*ROUND((Transpiration!P53-100)/10,0)))</f>
        <v>610</v>
      </c>
      <c r="Q53" s="85">
        <f>+IF('Daily Weigth (g)'!R53="","",IF(Transpiration!Q53-100&lt;=0,0,10*ROUND((Transpiration!Q53-100)/10,0)))</f>
        <v>270</v>
      </c>
      <c r="R53" s="85">
        <f>+IF('Daily Weigth (g)'!S53="","",IF(Transpiration!R53-100&lt;=0,0,10*ROUND((Transpiration!R53-100)/10,0)))</f>
        <v>170</v>
      </c>
      <c r="S53" s="91">
        <f>+IF('Daily Weigth (g)'!T53="","",IF(Transpiration!S53-200&lt;=0,0,10*ROUND((Transpiration!S53-200)/10,0)))</f>
        <v>70</v>
      </c>
      <c r="T53" s="85">
        <f>+IF('Daily Weigth (g)'!U53="","",IF(Transpiration!T53-200&lt;=0,0,10*ROUND((Transpiration!T53-200)/10,0)))</f>
        <v>120</v>
      </c>
      <c r="U53" s="85">
        <f>+IF('Daily Weigth (g)'!V53="","",IF(Transpiration!U53-200&lt;=0,0,10*ROUND((Transpiration!U53-200)/10,0)))</f>
        <v>210</v>
      </c>
      <c r="V53" s="85">
        <f>+IF('Daily Weigth (g)'!W53="","",IF(Transpiration!V53-200&lt;=0,0,10*ROUND((Transpiration!V53-200)/10,0)))</f>
        <v>160</v>
      </c>
      <c r="W53" s="85">
        <f>+IF('Daily Weigth (g)'!X53="","",IF(Transpiration!W53-200&lt;=0,0,10*ROUND((Transpiration!W53-200)/10,0)))</f>
        <v>0</v>
      </c>
      <c r="X53" s="85">
        <f>+IF('Daily Weigth (g)'!Y53="","",IF(Transpiration!X53-200&lt;=0,0,10*ROUND((Transpiration!X53-200)/10,0)))</f>
        <v>0</v>
      </c>
      <c r="Y53" s="85">
        <f>+IF('Daily Weigth (g)'!Z53="","",IF(Transpiration!Y53-200&lt;=0,0,10*ROUND((Transpiration!Y53-200)/10,0)))</f>
        <v>0</v>
      </c>
      <c r="Z53" s="85">
        <f>+IF('Daily Weigth (g)'!AA53="","",IF(Transpiration!Z53-200&lt;=0,0,10*ROUND((Transpiration!Z53-200)/10,0)))</f>
        <v>0</v>
      </c>
      <c r="AA53" s="85">
        <f>+IF('Daily Weigth (g)'!AB53="","",IF(Transpiration!AA53-200&lt;=0,0,10*ROUND((Transpiration!AA53-200)/10,0)))</f>
        <v>0</v>
      </c>
      <c r="AB53" s="85">
        <f>+IF('Daily Weigth (g)'!AC53="","",IF(Transpiration!AB53-200&lt;=0,0,10*ROUND((Transpiration!AB53-200)/10,0)))</f>
        <v>0</v>
      </c>
      <c r="AC53" s="85">
        <f>+IF('Daily Weigth (g)'!AD53="","",IF(Transpiration!AC53-200&lt;=0,0,10*ROUND((Transpiration!AC53-200)/10,0)))</f>
        <v>0</v>
      </c>
      <c r="AD53" s="85">
        <f>+IF('Daily Weigth (g)'!AE53="","",IF(Transpiration!AD53-200&lt;=0,0,10*ROUND((Transpiration!AD53-200)/10,0)))</f>
        <v>0</v>
      </c>
      <c r="AE53" s="85">
        <f>+IF('Daily Weigth (g)'!AF53="","",IF(Transpiration!AE53-200&lt;=0,0,10*ROUND((Transpiration!AE53-200)/10,0)))</f>
        <v>0</v>
      </c>
      <c r="AF53" s="85">
        <f>+IF('Daily Weigth (g)'!AG53="","",IF(Transpiration!AF53-200&lt;=0,0,10*ROUND((Transpiration!AF53-200)/10,0)))</f>
        <v>0</v>
      </c>
      <c r="AG53" s="89">
        <f t="shared" si="1"/>
        <v>3390</v>
      </c>
    </row>
    <row r="54" ht="12.75" customHeight="1">
      <c r="A54" s="85">
        <v>753.0</v>
      </c>
      <c r="B54" s="87" t="s">
        <v>199</v>
      </c>
      <c r="C54" s="88" t="s">
        <v>241</v>
      </c>
      <c r="D54" s="85"/>
      <c r="E54" s="94">
        <f>+IF('Daily Weigth (g)'!F54="","",IF('Daily Weigth (g)'!$E54-'Daily Weigth (g)'!F54-200&lt;=0,0,10*ROUND(('Daily Weigth (g)'!$E54-'Daily Weigth (g)'!F54-200)/10,0)))</f>
        <v>0</v>
      </c>
      <c r="F54" s="94">
        <f>+IF('Daily Weigth (g)'!G54="","",IF('Daily Weigth (g)'!$E54-'Daily Weigth (g)'!G54-200&lt;=0,0,10*ROUND(('Daily Weigth (g)'!$E54-'Daily Weigth (g)'!G54-200)/10,0)))</f>
        <v>70</v>
      </c>
      <c r="G54" s="94">
        <f>+IF('Daily Weigth (g)'!H54="","",IF('Daily Weigth (g)'!$E54-'Daily Weigth (g)'!H54-200&lt;=0,0,10*ROUND(('Daily Weigth (g)'!$E54-'Daily Weigth (g)'!H54-200)/10,0)))</f>
        <v>250</v>
      </c>
      <c r="H54" s="94">
        <f>+IF('Daily Weigth (g)'!I54="","",IF('Daily Weigth (g)'!$E54-'Daily Weigth (g)'!I54-200&lt;=0,0,10*ROUND(('Daily Weigth (g)'!$E54-'Daily Weigth (g)'!I54-200)/10,0)))</f>
        <v>100</v>
      </c>
      <c r="I54" s="94">
        <f>+IF('Daily Weigth (g)'!J54="","",IF('Daily Weigth (g)'!$E54-'Daily Weigth (g)'!J54-200&lt;=0,0,10*ROUND(('Daily Weigth (g)'!$E54-'Daily Weigth (g)'!J54-200)/10,0)))</f>
        <v>90</v>
      </c>
      <c r="J54" s="85">
        <f>+IF('Daily Weigth (g)'!K54="","",IF('Daily Weigth (g)'!$E54-'Daily Weigth (g)'!K54-200&lt;=0,0,10*ROUND(('Daily Weigth (g)'!$E54-'Daily Weigth (g)'!K54-200)/10,0)))</f>
        <v>80</v>
      </c>
      <c r="K54" s="85">
        <f>+IF('Daily Weigth (g)'!L54="","",IF('Daily Weigth (g)'!$E54-'Daily Weigth (g)'!L54-200&lt;=0,0,10*ROUND(('Daily Weigth (g)'!$E54-'Daily Weigth (g)'!L54-200)/10,0)))</f>
        <v>160</v>
      </c>
      <c r="L54" s="85">
        <f>+IF('Daily Weigth (g)'!M54="","",IF('Daily Weigth (g)'!$E54-'Daily Weigth (g)'!M54-200&lt;=0,0,10*ROUND(('Daily Weigth (g)'!$E54-'Daily Weigth (g)'!M54-200)/10,0)))</f>
        <v>180</v>
      </c>
      <c r="M54" s="85">
        <f>+IF('Daily Weigth (g)'!N54="","",IF('Daily Weigth (g)'!$E54-'Daily Weigth (g)'!N54-200&lt;=0,0,10*ROUND(('Daily Weigth (g)'!$E54-'Daily Weigth (g)'!N54-200)/10,0)))</f>
        <v>270</v>
      </c>
      <c r="N54" s="85">
        <f>+IF('Daily Weigth (g)'!O54="","",IF('Daily Weigth (g)'!$E54-'Daily Weigth (g)'!O54-200&lt;=0,0,10*ROUND(('Daily Weigth (g)'!$E54-'Daily Weigth (g)'!O54-200)/10,0)))</f>
        <v>140</v>
      </c>
      <c r="O54" s="85">
        <f>+IF('Daily Weigth (g)'!P54="","",IF('Daily Weigth (g)'!$E54-'Daily Weigth (g)'!P54-200&lt;=0,0,10*ROUND(('Daily Weigth (g)'!$E54-'Daily Weigth (g)'!P54-200)/10,0)))</f>
        <v>570</v>
      </c>
      <c r="P54" s="85">
        <f>+IF('Daily Weigth (g)'!Q54="","",IF('Daily Weigth (g)'!$E54-'Daily Weigth (g)'!Q54-200&lt;=0,0,10*ROUND(('Daily Weigth (g)'!$E54-'Daily Weigth (g)'!Q54-200)/10,0)))</f>
        <v>600</v>
      </c>
      <c r="Q54" s="85">
        <f>+IF('Daily Weigth (g)'!R54="","",IF('Daily Weigth (g)'!$E54-'Daily Weigth (g)'!R54-200&lt;=0,0,10*ROUND(('Daily Weigth (g)'!$E54-'Daily Weigth (g)'!R54-200)/10,0)))</f>
        <v>360</v>
      </c>
      <c r="R54" s="85">
        <f>+IF('Daily Weigth (g)'!S54="","",IF('Daily Weigth (g)'!$E54-'Daily Weigth (g)'!S54-200&lt;=0,0,10*ROUND(('Daily Weigth (g)'!$E54-'Daily Weigth (g)'!S54-200)/10,0)))</f>
        <v>290</v>
      </c>
      <c r="S54" s="91">
        <f>+IF('Daily Weigth (g)'!T54="","",IF('Daily Weigth (g)'!$E54-'Daily Weigth (g)'!T54-200&lt;=0,0,10*ROUND(('Daily Weigth (g)'!$E54-'Daily Weigth (g)'!T54-200)/10,0)))</f>
        <v>280</v>
      </c>
      <c r="T54" s="85">
        <f>+IF('Daily Weigth (g)'!U54="","",IF('Daily Weigth (g)'!$E54-'Daily Weigth (g)'!U54-200&lt;=0,0,10*ROUND(('Daily Weigth (g)'!$E54-'Daily Weigth (g)'!U54-200)/10,0)))</f>
        <v>380</v>
      </c>
      <c r="U54" s="85">
        <f>+IF('Daily Weigth (g)'!V54="","",IF('Daily Weigth (g)'!$E54-'Daily Weigth (g)'!V54-200&lt;=0,0,10*ROUND(('Daily Weigth (g)'!$E54-'Daily Weigth (g)'!V54-200)/10,0)))</f>
        <v>680</v>
      </c>
      <c r="V54" s="85">
        <f>+IF('Daily Weigth (g)'!W54="","",IF('Daily Weigth (g)'!$E54-'Daily Weigth (g)'!W54-200&lt;=0,0,10*ROUND(('Daily Weigth (g)'!$E54-'Daily Weigth (g)'!W54-200)/10,0)))</f>
        <v>740</v>
      </c>
      <c r="W54" s="85">
        <f>+IF('Daily Weigth (g)'!X54="","",IF('Daily Weigth (g)'!$E54-'Daily Weigth (g)'!X54-200&lt;=0,0,10*ROUND(('Daily Weigth (g)'!$E54-'Daily Weigth (g)'!X54-200)/10,0)))</f>
        <v>240</v>
      </c>
      <c r="X54" s="85">
        <f>+IF('Daily Weigth (g)'!Y54="","",IF('Daily Weigth (g)'!$E54-'Daily Weigth (g)'!Y54-200&lt;=0,0,10*ROUND(('Daily Weigth (g)'!$E54-'Daily Weigth (g)'!Y54-200)/10,0)))</f>
        <v>240</v>
      </c>
      <c r="Y54" s="85">
        <f>+IF('Daily Weigth (g)'!Z54="","",IF('Daily Weigth (g)'!$E54-'Daily Weigth (g)'!Z54-200&lt;=0,0,10*ROUND(('Daily Weigth (g)'!$E54-'Daily Weigth (g)'!Z54-200)/10,0)))</f>
        <v>340</v>
      </c>
      <c r="Z54" s="85">
        <f>+IF('Daily Weigth (g)'!AA54="","",IF('Daily Weigth (g)'!$E54-'Daily Weigth (g)'!AA54-200&lt;=0,0,10*ROUND(('Daily Weigth (g)'!$E54-'Daily Weigth (g)'!AA54-200)/10,0)))</f>
        <v>180</v>
      </c>
      <c r="AA54" s="85">
        <f>+IF('Daily Weigth (g)'!AB54="","",IF('Daily Weigth (g)'!$E54-'Daily Weigth (g)'!AB54-200&lt;=0,0,10*ROUND(('Daily Weigth (g)'!$E54-'Daily Weigth (g)'!AB54-200)/10,0)))</f>
        <v>200</v>
      </c>
      <c r="AB54" s="85">
        <f>+IF('Daily Weigth (g)'!AC54="","",IF('Daily Weigth (g)'!$E54-'Daily Weigth (g)'!AC54-200&lt;=0,0,10*ROUND(('Daily Weigth (g)'!$E54-'Daily Weigth (g)'!AC54-200)/10,0)))</f>
        <v>250</v>
      </c>
      <c r="AC54" s="85">
        <f>+IF('Daily Weigth (g)'!AD54="","",IF('Daily Weigth (g)'!$E54-'Daily Weigth (g)'!AD54-200&lt;=0,0,10*ROUND(('Daily Weigth (g)'!$E54-'Daily Weigth (g)'!AD54-200)/10,0)))</f>
        <v>320</v>
      </c>
      <c r="AD54" s="85">
        <f>+IF('Daily Weigth (g)'!AE54="","",IF('Daily Weigth (g)'!$E54-'Daily Weigth (g)'!AE54-200&lt;=0,0,10*ROUND(('Daily Weigth (g)'!$E54-'Daily Weigth (g)'!AE54-200)/10,0)))</f>
        <v>220</v>
      </c>
      <c r="AE54" s="85">
        <f>+IF('Daily Weigth (g)'!AF54="","",IF('Daily Weigth (g)'!$E54-'Daily Weigth (g)'!AF54-200&lt;=0,0,10*ROUND(('Daily Weigth (g)'!$E54-'Daily Weigth (g)'!AF54-200)/10,0)))</f>
        <v>510</v>
      </c>
      <c r="AF54" s="85">
        <f>+IF('Daily Weigth (g)'!AG54="","",IF('Daily Weigth (g)'!$E54-'Daily Weigth (g)'!AG54-200&lt;=0,0,10*ROUND(('Daily Weigth (g)'!$E54-'Daily Weigth (g)'!AG54-200)/10,0)))</f>
        <v>380</v>
      </c>
      <c r="AG54" s="89">
        <f t="shared" si="1"/>
        <v>8120</v>
      </c>
    </row>
    <row r="55" ht="12.75" customHeight="1">
      <c r="A55" s="85">
        <v>754.0</v>
      </c>
      <c r="B55" s="87" t="s">
        <v>199</v>
      </c>
      <c r="C55" s="88" t="s">
        <v>241</v>
      </c>
      <c r="D55" s="85"/>
      <c r="E55" s="94">
        <f>+IF('Daily Weigth (g)'!F55="","",IF('Daily Weigth (g)'!$E55-'Daily Weigth (g)'!F55-200&lt;=0,0,10*ROUND(('Daily Weigth (g)'!$E55-'Daily Weigth (g)'!F55-200)/10,0)))</f>
        <v>0</v>
      </c>
      <c r="F55" s="94">
        <f>+IF('Daily Weigth (g)'!G55="","",IF('Daily Weigth (g)'!$E55-'Daily Weigth (g)'!G55-200&lt;=0,0,10*ROUND(('Daily Weigth (g)'!$E55-'Daily Weigth (g)'!G55-200)/10,0)))</f>
        <v>20</v>
      </c>
      <c r="G55" s="94">
        <f>+IF('Daily Weigth (g)'!H55="","",IF('Daily Weigth (g)'!$E55-'Daily Weigth (g)'!H55-200&lt;=0,0,10*ROUND(('Daily Weigth (g)'!$E55-'Daily Weigth (g)'!H55-200)/10,0)))</f>
        <v>200</v>
      </c>
      <c r="H55" s="94">
        <f>+IF('Daily Weigth (g)'!I55="","",IF('Daily Weigth (g)'!$E55-'Daily Weigth (g)'!I55-200&lt;=0,0,10*ROUND(('Daily Weigth (g)'!$E55-'Daily Weigth (g)'!I55-200)/10,0)))</f>
        <v>90</v>
      </c>
      <c r="I55" s="94">
        <f>+IF('Daily Weigth (g)'!J55="","",IF('Daily Weigth (g)'!$E55-'Daily Weigth (g)'!J55-200&lt;=0,0,10*ROUND(('Daily Weigth (g)'!$E55-'Daily Weigth (g)'!J55-200)/10,0)))</f>
        <v>90</v>
      </c>
      <c r="J55" s="85">
        <f>+IF('Daily Weigth (g)'!K55="","",IF('Daily Weigth (g)'!$E55-'Daily Weigth (g)'!K55-200&lt;=0,0,10*ROUND(('Daily Weigth (g)'!$E55-'Daily Weigth (g)'!K55-200)/10,0)))</f>
        <v>80</v>
      </c>
      <c r="K55" s="85">
        <f>+IF('Daily Weigth (g)'!L55="","",IF('Daily Weigth (g)'!$E55-'Daily Weigth (g)'!L55-200&lt;=0,0,10*ROUND(('Daily Weigth (g)'!$E55-'Daily Weigth (g)'!L55-200)/10,0)))</f>
        <v>150</v>
      </c>
      <c r="L55" s="85">
        <f>+IF('Daily Weigth (g)'!M55="","",IF('Daily Weigth (g)'!$E55-'Daily Weigth (g)'!M55-200&lt;=0,0,10*ROUND(('Daily Weigth (g)'!$E55-'Daily Weigth (g)'!M55-200)/10,0)))</f>
        <v>160</v>
      </c>
      <c r="M55" s="85">
        <f>+IF('Daily Weigth (g)'!N55="","",IF('Daily Weigth (g)'!$E55-'Daily Weigth (g)'!N55-200&lt;=0,0,10*ROUND(('Daily Weigth (g)'!$E55-'Daily Weigth (g)'!N55-200)/10,0)))</f>
        <v>260</v>
      </c>
      <c r="N55" s="85">
        <f>+IF('Daily Weigth (g)'!O55="","",IF('Daily Weigth (g)'!$E55-'Daily Weigth (g)'!O55-200&lt;=0,0,10*ROUND(('Daily Weigth (g)'!$E55-'Daily Weigth (g)'!O55-200)/10,0)))</f>
        <v>120</v>
      </c>
      <c r="O55" s="85">
        <f>+IF('Daily Weigth (g)'!P55="","",IF('Daily Weigth (g)'!$E55-'Daily Weigth (g)'!P55-200&lt;=0,0,10*ROUND(('Daily Weigth (g)'!$E55-'Daily Weigth (g)'!P55-200)/10,0)))</f>
        <v>530</v>
      </c>
      <c r="P55" s="85">
        <f>+IF('Daily Weigth (g)'!Q55="","",IF('Daily Weigth (g)'!$E55-'Daily Weigth (g)'!Q55-200&lt;=0,0,10*ROUND(('Daily Weigth (g)'!$E55-'Daily Weigth (g)'!Q55-200)/10,0)))</f>
        <v>520</v>
      </c>
      <c r="Q55" s="85">
        <f>+IF('Daily Weigth (g)'!R55="","",IF('Daily Weigth (g)'!$E55-'Daily Weigth (g)'!R55-200&lt;=0,0,10*ROUND(('Daily Weigth (g)'!$E55-'Daily Weigth (g)'!R55-200)/10,0)))</f>
        <v>380</v>
      </c>
      <c r="R55" s="85">
        <f>+IF('Daily Weigth (g)'!S55="","",IF('Daily Weigth (g)'!$E55-'Daily Weigth (g)'!S55-200&lt;=0,0,10*ROUND(('Daily Weigth (g)'!$E55-'Daily Weigth (g)'!S55-200)/10,0)))</f>
        <v>300</v>
      </c>
      <c r="S55" s="91">
        <f>+IF('Daily Weigth (g)'!T55="","",IF('Daily Weigth (g)'!$E55-'Daily Weigth (g)'!T55-200&lt;=0,0,10*ROUND(('Daily Weigth (g)'!$E55-'Daily Weigth (g)'!T55-200)/10,0)))</f>
        <v>320</v>
      </c>
      <c r="T55" s="85">
        <f>+IF('Daily Weigth (g)'!U55="","",IF('Daily Weigth (g)'!$E55-'Daily Weigth (g)'!U55-200&lt;=0,0,10*ROUND(('Daily Weigth (g)'!$E55-'Daily Weigth (g)'!U55-200)/10,0)))</f>
        <v>430</v>
      </c>
      <c r="U55" s="85">
        <f>+IF('Daily Weigth (g)'!V55="","",IF('Daily Weigth (g)'!$E55-'Daily Weigth (g)'!V55-200&lt;=0,0,10*ROUND(('Daily Weigth (g)'!$E55-'Daily Weigth (g)'!V55-200)/10,0)))</f>
        <v>640</v>
      </c>
      <c r="V55" s="85">
        <f>+IF('Daily Weigth (g)'!W55="","",IF('Daily Weigth (g)'!$E55-'Daily Weigth (g)'!W55-200&lt;=0,0,10*ROUND(('Daily Weigth (g)'!$E55-'Daily Weigth (g)'!W55-200)/10,0)))</f>
        <v>760</v>
      </c>
      <c r="W55" s="85">
        <f>+IF('Daily Weigth (g)'!X55="","",IF('Daily Weigth (g)'!$E55-'Daily Weigth (g)'!X55-200&lt;=0,0,10*ROUND(('Daily Weigth (g)'!$E55-'Daily Weigth (g)'!X55-200)/10,0)))</f>
        <v>300</v>
      </c>
      <c r="X55" s="85">
        <f>+IF('Daily Weigth (g)'!Y55="","",IF('Daily Weigth (g)'!$E55-'Daily Weigth (g)'!Y55-200&lt;=0,0,10*ROUND(('Daily Weigth (g)'!$E55-'Daily Weigth (g)'!Y55-200)/10,0)))</f>
        <v>260</v>
      </c>
      <c r="Y55" s="85">
        <f>+IF('Daily Weigth (g)'!Z55="","",IF('Daily Weigth (g)'!$E55-'Daily Weigth (g)'!Z55-200&lt;=0,0,10*ROUND(('Daily Weigth (g)'!$E55-'Daily Weigth (g)'!Z55-200)/10,0)))</f>
        <v>420</v>
      </c>
      <c r="Z55" s="85">
        <f>+IF('Daily Weigth (g)'!AA55="","",IF('Daily Weigth (g)'!$E55-'Daily Weigth (g)'!AA55-200&lt;=0,0,10*ROUND(('Daily Weigth (g)'!$E55-'Daily Weigth (g)'!AA55-200)/10,0)))</f>
        <v>130</v>
      </c>
      <c r="AA55" s="85">
        <f>+IF('Daily Weigth (g)'!AB55="","",IF('Daily Weigth (g)'!$E55-'Daily Weigth (g)'!AB55-200&lt;=0,0,10*ROUND(('Daily Weigth (g)'!$E55-'Daily Weigth (g)'!AB55-200)/10,0)))</f>
        <v>230</v>
      </c>
      <c r="AB55" s="85">
        <f>+IF('Daily Weigth (g)'!AC55="","",IF('Daily Weigth (g)'!$E55-'Daily Weigth (g)'!AC55-200&lt;=0,0,10*ROUND(('Daily Weigth (g)'!$E55-'Daily Weigth (g)'!AC55-200)/10,0)))</f>
        <v>250</v>
      </c>
      <c r="AC55" s="85">
        <f>+IF('Daily Weigth (g)'!AD55="","",IF('Daily Weigth (g)'!$E55-'Daily Weigth (g)'!AD55-200&lt;=0,0,10*ROUND(('Daily Weigth (g)'!$E55-'Daily Weigth (g)'!AD55-200)/10,0)))</f>
        <v>360</v>
      </c>
      <c r="AD55" s="85">
        <f>+IF('Daily Weigth (g)'!AE55="","",IF('Daily Weigth (g)'!$E55-'Daily Weigth (g)'!AE55-200&lt;=0,0,10*ROUND(('Daily Weigth (g)'!$E55-'Daily Weigth (g)'!AE55-200)/10,0)))</f>
        <v>260</v>
      </c>
      <c r="AE55" s="85">
        <f>+IF('Daily Weigth (g)'!AF55="","",IF('Daily Weigth (g)'!$E55-'Daily Weigth (g)'!AF55-200&lt;=0,0,10*ROUND(('Daily Weigth (g)'!$E55-'Daily Weigth (g)'!AF55-200)/10,0)))</f>
        <v>570</v>
      </c>
      <c r="AF55" s="85">
        <f>+IF('Daily Weigth (g)'!AG55="","",IF('Daily Weigth (g)'!$E55-'Daily Weigth (g)'!AG55-200&lt;=0,0,10*ROUND(('Daily Weigth (g)'!$E55-'Daily Weigth (g)'!AG55-200)/10,0)))</f>
        <v>360</v>
      </c>
      <c r="AG55" s="89">
        <f t="shared" si="1"/>
        <v>8190</v>
      </c>
    </row>
    <row r="56" ht="12.75" customHeight="1">
      <c r="A56" s="85">
        <v>755.0</v>
      </c>
      <c r="B56" s="87" t="s">
        <v>199</v>
      </c>
      <c r="C56" s="88" t="s">
        <v>241</v>
      </c>
      <c r="D56" s="85"/>
      <c r="E56" s="94">
        <f>+IF('Daily Weigth (g)'!F56="","",IF('Daily Weigth (g)'!$E56-'Daily Weigth (g)'!F56-200&lt;=0,0,10*ROUND(('Daily Weigth (g)'!$E56-'Daily Weigth (g)'!F56-200)/10,0)))</f>
        <v>0</v>
      </c>
      <c r="F56" s="94">
        <f>+IF('Daily Weigth (g)'!G56="","",IF('Daily Weigth (g)'!$E56-'Daily Weigth (g)'!G56-200&lt;=0,0,10*ROUND(('Daily Weigth (g)'!$E56-'Daily Weigth (g)'!G56-200)/10,0)))</f>
        <v>90</v>
      </c>
      <c r="G56" s="94">
        <f>+IF('Daily Weigth (g)'!H56="","",IF('Daily Weigth (g)'!$E56-'Daily Weigth (g)'!H56-200&lt;=0,0,10*ROUND(('Daily Weigth (g)'!$E56-'Daily Weigth (g)'!H56-200)/10,0)))</f>
        <v>310</v>
      </c>
      <c r="H56" s="94">
        <f>+IF('Daily Weigth (g)'!I56="","",IF('Daily Weigth (g)'!$E56-'Daily Weigth (g)'!I56-200&lt;=0,0,10*ROUND(('Daily Weigth (g)'!$E56-'Daily Weigth (g)'!I56-200)/10,0)))</f>
        <v>150</v>
      </c>
      <c r="I56" s="94">
        <f>+IF('Daily Weigth (g)'!J56="","",IF('Daily Weigth (g)'!$E56-'Daily Weigth (g)'!J56-200&lt;=0,0,10*ROUND(('Daily Weigth (g)'!$E56-'Daily Weigth (g)'!J56-200)/10,0)))</f>
        <v>100</v>
      </c>
      <c r="J56" s="85">
        <f>+IF('Daily Weigth (g)'!K56="","",IF('Daily Weigth (g)'!$E56-'Daily Weigth (g)'!K56-200&lt;=0,0,10*ROUND(('Daily Weigth (g)'!$E56-'Daily Weigth (g)'!K56-200)/10,0)))</f>
        <v>110</v>
      </c>
      <c r="K56" s="85">
        <f>+IF('Daily Weigth (g)'!L56="","",IF('Daily Weigth (g)'!$E56-'Daily Weigth (g)'!L56-200&lt;=0,0,10*ROUND(('Daily Weigth (g)'!$E56-'Daily Weigth (g)'!L56-200)/10,0)))</f>
        <v>220</v>
      </c>
      <c r="L56" s="85">
        <f>+IF('Daily Weigth (g)'!M56="","",IF('Daily Weigth (g)'!$E56-'Daily Weigth (g)'!M56-200&lt;=0,0,10*ROUND(('Daily Weigth (g)'!$E56-'Daily Weigth (g)'!M56-200)/10,0)))</f>
        <v>230</v>
      </c>
      <c r="M56" s="85">
        <f>+IF('Daily Weigth (g)'!N56="","",IF('Daily Weigth (g)'!$E56-'Daily Weigth (g)'!N56-200&lt;=0,0,10*ROUND(('Daily Weigth (g)'!$E56-'Daily Weigth (g)'!N56-200)/10,0)))</f>
        <v>350</v>
      </c>
      <c r="N56" s="85">
        <f>+IF('Daily Weigth (g)'!O56="","",IF('Daily Weigth (g)'!$E56-'Daily Weigth (g)'!O56-200&lt;=0,0,10*ROUND(('Daily Weigth (g)'!$E56-'Daily Weigth (g)'!O56-200)/10,0)))</f>
        <v>190</v>
      </c>
      <c r="O56" s="85">
        <f>+IF('Daily Weigth (g)'!P56="","",IF('Daily Weigth (g)'!$E56-'Daily Weigth (g)'!P56-200&lt;=0,0,10*ROUND(('Daily Weigth (g)'!$E56-'Daily Weigth (g)'!P56-200)/10,0)))</f>
        <v>710</v>
      </c>
      <c r="P56" s="85">
        <f>+IF('Daily Weigth (g)'!Q56="","",IF('Daily Weigth (g)'!$E56-'Daily Weigth (g)'!Q56-200&lt;=0,0,10*ROUND(('Daily Weigth (g)'!$E56-'Daily Weigth (g)'!Q56-200)/10,0)))</f>
        <v>760</v>
      </c>
      <c r="Q56" s="85">
        <f>+IF('Daily Weigth (g)'!R56="","",IF('Daily Weigth (g)'!$E56-'Daily Weigth (g)'!R56-200&lt;=0,0,10*ROUND(('Daily Weigth (g)'!$E56-'Daily Weigth (g)'!R56-200)/10,0)))</f>
        <v>440</v>
      </c>
      <c r="R56" s="85">
        <f>+IF('Daily Weigth (g)'!S56="","",IF('Daily Weigth (g)'!$E56-'Daily Weigth (g)'!S56-200&lt;=0,0,10*ROUND(('Daily Weigth (g)'!$E56-'Daily Weigth (g)'!S56-200)/10,0)))</f>
        <v>340</v>
      </c>
      <c r="S56" s="91">
        <f>+IF('Daily Weigth (g)'!T56="","",IF('Daily Weigth (g)'!$E56-'Daily Weigth (g)'!T56-200&lt;=0,0,10*ROUND(('Daily Weigth (g)'!$E56-'Daily Weigth (g)'!T56-200)/10,0)))</f>
        <v>320</v>
      </c>
      <c r="T56" s="85">
        <f>+IF('Daily Weigth (g)'!U56="","",IF('Daily Weigth (g)'!$E56-'Daily Weigth (g)'!U56-200&lt;=0,0,10*ROUND(('Daily Weigth (g)'!$E56-'Daily Weigth (g)'!U56-200)/10,0)))</f>
        <v>430</v>
      </c>
      <c r="U56" s="85">
        <f>+IF('Daily Weigth (g)'!V56="","",IF('Daily Weigth (g)'!$E56-'Daily Weigth (g)'!V56-200&lt;=0,0,10*ROUND(('Daily Weigth (g)'!$E56-'Daily Weigth (g)'!V56-200)/10,0)))</f>
        <v>790</v>
      </c>
      <c r="V56" s="85">
        <f>+IF('Daily Weigth (g)'!W56="","",IF('Daily Weigth (g)'!$E56-'Daily Weigth (g)'!W56-200&lt;=0,0,10*ROUND(('Daily Weigth (g)'!$E56-'Daily Weigth (g)'!W56-200)/10,0)))</f>
        <v>620</v>
      </c>
      <c r="W56" s="85">
        <f>+IF('Daily Weigth (g)'!X56="","",IF('Daily Weigth (g)'!$E56-'Daily Weigth (g)'!X56-200&lt;=0,0,10*ROUND(('Daily Weigth (g)'!$E56-'Daily Weigth (g)'!X56-200)/10,0)))</f>
        <v>310</v>
      </c>
      <c r="X56" s="85">
        <f>+IF('Daily Weigth (g)'!Y56="","",IF('Daily Weigth (g)'!$E56-'Daily Weigth (g)'!Y56-200&lt;=0,0,10*ROUND(('Daily Weigth (g)'!$E56-'Daily Weigth (g)'!Y56-200)/10,0)))</f>
        <v>200</v>
      </c>
      <c r="Y56" s="85">
        <f>+IF('Daily Weigth (g)'!Z56="","",IF('Daily Weigth (g)'!$E56-'Daily Weigth (g)'!Z56-200&lt;=0,0,10*ROUND(('Daily Weigth (g)'!$E56-'Daily Weigth (g)'!Z56-200)/10,0)))</f>
        <v>450</v>
      </c>
      <c r="Z56" s="85">
        <f>+IF('Daily Weigth (g)'!AA56="","",IF('Daily Weigth (g)'!$E56-'Daily Weigth (g)'!AA56-200&lt;=0,0,10*ROUND(('Daily Weigth (g)'!$E56-'Daily Weigth (g)'!AA56-200)/10,0)))</f>
        <v>220</v>
      </c>
      <c r="AA56" s="85">
        <f>+IF('Daily Weigth (g)'!AB56="","",IF('Daily Weigth (g)'!$E56-'Daily Weigth (g)'!AB56-200&lt;=0,0,10*ROUND(('Daily Weigth (g)'!$E56-'Daily Weigth (g)'!AB56-200)/10,0)))</f>
        <v>240</v>
      </c>
      <c r="AB56" s="85">
        <f>+IF('Daily Weigth (g)'!AC56="","",IF('Daily Weigth (g)'!$E56-'Daily Weigth (g)'!AC56-200&lt;=0,0,10*ROUND(('Daily Weigth (g)'!$E56-'Daily Weigth (g)'!AC56-200)/10,0)))</f>
        <v>260</v>
      </c>
      <c r="AC56" s="85">
        <f>+IF('Daily Weigth (g)'!AD56="","",IF('Daily Weigth (g)'!$E56-'Daily Weigth (g)'!AD56-200&lt;=0,0,10*ROUND(('Daily Weigth (g)'!$E56-'Daily Weigth (g)'!AD56-200)/10,0)))</f>
        <v>280</v>
      </c>
      <c r="AD56" s="85">
        <f>+IF('Daily Weigth (g)'!AE56="","",IF('Daily Weigth (g)'!$E56-'Daily Weigth (g)'!AE56-200&lt;=0,0,10*ROUND(('Daily Weigth (g)'!$E56-'Daily Weigth (g)'!AE56-200)/10,0)))</f>
        <v>220</v>
      </c>
      <c r="AE56" s="85">
        <f>+IF('Daily Weigth (g)'!AF56="","",IF('Daily Weigth (g)'!$E56-'Daily Weigth (g)'!AF56-200&lt;=0,0,10*ROUND(('Daily Weigth (g)'!$E56-'Daily Weigth (g)'!AF56-200)/10,0)))</f>
        <v>550</v>
      </c>
      <c r="AF56" s="85">
        <f>+IF('Daily Weigth (g)'!AG56="","",IF('Daily Weigth (g)'!$E56-'Daily Weigth (g)'!AG56-200&lt;=0,0,10*ROUND(('Daily Weigth (g)'!$E56-'Daily Weigth (g)'!AG56-200)/10,0)))</f>
        <v>340</v>
      </c>
      <c r="AG56" s="89">
        <f t="shared" si="1"/>
        <v>9230</v>
      </c>
    </row>
    <row r="57" ht="12.75" customHeight="1">
      <c r="A57" s="85">
        <v>756.0</v>
      </c>
      <c r="B57" s="87" t="s">
        <v>199</v>
      </c>
      <c r="C57" s="85" t="s">
        <v>383</v>
      </c>
      <c r="D57" s="85"/>
      <c r="E57" s="94">
        <f>+IF('Daily Weigth (g)'!F57="","",IF('Daily Weigth (g)'!$E57-'Daily Weigth (g)'!F57-200&lt;=0,0,10*ROUND(('Daily Weigth (g)'!$E57-'Daily Weigth (g)'!F57-200)/10,0)))</f>
        <v>0</v>
      </c>
      <c r="F57" s="94">
        <f>+IF('Daily Weigth (g)'!G57="","",IF('Daily Weigth (g)'!$E57-'Daily Weigth (g)'!G57-200&lt;=0,0,10*ROUND(('Daily Weigth (g)'!$E57-'Daily Weigth (g)'!G57-200)/10,0)))</f>
        <v>0</v>
      </c>
      <c r="G57" s="94">
        <f>+IF('Daily Weigth (g)'!H57="","",IF('Daily Weigth (g)'!$E57-'Daily Weigth (g)'!H57-200&lt;=0,0,10*ROUND(('Daily Weigth (g)'!$E57-'Daily Weigth (g)'!H57-200)/10,0)))</f>
        <v>0</v>
      </c>
      <c r="H57" s="94">
        <f>+IF('Daily Weigth (g)'!I57="","",IF('Daily Weigth (g)'!$E57-'Daily Weigth (g)'!I57-200&lt;=0,0,10*ROUND(('Daily Weigth (g)'!$E57-'Daily Weigth (g)'!I57-200)/10,0)))</f>
        <v>10</v>
      </c>
      <c r="I57" s="94">
        <f>+IF('Daily Weigth (g)'!J57="","",IF('Daily Weigth (g)'!$E57-'Daily Weigth (g)'!J57-200&lt;=0,0,10*ROUND(('Daily Weigth (g)'!$E57-'Daily Weigth (g)'!J57-200)/10,0)))</f>
        <v>30</v>
      </c>
      <c r="J57" s="85" t="str">
        <f>+IF('Daily Weigth (g)'!K57="","",IF('Daily Weigth (g)'!$E57-'Daily Weigth (g)'!K57-200&lt;=0,0,10*ROUND(('Daily Weigth (g)'!$E57-'Daily Weigth (g)'!K57-200)/10,0)))</f>
        <v/>
      </c>
      <c r="K57" s="85" t="str">
        <f>+IF('Daily Weigth (g)'!L57="","",IF('Daily Weigth (g)'!$E57-'Daily Weigth (g)'!L57-200&lt;=0,0,10*ROUND(('Daily Weigth (g)'!$E57-'Daily Weigth (g)'!L57-200)/10,0)))</f>
        <v/>
      </c>
      <c r="L57" s="85" t="str">
        <f>+IF('Daily Weigth (g)'!M57="","",IF('Daily Weigth (g)'!$E57-'Daily Weigth (g)'!M57-200&lt;=0,0,10*ROUND(('Daily Weigth (g)'!$E57-'Daily Weigth (g)'!M57-200)/10,0)))</f>
        <v/>
      </c>
      <c r="M57" s="85" t="str">
        <f>+IF('Daily Weigth (g)'!N57="","",IF('Daily Weigth (g)'!$E57-'Daily Weigth (g)'!N57-200&lt;=0,0,10*ROUND(('Daily Weigth (g)'!$E57-'Daily Weigth (g)'!N57-200)/10,0)))</f>
        <v/>
      </c>
      <c r="N57" s="85" t="str">
        <f>+IF('Daily Weigth (g)'!O57="","",IF('Daily Weigth (g)'!$E57-'Daily Weigth (g)'!O57-200&lt;=0,0,10*ROUND(('Daily Weigth (g)'!$E57-'Daily Weigth (g)'!O57-200)/10,0)))</f>
        <v/>
      </c>
      <c r="O57" s="85" t="str">
        <f>+IF('Daily Weigth (g)'!P57="","",IF('Daily Weigth (g)'!$E57-'Daily Weigth (g)'!P57-200&lt;=0,0,10*ROUND(('Daily Weigth (g)'!$E57-'Daily Weigth (g)'!P57-200)/10,0)))</f>
        <v/>
      </c>
      <c r="P57" s="85" t="str">
        <f>+IF('Daily Weigth (g)'!Q57="","",IF('Daily Weigth (g)'!$E57-'Daily Weigth (g)'!Q57-200&lt;=0,0,10*ROUND(('Daily Weigth (g)'!$E57-'Daily Weigth (g)'!Q57-200)/10,0)))</f>
        <v/>
      </c>
      <c r="Q57" s="85" t="str">
        <f>+IF('Daily Weigth (g)'!R57="","",IF('Daily Weigth (g)'!$E57-'Daily Weigth (g)'!R57-200&lt;=0,0,10*ROUND(('Daily Weigth (g)'!$E57-'Daily Weigth (g)'!R57-200)/10,0)))</f>
        <v/>
      </c>
      <c r="R57" s="85" t="str">
        <f>+IF('Daily Weigth (g)'!S57="","",IF('Daily Weigth (g)'!$E57-'Daily Weigth (g)'!S57-200&lt;=0,0,10*ROUND(('Daily Weigth (g)'!$E57-'Daily Weigth (g)'!S57-200)/10,0)))</f>
        <v/>
      </c>
      <c r="S57" s="91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9">
        <f t="shared" si="1"/>
        <v>40</v>
      </c>
    </row>
    <row r="58" ht="12.75" customHeight="1">
      <c r="A58" s="85">
        <v>757.0</v>
      </c>
      <c r="B58" s="87" t="s">
        <v>199</v>
      </c>
      <c r="C58" s="90" t="s">
        <v>12</v>
      </c>
      <c r="D58" s="85"/>
      <c r="E58" s="94">
        <f>+IF('Daily Weigth (g)'!F58="","",IF('Daily Weigth (g)'!$E58-'Daily Weigth (g)'!F58-200&lt;=0,0,10*ROUND(('Daily Weigth (g)'!$E58-'Daily Weigth (g)'!F58-200)/10,0)))</f>
        <v>0</v>
      </c>
      <c r="F58" s="94">
        <f>+IF('Daily Weigth (g)'!G58="","",IF('Daily Weigth (g)'!$E58-'Daily Weigth (g)'!G58-200&lt;=0,0,10*ROUND(('Daily Weigth (g)'!$E58-'Daily Weigth (g)'!G58-200)/10,0)))</f>
        <v>10</v>
      </c>
      <c r="G58" s="94">
        <f>+IF('Daily Weigth (g)'!H58="","",IF('Daily Weigth (g)'!$E58-'Daily Weigth (g)'!H58-200&lt;=0,0,10*ROUND(('Daily Weigth (g)'!$E58-'Daily Weigth (g)'!H58-200)/10,0)))</f>
        <v>200</v>
      </c>
      <c r="H58" s="94">
        <f>+IF('Daily Weigth (g)'!I58="","",IF('Daily Weigth (g)'!$E58-'Daily Weigth (g)'!I58-200&lt;=0,0,10*ROUND(('Daily Weigth (g)'!$E58-'Daily Weigth (g)'!I58-200)/10,0)))</f>
        <v>100</v>
      </c>
      <c r="I58" s="94">
        <f>+IF('Daily Weigth (g)'!J58="","",IF('Daily Weigth (g)'!$E58-'Daily Weigth (g)'!J58-200&lt;=0,0,10*ROUND(('Daily Weigth (g)'!$E58-'Daily Weigth (g)'!J58-200)/10,0)))</f>
        <v>90</v>
      </c>
      <c r="J58" s="85">
        <f>+IF('Daily Weigth (g)'!K58="","",IF(Transpiration!J58-100&lt;=0,0,10*ROUND((Transpiration!J58-100)/10,0)))</f>
        <v>0</v>
      </c>
      <c r="K58" s="85">
        <f>+IF('Daily Weigth (g)'!L58="","",IF(Transpiration!K58-100&lt;=0,0,10*ROUND((Transpiration!K58-100)/10,0)))</f>
        <v>10</v>
      </c>
      <c r="L58" s="85">
        <f>+IF('Daily Weigth (g)'!M58="","",IF(Transpiration!L58-100&lt;=0,0,10*ROUND((Transpiration!L58-100)/10,0)))</f>
        <v>30</v>
      </c>
      <c r="M58" s="85">
        <f>+IF('Daily Weigth (g)'!N58="","",IF(Transpiration!M58-100&lt;=0,0,10*ROUND((Transpiration!M58-100)/10,0)))</f>
        <v>100</v>
      </c>
      <c r="N58" s="85">
        <f>+IF('Daily Weigth (g)'!O58="","",IF(Transpiration!N58-100&lt;=0,0,10*ROUND((Transpiration!N58-100)/10,0)))</f>
        <v>10</v>
      </c>
      <c r="O58" s="85">
        <f>+IF('Daily Weigth (g)'!P58="","",IF(Transpiration!O58-100&lt;=0,0,10*ROUND((Transpiration!O58-100)/10,0)))</f>
        <v>230</v>
      </c>
      <c r="P58" s="85">
        <f>+IF('Daily Weigth (g)'!Q58="","",IF(Transpiration!P58-100&lt;=0,0,10*ROUND((Transpiration!P58-100)/10,0)))</f>
        <v>280</v>
      </c>
      <c r="Q58" s="85">
        <f>+IF('Daily Weigth (g)'!R58="","",IF(Transpiration!Q58-100&lt;=0,0,10*ROUND((Transpiration!Q58-100)/10,0)))</f>
        <v>180</v>
      </c>
      <c r="R58" s="85">
        <f>+IF('Daily Weigth (g)'!S58="","",IF(Transpiration!R58-100&lt;=0,0,10*ROUND((Transpiration!R58-100)/10,0)))</f>
        <v>100</v>
      </c>
      <c r="S58" s="91">
        <f>+IF('Daily Weigth (g)'!T58="","",IF(Transpiration!S58-200&lt;=0,0,10*ROUND((Transpiration!S58-200)/10,0)))</f>
        <v>20</v>
      </c>
      <c r="T58" s="85">
        <f>+IF('Daily Weigth (g)'!U58="","",IF(Transpiration!T58-200&lt;=0,0,10*ROUND((Transpiration!T58-200)/10,0)))</f>
        <v>10</v>
      </c>
      <c r="U58" s="85">
        <f>+IF('Daily Weigth (g)'!V58="","",IF(Transpiration!U58-200&lt;=0,0,10*ROUND((Transpiration!U58-200)/10,0)))</f>
        <v>90</v>
      </c>
      <c r="V58" s="85">
        <f>+IF('Daily Weigth (g)'!W58="","",IF(Transpiration!V58-200&lt;=0,0,10*ROUND((Transpiration!V58-200)/10,0)))</f>
        <v>80</v>
      </c>
      <c r="W58" s="85">
        <f>+IF('Daily Weigth (g)'!X58="","",IF(Transpiration!W58-200&lt;=0,0,10*ROUND((Transpiration!W58-200)/10,0)))</f>
        <v>0</v>
      </c>
      <c r="X58" s="85">
        <f>+IF('Daily Weigth (g)'!Y58="","",IF(Transpiration!X58-200&lt;=0,0,10*ROUND((Transpiration!X58-200)/10,0)))</f>
        <v>0</v>
      </c>
      <c r="Y58" s="85">
        <f>+IF('Daily Weigth (g)'!Z58="","",IF(Transpiration!Y58-200&lt;=0,0,10*ROUND((Transpiration!Y58-200)/10,0)))</f>
        <v>0</v>
      </c>
      <c r="Z58" s="85">
        <f>+IF('Daily Weigth (g)'!AA58="","",IF(Transpiration!Z58-200&lt;=0,0,10*ROUND((Transpiration!Z58-200)/10,0)))</f>
        <v>0</v>
      </c>
      <c r="AA58" s="85">
        <f>+IF('Daily Weigth (g)'!AB58="","",IF(Transpiration!AA58-200&lt;=0,0,10*ROUND((Transpiration!AA58-200)/10,0)))</f>
        <v>0</v>
      </c>
      <c r="AB58" s="85">
        <f>+IF('Daily Weigth (g)'!AC58="","",IF(Transpiration!AB58-200&lt;=0,0,10*ROUND((Transpiration!AB58-200)/10,0)))</f>
        <v>0</v>
      </c>
      <c r="AC58" s="85">
        <f>+IF('Daily Weigth (g)'!AD58="","",IF(Transpiration!AC58-200&lt;=0,0,10*ROUND((Transpiration!AC58-200)/10,0)))</f>
        <v>0</v>
      </c>
      <c r="AD58" s="85">
        <f>+IF('Daily Weigth (g)'!AE58="","",IF(Transpiration!AD58-200&lt;=0,0,10*ROUND((Transpiration!AD58-200)/10,0)))</f>
        <v>0</v>
      </c>
      <c r="AE58" s="85">
        <f>+IF('Daily Weigth (g)'!AF58="","",IF(Transpiration!AE58-200&lt;=0,0,10*ROUND((Transpiration!AE58-200)/10,0)))</f>
        <v>0</v>
      </c>
      <c r="AF58" s="85">
        <f>+IF('Daily Weigth (g)'!AG58="","",IF(Transpiration!AF58-200&lt;=0,0,10*ROUND((Transpiration!AF58-200)/10,0)))</f>
        <v>0</v>
      </c>
      <c r="AG58" s="89">
        <f t="shared" si="1"/>
        <v>1540</v>
      </c>
    </row>
    <row r="59" ht="12.75" customHeight="1">
      <c r="A59" s="85">
        <v>758.0</v>
      </c>
      <c r="B59" s="87" t="s">
        <v>199</v>
      </c>
      <c r="C59" s="85" t="s">
        <v>383</v>
      </c>
      <c r="D59" s="85"/>
      <c r="E59" s="94">
        <f>+IF('Daily Weigth (g)'!F59="","",IF('Daily Weigth (g)'!$E59-'Daily Weigth (g)'!F59-200&lt;=0,0,10*ROUND(('Daily Weigth (g)'!$E59-'Daily Weigth (g)'!F59-200)/10,0)))</f>
        <v>0</v>
      </c>
      <c r="F59" s="94">
        <f>+IF('Daily Weigth (g)'!G59="","",IF('Daily Weigth (g)'!$E59-'Daily Weigth (g)'!G59-200&lt;=0,0,10*ROUND(('Daily Weigth (g)'!$E59-'Daily Weigth (g)'!G59-200)/10,0)))</f>
        <v>120</v>
      </c>
      <c r="G59" s="94">
        <f>+IF('Daily Weigth (g)'!H59="","",IF('Daily Weigth (g)'!$E59-'Daily Weigth (g)'!H59-200&lt;=0,0,10*ROUND(('Daily Weigth (g)'!$E59-'Daily Weigth (g)'!H59-200)/10,0)))</f>
        <v>340</v>
      </c>
      <c r="H59" s="94">
        <f>+IF('Daily Weigth (g)'!I59="","",IF('Daily Weigth (g)'!$E59-'Daily Weigth (g)'!I59-200&lt;=0,0,10*ROUND(('Daily Weigth (g)'!$E59-'Daily Weigth (g)'!I59-200)/10,0)))</f>
        <v>150</v>
      </c>
      <c r="I59" s="94">
        <f>+IF('Daily Weigth (g)'!J59="","",IF('Daily Weigth (g)'!$E59-'Daily Weigth (g)'!J59-200&lt;=0,0,10*ROUND(('Daily Weigth (g)'!$E59-'Daily Weigth (g)'!J59-200)/10,0)))</f>
        <v>140</v>
      </c>
      <c r="J59" s="85" t="str">
        <f>+IF('Daily Weigth (g)'!K59="","",IF('Daily Weigth (g)'!$E59-'Daily Weigth (g)'!K59-200&lt;=0,0,10*ROUND(('Daily Weigth (g)'!$E59-'Daily Weigth (g)'!K59-200)/10,0)))</f>
        <v/>
      </c>
      <c r="K59" s="85" t="str">
        <f>+IF('Daily Weigth (g)'!L59="","",IF('Daily Weigth (g)'!$E59-'Daily Weigth (g)'!L59-200&lt;=0,0,10*ROUND(('Daily Weigth (g)'!$E59-'Daily Weigth (g)'!L59-200)/10,0)))</f>
        <v/>
      </c>
      <c r="L59" s="85" t="str">
        <f>+IF('Daily Weigth (g)'!M59="","",IF('Daily Weigth (g)'!$E59-'Daily Weigth (g)'!M59-200&lt;=0,0,10*ROUND(('Daily Weigth (g)'!$E59-'Daily Weigth (g)'!M59-200)/10,0)))</f>
        <v/>
      </c>
      <c r="M59" s="85" t="str">
        <f>+IF('Daily Weigth (g)'!N59="","",IF('Daily Weigth (g)'!$E59-'Daily Weigth (g)'!N59-200&lt;=0,0,10*ROUND(('Daily Weigth (g)'!$E59-'Daily Weigth (g)'!N59-200)/10,0)))</f>
        <v/>
      </c>
      <c r="N59" s="85" t="str">
        <f>+IF('Daily Weigth (g)'!O59="","",IF('Daily Weigth (g)'!$E59-'Daily Weigth (g)'!O59-200&lt;=0,0,10*ROUND(('Daily Weigth (g)'!$E59-'Daily Weigth (g)'!O59-200)/10,0)))</f>
        <v/>
      </c>
      <c r="O59" s="85" t="str">
        <f>+IF('Daily Weigth (g)'!P59="","",IF('Daily Weigth (g)'!$E59-'Daily Weigth (g)'!P59-200&lt;=0,0,10*ROUND(('Daily Weigth (g)'!$E59-'Daily Weigth (g)'!P59-200)/10,0)))</f>
        <v/>
      </c>
      <c r="P59" s="85" t="str">
        <f>+IF('Daily Weigth (g)'!Q59="","",IF('Daily Weigth (g)'!$E59-'Daily Weigth (g)'!Q59-200&lt;=0,0,10*ROUND(('Daily Weigth (g)'!$E59-'Daily Weigth (g)'!Q59-200)/10,0)))</f>
        <v/>
      </c>
      <c r="Q59" s="85" t="str">
        <f>+IF('Daily Weigth (g)'!R59="","",IF('Daily Weigth (g)'!$E59-'Daily Weigth (g)'!R59-200&lt;=0,0,10*ROUND(('Daily Weigth (g)'!$E59-'Daily Weigth (g)'!R59-200)/10,0)))</f>
        <v/>
      </c>
      <c r="R59" s="85" t="str">
        <f>+IF('Daily Weigth (g)'!S59="","",IF('Daily Weigth (g)'!$E59-'Daily Weigth (g)'!S59-200&lt;=0,0,10*ROUND(('Daily Weigth (g)'!$E59-'Daily Weigth (g)'!S59-200)/10,0)))</f>
        <v/>
      </c>
      <c r="S59" s="91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9">
        <f t="shared" si="1"/>
        <v>750</v>
      </c>
    </row>
    <row r="60" ht="12.75" customHeight="1">
      <c r="A60" s="85">
        <v>759.0</v>
      </c>
      <c r="B60" s="87" t="s">
        <v>199</v>
      </c>
      <c r="C60" s="85" t="s">
        <v>383</v>
      </c>
      <c r="D60" s="85"/>
      <c r="E60" s="94">
        <f>+IF('Daily Weigth (g)'!F60="","",IF('Daily Weigth (g)'!$E60-'Daily Weigth (g)'!F60-200&lt;=0,0,10*ROUND(('Daily Weigth (g)'!$E60-'Daily Weigth (g)'!F60-200)/10,0)))</f>
        <v>0</v>
      </c>
      <c r="F60" s="94">
        <f>+IF('Daily Weigth (g)'!G60="","",IF('Daily Weigth (g)'!$E60-'Daily Weigth (g)'!G60-200&lt;=0,0,10*ROUND(('Daily Weigth (g)'!$E60-'Daily Weigth (g)'!G60-200)/10,0)))</f>
        <v>20</v>
      </c>
      <c r="G60" s="94">
        <f>+IF('Daily Weigth (g)'!H60="","",IF('Daily Weigth (g)'!$E60-'Daily Weigth (g)'!H60-200&lt;=0,0,10*ROUND(('Daily Weigth (g)'!$E60-'Daily Weigth (g)'!H60-200)/10,0)))</f>
        <v>210</v>
      </c>
      <c r="H60" s="94">
        <f>+IF('Daily Weigth (g)'!I60="","",IF('Daily Weigth (g)'!$E60-'Daily Weigth (g)'!I60-200&lt;=0,0,10*ROUND(('Daily Weigth (g)'!$E60-'Daily Weigth (g)'!I60-200)/10,0)))</f>
        <v>90</v>
      </c>
      <c r="I60" s="94">
        <f>+IF('Daily Weigth (g)'!J60="","",IF('Daily Weigth (g)'!$E60-'Daily Weigth (g)'!J60-200&lt;=0,0,10*ROUND(('Daily Weigth (g)'!$E60-'Daily Weigth (g)'!J60-200)/10,0)))</f>
        <v>80</v>
      </c>
      <c r="J60" s="85" t="str">
        <f>+IF('Daily Weigth (g)'!K60="","",IF('Daily Weigth (g)'!$E60-'Daily Weigth (g)'!K60-200&lt;=0,0,10*ROUND(('Daily Weigth (g)'!$E60-'Daily Weigth (g)'!K60-200)/10,0)))</f>
        <v/>
      </c>
      <c r="K60" s="85" t="str">
        <f>+IF('Daily Weigth (g)'!L60="","",IF('Daily Weigth (g)'!$E60-'Daily Weigth (g)'!L60-200&lt;=0,0,10*ROUND(('Daily Weigth (g)'!$E60-'Daily Weigth (g)'!L60-200)/10,0)))</f>
        <v/>
      </c>
      <c r="L60" s="85" t="str">
        <f>+IF('Daily Weigth (g)'!M60="","",IF('Daily Weigth (g)'!$E60-'Daily Weigth (g)'!M60-200&lt;=0,0,10*ROUND(('Daily Weigth (g)'!$E60-'Daily Weigth (g)'!M60-200)/10,0)))</f>
        <v/>
      </c>
      <c r="M60" s="85" t="str">
        <f>+IF('Daily Weigth (g)'!N60="","",IF('Daily Weigth (g)'!$E60-'Daily Weigth (g)'!N60-200&lt;=0,0,10*ROUND(('Daily Weigth (g)'!$E60-'Daily Weigth (g)'!N60-200)/10,0)))</f>
        <v/>
      </c>
      <c r="N60" s="85" t="str">
        <f>+IF('Daily Weigth (g)'!O60="","",IF('Daily Weigth (g)'!$E60-'Daily Weigth (g)'!O60-200&lt;=0,0,10*ROUND(('Daily Weigth (g)'!$E60-'Daily Weigth (g)'!O60-200)/10,0)))</f>
        <v/>
      </c>
      <c r="O60" s="85" t="str">
        <f>+IF('Daily Weigth (g)'!P60="","",IF('Daily Weigth (g)'!$E60-'Daily Weigth (g)'!P60-200&lt;=0,0,10*ROUND(('Daily Weigth (g)'!$E60-'Daily Weigth (g)'!P60-200)/10,0)))</f>
        <v/>
      </c>
      <c r="P60" s="85" t="str">
        <f>+IF('Daily Weigth (g)'!Q60="","",IF('Daily Weigth (g)'!$E60-'Daily Weigth (g)'!Q60-200&lt;=0,0,10*ROUND(('Daily Weigth (g)'!$E60-'Daily Weigth (g)'!Q60-200)/10,0)))</f>
        <v/>
      </c>
      <c r="Q60" s="85" t="str">
        <f>+IF('Daily Weigth (g)'!R60="","",IF('Daily Weigth (g)'!$E60-'Daily Weigth (g)'!R60-200&lt;=0,0,10*ROUND(('Daily Weigth (g)'!$E60-'Daily Weigth (g)'!R60-200)/10,0)))</f>
        <v/>
      </c>
      <c r="R60" s="85" t="str">
        <f>+IF('Daily Weigth (g)'!S60="","",IF('Daily Weigth (g)'!$E60-'Daily Weigth (g)'!S60-200&lt;=0,0,10*ROUND(('Daily Weigth (g)'!$E60-'Daily Weigth (g)'!S60-200)/10,0)))</f>
        <v/>
      </c>
      <c r="S60" s="91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9">
        <f t="shared" si="1"/>
        <v>400</v>
      </c>
    </row>
    <row r="61" ht="12.75" customHeight="1">
      <c r="A61" s="85">
        <v>760.0</v>
      </c>
      <c r="B61" s="87" t="s">
        <v>199</v>
      </c>
      <c r="C61" s="88" t="s">
        <v>241</v>
      </c>
      <c r="D61" s="85"/>
      <c r="E61" s="94">
        <f>+IF('Daily Weigth (g)'!F61="","",IF('Daily Weigth (g)'!$E61-'Daily Weigth (g)'!F61-200&lt;=0,0,10*ROUND(('Daily Weigth (g)'!$E61-'Daily Weigth (g)'!F61-200)/10,0)))</f>
        <v>0</v>
      </c>
      <c r="F61" s="94">
        <f>+IF('Daily Weigth (g)'!G61="","",IF('Daily Weigth (g)'!$E61-'Daily Weigth (g)'!G61-200&lt;=0,0,10*ROUND(('Daily Weigth (g)'!$E61-'Daily Weigth (g)'!G61-200)/10,0)))</f>
        <v>0</v>
      </c>
      <c r="G61" s="94">
        <f>+IF('Daily Weigth (g)'!H61="","",IF('Daily Weigth (g)'!$E61-'Daily Weigth (g)'!H61-200&lt;=0,0,10*ROUND(('Daily Weigth (g)'!$E61-'Daily Weigth (g)'!H61-200)/10,0)))</f>
        <v>60</v>
      </c>
      <c r="H61" s="94">
        <f>+IF('Daily Weigth (g)'!I61="","",IF('Daily Weigth (g)'!$E61-'Daily Weigth (g)'!I61-200&lt;=0,0,10*ROUND(('Daily Weigth (g)'!$E61-'Daily Weigth (g)'!I61-200)/10,0)))</f>
        <v>70</v>
      </c>
      <c r="I61" s="94">
        <f>+IF('Daily Weigth (g)'!J61="","",IF('Daily Weigth (g)'!$E61-'Daily Weigth (g)'!J61-200&lt;=0,0,10*ROUND(('Daily Weigth (g)'!$E61-'Daily Weigth (g)'!J61-200)/10,0)))</f>
        <v>70</v>
      </c>
      <c r="J61" s="85">
        <f>+IF('Daily Weigth (g)'!K61="","",IF('Daily Weigth (g)'!$E61-'Daily Weigth (g)'!K61-200&lt;=0,0,10*ROUND(('Daily Weigth (g)'!$E61-'Daily Weigth (g)'!K61-200)/10,0)))</f>
        <v>50</v>
      </c>
      <c r="K61" s="85">
        <f>+IF('Daily Weigth (g)'!L61="","",IF('Daily Weigth (g)'!$E61-'Daily Weigth (g)'!L61-200&lt;=0,0,10*ROUND(('Daily Weigth (g)'!$E61-'Daily Weigth (g)'!L61-200)/10,0)))</f>
        <v>120</v>
      </c>
      <c r="L61" s="85">
        <f>+IF('Daily Weigth (g)'!M61="","",IF('Daily Weigth (g)'!$E61-'Daily Weigth (g)'!M61-200&lt;=0,0,10*ROUND(('Daily Weigth (g)'!$E61-'Daily Weigth (g)'!M61-200)/10,0)))</f>
        <v>120</v>
      </c>
      <c r="M61" s="85">
        <f>+IF('Daily Weigth (g)'!N61="","",IF('Daily Weigth (g)'!$E61-'Daily Weigth (g)'!N61-200&lt;=0,0,10*ROUND(('Daily Weigth (g)'!$E61-'Daily Weigth (g)'!N61-200)/10,0)))</f>
        <v>200</v>
      </c>
      <c r="N61" s="85">
        <f>+IF('Daily Weigth (g)'!O61="","",IF('Daily Weigth (g)'!$E61-'Daily Weigth (g)'!O61-200&lt;=0,0,10*ROUND(('Daily Weigth (g)'!$E61-'Daily Weigth (g)'!O61-200)/10,0)))</f>
        <v>40</v>
      </c>
      <c r="O61" s="85">
        <f>+IF('Daily Weigth (g)'!P61="","",IF('Daily Weigth (g)'!$E61-'Daily Weigth (g)'!P61-200&lt;=0,0,10*ROUND(('Daily Weigth (g)'!$E61-'Daily Weigth (g)'!P61-200)/10,0)))</f>
        <v>350</v>
      </c>
      <c r="P61" s="85">
        <f>+IF('Daily Weigth (g)'!Q61="","",IF('Daily Weigth (g)'!$E61-'Daily Weigth (g)'!Q61-200&lt;=0,0,10*ROUND(('Daily Weigth (g)'!$E61-'Daily Weigth (g)'!Q61-200)/10,0)))</f>
        <v>390</v>
      </c>
      <c r="Q61" s="85">
        <f>+IF('Daily Weigth (g)'!R61="","",IF('Daily Weigth (g)'!$E61-'Daily Weigth (g)'!R61-200&lt;=0,0,10*ROUND(('Daily Weigth (g)'!$E61-'Daily Weigth (g)'!R61-200)/10,0)))</f>
        <v>280</v>
      </c>
      <c r="R61" s="85">
        <f>+IF('Daily Weigth (g)'!S61="","",IF('Daily Weigth (g)'!$E61-'Daily Weigth (g)'!S61-200&lt;=0,0,10*ROUND(('Daily Weigth (g)'!$E61-'Daily Weigth (g)'!S61-200)/10,0)))</f>
        <v>180</v>
      </c>
      <c r="S61" s="91">
        <f>+IF('Daily Weigth (g)'!T61="","",IF('Daily Weigth (g)'!$E61-'Daily Weigth (g)'!T61-200&lt;=0,0,10*ROUND(('Daily Weigth (g)'!$E61-'Daily Weigth (g)'!T61-200)/10,0)))</f>
        <v>210</v>
      </c>
      <c r="T61" s="85">
        <f>+IF('Daily Weigth (g)'!U61="","",IF('Daily Weigth (g)'!$E61-'Daily Weigth (g)'!U61-200&lt;=0,0,10*ROUND(('Daily Weigth (g)'!$E61-'Daily Weigth (g)'!U61-200)/10,0)))</f>
        <v>280</v>
      </c>
      <c r="U61" s="85">
        <f>+IF('Daily Weigth (g)'!V61="","",IF('Daily Weigth (g)'!$E61-'Daily Weigth (g)'!V61-200&lt;=0,0,10*ROUND(('Daily Weigth (g)'!$E61-'Daily Weigth (g)'!V61-200)/10,0)))</f>
        <v>430</v>
      </c>
      <c r="V61" s="85">
        <f>+IF('Daily Weigth (g)'!W61="","",IF('Daily Weigth (g)'!$E61-'Daily Weigth (g)'!W61-200&lt;=0,0,10*ROUND(('Daily Weigth (g)'!$E61-'Daily Weigth (g)'!W61-200)/10,0)))</f>
        <v>580</v>
      </c>
      <c r="W61" s="85">
        <f>+IF('Daily Weigth (g)'!X61="","",IF('Daily Weigth (g)'!$E61-'Daily Weigth (g)'!X61-200&lt;=0,0,10*ROUND(('Daily Weigth (g)'!$E61-'Daily Weigth (g)'!X61-200)/10,0)))</f>
        <v>250</v>
      </c>
      <c r="X61" s="85">
        <f>+IF('Daily Weigth (g)'!Y61="","",IF('Daily Weigth (g)'!$E61-'Daily Weigth (g)'!Y61-200&lt;=0,0,10*ROUND(('Daily Weigth (g)'!$E61-'Daily Weigth (g)'!Y61-200)/10,0)))</f>
        <v>190</v>
      </c>
      <c r="Y61" s="85">
        <f>+IF('Daily Weigth (g)'!Z61="","",IF('Daily Weigth (g)'!$E61-'Daily Weigth (g)'!Z61-200&lt;=0,0,10*ROUND(('Daily Weigth (g)'!$E61-'Daily Weigth (g)'!Z61-200)/10,0)))</f>
        <v>340</v>
      </c>
      <c r="Z61" s="85">
        <f>+IF('Daily Weigth (g)'!AA61="","",IF('Daily Weigth (g)'!$E61-'Daily Weigth (g)'!AA61-200&lt;=0,0,10*ROUND(('Daily Weigth (g)'!$E61-'Daily Weigth (g)'!AA61-200)/10,0)))</f>
        <v>160</v>
      </c>
      <c r="AA61" s="85">
        <f>+IF('Daily Weigth (g)'!AB61="","",IF('Daily Weigth (g)'!$E61-'Daily Weigth (g)'!AB61-200&lt;=0,0,10*ROUND(('Daily Weigth (g)'!$E61-'Daily Weigth (g)'!AB61-200)/10,0)))</f>
        <v>230</v>
      </c>
      <c r="AB61" s="85">
        <f>+IF('Daily Weigth (g)'!AC61="","",IF('Daily Weigth (g)'!$E61-'Daily Weigth (g)'!AC61-200&lt;=0,0,10*ROUND(('Daily Weigth (g)'!$E61-'Daily Weigth (g)'!AC61-200)/10,0)))</f>
        <v>220</v>
      </c>
      <c r="AC61" s="85">
        <f>+IF('Daily Weigth (g)'!AD61="","",IF('Daily Weigth (g)'!$E61-'Daily Weigth (g)'!AD61-200&lt;=0,0,10*ROUND(('Daily Weigth (g)'!$E61-'Daily Weigth (g)'!AD61-200)/10,0)))</f>
        <v>270</v>
      </c>
      <c r="AD61" s="85">
        <f>+IF('Daily Weigth (g)'!AE61="","",IF('Daily Weigth (g)'!$E61-'Daily Weigth (g)'!AE61-200&lt;=0,0,10*ROUND(('Daily Weigth (g)'!$E61-'Daily Weigth (g)'!AE61-200)/10,0)))</f>
        <v>170</v>
      </c>
      <c r="AE61" s="85">
        <f>+IF('Daily Weigth (g)'!AF61="","",IF('Daily Weigth (g)'!$E61-'Daily Weigth (g)'!AF61-200&lt;=0,0,10*ROUND(('Daily Weigth (g)'!$E61-'Daily Weigth (g)'!AF61-200)/10,0)))</f>
        <v>630</v>
      </c>
      <c r="AF61" s="85">
        <f>+IF('Daily Weigth (g)'!AG61="","",IF('Daily Weigth (g)'!$E61-'Daily Weigth (g)'!AG61-200&lt;=0,0,10*ROUND(('Daily Weigth (g)'!$E61-'Daily Weigth (g)'!AG61-200)/10,0)))</f>
        <v>330</v>
      </c>
      <c r="AG61" s="89">
        <f t="shared" si="1"/>
        <v>6220</v>
      </c>
    </row>
    <row r="62" ht="12.75" customHeight="1">
      <c r="A62" s="85">
        <v>761.0</v>
      </c>
      <c r="B62" s="87" t="s">
        <v>217</v>
      </c>
      <c r="C62" s="85" t="s">
        <v>383</v>
      </c>
      <c r="D62" s="85"/>
      <c r="E62" s="94">
        <f>+IF('Daily Weigth (g)'!F62="","",IF('Daily Weigth (g)'!$E62-'Daily Weigth (g)'!F62-200&lt;=0,0,10*ROUND(('Daily Weigth (g)'!$E62-'Daily Weigth (g)'!F62-200)/10,0)))</f>
        <v>0</v>
      </c>
      <c r="F62" s="94">
        <f>+IF('Daily Weigth (g)'!G62="","",IF('Daily Weigth (g)'!$E62-'Daily Weigth (g)'!G62-200&lt;=0,0,10*ROUND(('Daily Weigth (g)'!$E62-'Daily Weigth (g)'!G62-200)/10,0)))</f>
        <v>120</v>
      </c>
      <c r="G62" s="94">
        <f>+IF('Daily Weigth (g)'!H62="","",IF('Daily Weigth (g)'!$E62-'Daily Weigth (g)'!H62-200&lt;=0,0,10*ROUND(('Daily Weigth (g)'!$E62-'Daily Weigth (g)'!H62-200)/10,0)))</f>
        <v>340</v>
      </c>
      <c r="H62" s="94">
        <f>+IF('Daily Weigth (g)'!I62="","",IF('Daily Weigth (g)'!$E62-'Daily Weigth (g)'!I62-200&lt;=0,0,10*ROUND(('Daily Weigth (g)'!$E62-'Daily Weigth (g)'!I62-200)/10,0)))</f>
        <v>140</v>
      </c>
      <c r="I62" s="94">
        <f>+IF('Daily Weigth (g)'!J62="","",IF('Daily Weigth (g)'!$E62-'Daily Weigth (g)'!J62-200&lt;=0,0,10*ROUND(('Daily Weigth (g)'!$E62-'Daily Weigth (g)'!J62-200)/10,0)))</f>
        <v>120</v>
      </c>
      <c r="J62" s="85" t="str">
        <f>+IF('Daily Weigth (g)'!K62="","",IF('Daily Weigth (g)'!$E62-'Daily Weigth (g)'!K62-200&lt;=0,0,10*ROUND(('Daily Weigth (g)'!$E62-'Daily Weigth (g)'!K62-200)/10,0)))</f>
        <v/>
      </c>
      <c r="K62" s="85" t="str">
        <f>+IF('Daily Weigth (g)'!L62="","",IF('Daily Weigth (g)'!$E62-'Daily Weigth (g)'!L62-200&lt;=0,0,10*ROUND(('Daily Weigth (g)'!$E62-'Daily Weigth (g)'!L62-200)/10,0)))</f>
        <v/>
      </c>
      <c r="L62" s="85" t="str">
        <f>+IF('Daily Weigth (g)'!M62="","",IF('Daily Weigth (g)'!$E62-'Daily Weigth (g)'!M62-200&lt;=0,0,10*ROUND(('Daily Weigth (g)'!$E62-'Daily Weigth (g)'!M62-200)/10,0)))</f>
        <v/>
      </c>
      <c r="M62" s="85" t="str">
        <f>+IF('Daily Weigth (g)'!N62="","",IF('Daily Weigth (g)'!$E62-'Daily Weigth (g)'!N62-200&lt;=0,0,10*ROUND(('Daily Weigth (g)'!$E62-'Daily Weigth (g)'!N62-200)/10,0)))</f>
        <v/>
      </c>
      <c r="N62" s="85" t="str">
        <f>+IF('Daily Weigth (g)'!O62="","",IF('Daily Weigth (g)'!$E62-'Daily Weigth (g)'!O62-200&lt;=0,0,10*ROUND(('Daily Weigth (g)'!$E62-'Daily Weigth (g)'!O62-200)/10,0)))</f>
        <v/>
      </c>
      <c r="O62" s="85" t="str">
        <f>+IF('Daily Weigth (g)'!P62="","",IF('Daily Weigth (g)'!$E62-'Daily Weigth (g)'!P62-200&lt;=0,0,10*ROUND(('Daily Weigth (g)'!$E62-'Daily Weigth (g)'!P62-200)/10,0)))</f>
        <v/>
      </c>
      <c r="P62" s="85" t="str">
        <f>+IF('Daily Weigth (g)'!Q62="","",IF('Daily Weigth (g)'!$E62-'Daily Weigth (g)'!Q62-200&lt;=0,0,10*ROUND(('Daily Weigth (g)'!$E62-'Daily Weigth (g)'!Q62-200)/10,0)))</f>
        <v/>
      </c>
      <c r="Q62" s="85" t="str">
        <f>+IF('Daily Weigth (g)'!R62="","",IF('Daily Weigth (g)'!$E62-'Daily Weigth (g)'!R62-200&lt;=0,0,10*ROUND(('Daily Weigth (g)'!$E62-'Daily Weigth (g)'!R62-200)/10,0)))</f>
        <v/>
      </c>
      <c r="R62" s="85" t="str">
        <f>+IF('Daily Weigth (g)'!S62="","",IF('Daily Weigth (g)'!$E62-'Daily Weigth (g)'!S62-200&lt;=0,0,10*ROUND(('Daily Weigth (g)'!$E62-'Daily Weigth (g)'!S62-200)/10,0)))</f>
        <v/>
      </c>
      <c r="S62" s="91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9">
        <f t="shared" si="1"/>
        <v>720</v>
      </c>
    </row>
    <row r="63" ht="12.75" customHeight="1">
      <c r="A63" s="85">
        <v>762.0</v>
      </c>
      <c r="B63" s="87" t="s">
        <v>217</v>
      </c>
      <c r="C63" s="85" t="s">
        <v>383</v>
      </c>
      <c r="D63" s="85"/>
      <c r="E63" s="94">
        <f>+IF('Daily Weigth (g)'!F63="","",IF('Daily Weigth (g)'!$E63-'Daily Weigth (g)'!F63-200&lt;=0,0,10*ROUND(('Daily Weigth (g)'!$E63-'Daily Weigth (g)'!F63-200)/10,0)))</f>
        <v>0</v>
      </c>
      <c r="F63" s="94">
        <f>+IF('Daily Weigth (g)'!G63="","",IF('Daily Weigth (g)'!$E63-'Daily Weigth (g)'!G63-200&lt;=0,0,10*ROUND(('Daily Weigth (g)'!$E63-'Daily Weigth (g)'!G63-200)/10,0)))</f>
        <v>90</v>
      </c>
      <c r="G63" s="94">
        <f>+IF('Daily Weigth (g)'!H63="","",IF('Daily Weigth (g)'!$E63-'Daily Weigth (g)'!H63-200&lt;=0,0,10*ROUND(('Daily Weigth (g)'!$E63-'Daily Weigth (g)'!H63-200)/10,0)))</f>
        <v>260</v>
      </c>
      <c r="H63" s="94">
        <f>+IF('Daily Weigth (g)'!I63="","",IF('Daily Weigth (g)'!$E63-'Daily Weigth (g)'!I63-200&lt;=0,0,10*ROUND(('Daily Weigth (g)'!$E63-'Daily Weigth (g)'!I63-200)/10,0)))</f>
        <v>110</v>
      </c>
      <c r="I63" s="94">
        <f>+IF('Daily Weigth (g)'!J63="","",IF('Daily Weigth (g)'!$E63-'Daily Weigth (g)'!J63-200&lt;=0,0,10*ROUND(('Daily Weigth (g)'!$E63-'Daily Weigth (g)'!J63-200)/10,0)))</f>
        <v>110</v>
      </c>
      <c r="J63" s="85" t="str">
        <f>+IF('Daily Weigth (g)'!K63="","",IF('Daily Weigth (g)'!$E63-'Daily Weigth (g)'!K63-200&lt;=0,0,10*ROUND(('Daily Weigth (g)'!$E63-'Daily Weigth (g)'!K63-200)/10,0)))</f>
        <v/>
      </c>
      <c r="K63" s="85" t="str">
        <f>+IF('Daily Weigth (g)'!L63="","",IF('Daily Weigth (g)'!$E63-'Daily Weigth (g)'!L63-200&lt;=0,0,10*ROUND(('Daily Weigth (g)'!$E63-'Daily Weigth (g)'!L63-200)/10,0)))</f>
        <v/>
      </c>
      <c r="L63" s="85" t="str">
        <f>+IF('Daily Weigth (g)'!M63="","",IF('Daily Weigth (g)'!$E63-'Daily Weigth (g)'!M63-200&lt;=0,0,10*ROUND(('Daily Weigth (g)'!$E63-'Daily Weigth (g)'!M63-200)/10,0)))</f>
        <v/>
      </c>
      <c r="M63" s="85" t="str">
        <f>+IF('Daily Weigth (g)'!N63="","",IF('Daily Weigth (g)'!$E63-'Daily Weigth (g)'!N63-200&lt;=0,0,10*ROUND(('Daily Weigth (g)'!$E63-'Daily Weigth (g)'!N63-200)/10,0)))</f>
        <v/>
      </c>
      <c r="N63" s="85" t="str">
        <f>+IF('Daily Weigth (g)'!O63="","",IF('Daily Weigth (g)'!$E63-'Daily Weigth (g)'!O63-200&lt;=0,0,10*ROUND(('Daily Weigth (g)'!$E63-'Daily Weigth (g)'!O63-200)/10,0)))</f>
        <v/>
      </c>
      <c r="O63" s="85" t="str">
        <f>+IF('Daily Weigth (g)'!P63="","",IF('Daily Weigth (g)'!$E63-'Daily Weigth (g)'!P63-200&lt;=0,0,10*ROUND(('Daily Weigth (g)'!$E63-'Daily Weigth (g)'!P63-200)/10,0)))</f>
        <v/>
      </c>
      <c r="P63" s="85" t="str">
        <f>+IF('Daily Weigth (g)'!Q63="","",IF('Daily Weigth (g)'!$E63-'Daily Weigth (g)'!Q63-200&lt;=0,0,10*ROUND(('Daily Weigth (g)'!$E63-'Daily Weigth (g)'!Q63-200)/10,0)))</f>
        <v/>
      </c>
      <c r="Q63" s="85" t="str">
        <f>+IF('Daily Weigth (g)'!R63="","",IF('Daily Weigth (g)'!$E63-'Daily Weigth (g)'!R63-200&lt;=0,0,10*ROUND(('Daily Weigth (g)'!$E63-'Daily Weigth (g)'!R63-200)/10,0)))</f>
        <v/>
      </c>
      <c r="R63" s="85" t="str">
        <f>+IF('Daily Weigth (g)'!S63="","",IF('Daily Weigth (g)'!$E63-'Daily Weigth (g)'!S63-200&lt;=0,0,10*ROUND(('Daily Weigth (g)'!$E63-'Daily Weigth (g)'!S63-200)/10,0)))</f>
        <v/>
      </c>
      <c r="S63" s="91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9">
        <f t="shared" si="1"/>
        <v>570</v>
      </c>
    </row>
    <row r="64" ht="12.75" customHeight="1">
      <c r="A64" s="85">
        <v>763.0</v>
      </c>
      <c r="B64" s="87" t="s">
        <v>217</v>
      </c>
      <c r="C64" s="90" t="s">
        <v>12</v>
      </c>
      <c r="D64" s="85"/>
      <c r="E64" s="94">
        <f>+IF('Daily Weigth (g)'!F64="","",IF('Daily Weigth (g)'!$E64-'Daily Weigth (g)'!F64-200&lt;=0,0,10*ROUND(('Daily Weigth (g)'!$E64-'Daily Weigth (g)'!F64-200)/10,0)))</f>
        <v>0</v>
      </c>
      <c r="F64" s="94">
        <f>+IF('Daily Weigth (g)'!G64="","",IF('Daily Weigth (g)'!$E64-'Daily Weigth (g)'!G64-200&lt;=0,0,10*ROUND(('Daily Weigth (g)'!$E64-'Daily Weigth (g)'!G64-200)/10,0)))</f>
        <v>160</v>
      </c>
      <c r="G64" s="94">
        <f>+IF('Daily Weigth (g)'!H64="","",IF('Daily Weigth (g)'!$E64-'Daily Weigth (g)'!H64-200&lt;=0,0,10*ROUND(('Daily Weigth (g)'!$E64-'Daily Weigth (g)'!H64-200)/10,0)))</f>
        <v>320</v>
      </c>
      <c r="H64" s="94">
        <f>+IF('Daily Weigth (g)'!I64="","",IF('Daily Weigth (g)'!$E64-'Daily Weigth (g)'!I64-200&lt;=0,0,10*ROUND(('Daily Weigth (g)'!$E64-'Daily Weigth (g)'!I64-200)/10,0)))</f>
        <v>110</v>
      </c>
      <c r="I64" s="94">
        <f>+IF('Daily Weigth (g)'!J64="","",IF('Daily Weigth (g)'!$E64-'Daily Weigth (g)'!J64-200&lt;=0,0,10*ROUND(('Daily Weigth (g)'!$E64-'Daily Weigth (g)'!J64-200)/10,0)))</f>
        <v>140</v>
      </c>
      <c r="J64" s="85">
        <f>+IF('Daily Weigth (g)'!K64="","",IF(Transpiration!J64-100&lt;=0,0,10*ROUND((Transpiration!J64-100)/10,0)))</f>
        <v>10</v>
      </c>
      <c r="K64" s="85">
        <f>+IF('Daily Weigth (g)'!L64="","",IF(Transpiration!K64-100&lt;=0,0,10*ROUND((Transpiration!K64-100)/10,0)))</f>
        <v>140</v>
      </c>
      <c r="L64" s="85">
        <f>+IF('Daily Weigth (g)'!M64="","",IF(Transpiration!L64-100&lt;=0,0,10*ROUND((Transpiration!L64-100)/10,0)))</f>
        <v>160</v>
      </c>
      <c r="M64" s="85">
        <f>+IF('Daily Weigth (g)'!N64="","",IF(Transpiration!M64-100&lt;=0,0,10*ROUND((Transpiration!M64-100)/10,0)))</f>
        <v>240</v>
      </c>
      <c r="N64" s="85">
        <f>+IF('Daily Weigth (g)'!O64="","",IF(Transpiration!N64-100&lt;=0,0,10*ROUND((Transpiration!N64-100)/10,0)))</f>
        <v>70</v>
      </c>
      <c r="O64" s="85">
        <f>+IF('Daily Weigth (g)'!P64="","",IF(Transpiration!O64-100&lt;=0,0,10*ROUND((Transpiration!O64-100)/10,0)))</f>
        <v>630</v>
      </c>
      <c r="P64" s="85">
        <f>+IF('Daily Weigth (g)'!Q64="","",IF(Transpiration!P64-100&lt;=0,0,10*ROUND((Transpiration!P64-100)/10,0)))</f>
        <v>650</v>
      </c>
      <c r="Q64" s="85">
        <f>+IF('Daily Weigth (g)'!R64="","",IF(Transpiration!Q64-100&lt;=0,0,10*ROUND((Transpiration!Q64-100)/10,0)))</f>
        <v>290</v>
      </c>
      <c r="R64" s="85">
        <f>+IF('Daily Weigth (g)'!S64="","",IF(Transpiration!R64-100&lt;=0,0,10*ROUND((Transpiration!R64-100)/10,0)))</f>
        <v>210</v>
      </c>
      <c r="S64" s="91">
        <f>+IF('Daily Weigth (g)'!T64="","",IF(Transpiration!S64-200&lt;=0,0,10*ROUND((Transpiration!S64-200)/10,0)))</f>
        <v>120</v>
      </c>
      <c r="T64" s="85">
        <f>+IF('Daily Weigth (g)'!U64="","",IF(Transpiration!T64-200&lt;=0,0,10*ROUND((Transpiration!T64-200)/10,0)))</f>
        <v>140</v>
      </c>
      <c r="U64" s="85">
        <f>+IF('Daily Weigth (g)'!V64="","",IF(Transpiration!U64-200&lt;=0,0,10*ROUND((Transpiration!U64-200)/10,0)))</f>
        <v>250</v>
      </c>
      <c r="V64" s="85">
        <f>+IF('Daily Weigth (g)'!W64="","",IF(Transpiration!V64-200&lt;=0,0,10*ROUND((Transpiration!V64-200)/10,0)))</f>
        <v>220</v>
      </c>
      <c r="W64" s="85">
        <f>+IF('Daily Weigth (g)'!X64="","",IF(Transpiration!W64-200&lt;=0,0,10*ROUND((Transpiration!W64-200)/10,0)))</f>
        <v>0</v>
      </c>
      <c r="X64" s="85">
        <f>+IF('Daily Weigth (g)'!Y64="","",IF(Transpiration!X64-200&lt;=0,0,10*ROUND((Transpiration!X64-200)/10,0)))</f>
        <v>0</v>
      </c>
      <c r="Y64" s="85">
        <f>+IF('Daily Weigth (g)'!Z64="","",IF(Transpiration!Y64-200&lt;=0,0,10*ROUND((Transpiration!Y64-200)/10,0)))</f>
        <v>0</v>
      </c>
      <c r="Z64" s="85">
        <f>+IF('Daily Weigth (g)'!AA64="","",IF(Transpiration!Z64-200&lt;=0,0,10*ROUND((Transpiration!Z64-200)/10,0)))</f>
        <v>0</v>
      </c>
      <c r="AA64" s="85">
        <f>+IF('Daily Weigth (g)'!AB64="","",IF(Transpiration!AA64-200&lt;=0,0,10*ROUND((Transpiration!AA64-200)/10,0)))</f>
        <v>0</v>
      </c>
      <c r="AB64" s="85">
        <f>+IF('Daily Weigth (g)'!AC64="","",IF(Transpiration!AB64-200&lt;=0,0,10*ROUND((Transpiration!AB64-200)/10,0)))</f>
        <v>0</v>
      </c>
      <c r="AC64" s="85">
        <f>+IF('Daily Weigth (g)'!AD64="","",IF(Transpiration!AC64-200&lt;=0,0,10*ROUND((Transpiration!AC64-200)/10,0)))</f>
        <v>0</v>
      </c>
      <c r="AD64" s="85">
        <f>+IF('Daily Weigth (g)'!AE64="","",IF(Transpiration!AD64-200&lt;=0,0,10*ROUND((Transpiration!AD64-200)/10,0)))</f>
        <v>0</v>
      </c>
      <c r="AE64" s="85">
        <f>+IF('Daily Weigth (g)'!AF64="","",IF(Transpiration!AE64-200&lt;=0,0,10*ROUND((Transpiration!AE64-200)/10,0)))</f>
        <v>0</v>
      </c>
      <c r="AF64" s="85">
        <f>+IF('Daily Weigth (g)'!AG64="","",IF(Transpiration!AF64-200&lt;=0,0,10*ROUND((Transpiration!AF64-200)/10,0)))</f>
        <v>0</v>
      </c>
      <c r="AG64" s="89">
        <f t="shared" si="1"/>
        <v>3860</v>
      </c>
    </row>
    <row r="65" ht="12.75" customHeight="1">
      <c r="A65" s="85">
        <v>764.0</v>
      </c>
      <c r="B65" s="87" t="s">
        <v>217</v>
      </c>
      <c r="C65" s="85" t="s">
        <v>383</v>
      </c>
      <c r="D65" s="85"/>
      <c r="E65" s="94">
        <f>+IF('Daily Weigth (g)'!F65="","",IF('Daily Weigth (g)'!$E65-'Daily Weigth (g)'!F65-200&lt;=0,0,10*ROUND(('Daily Weigth (g)'!$E65-'Daily Weigth (g)'!F65-200)/10,0)))</f>
        <v>0</v>
      </c>
      <c r="F65" s="94">
        <f>+IF('Daily Weigth (g)'!G65="","",IF('Daily Weigth (g)'!$E65-'Daily Weigth (g)'!G65-200&lt;=0,0,10*ROUND(('Daily Weigth (g)'!$E65-'Daily Weigth (g)'!G65-200)/10,0)))</f>
        <v>10</v>
      </c>
      <c r="G65" s="94">
        <f>+IF('Daily Weigth (g)'!H65="","",IF('Daily Weigth (g)'!$E65-'Daily Weigth (g)'!H65-200&lt;=0,0,10*ROUND(('Daily Weigth (g)'!$E65-'Daily Weigth (g)'!H65-200)/10,0)))</f>
        <v>180</v>
      </c>
      <c r="H65" s="94">
        <f>+IF('Daily Weigth (g)'!I65="","",IF('Daily Weigth (g)'!$E65-'Daily Weigth (g)'!I65-200&lt;=0,0,10*ROUND(('Daily Weigth (g)'!$E65-'Daily Weigth (g)'!I65-200)/10,0)))</f>
        <v>60</v>
      </c>
      <c r="I65" s="94">
        <f>+IF('Daily Weigth (g)'!J65="","",IF('Daily Weigth (g)'!$E65-'Daily Weigth (g)'!J65-200&lt;=0,0,10*ROUND(('Daily Weigth (g)'!$E65-'Daily Weigth (g)'!J65-200)/10,0)))</f>
        <v>60</v>
      </c>
      <c r="J65" s="85" t="str">
        <f>+IF('Daily Weigth (g)'!K65="","",IF('Daily Weigth (g)'!$E65-'Daily Weigth (g)'!K65-200&lt;=0,0,10*ROUND(('Daily Weigth (g)'!$E65-'Daily Weigth (g)'!K65-200)/10,0)))</f>
        <v/>
      </c>
      <c r="K65" s="85" t="str">
        <f>+IF('Daily Weigth (g)'!L65="","",IF('Daily Weigth (g)'!$E65-'Daily Weigth (g)'!L65-200&lt;=0,0,10*ROUND(('Daily Weigth (g)'!$E65-'Daily Weigth (g)'!L65-200)/10,0)))</f>
        <v/>
      </c>
      <c r="L65" s="85" t="str">
        <f>+IF('Daily Weigth (g)'!M65="","",IF('Daily Weigth (g)'!$E65-'Daily Weigth (g)'!M65-200&lt;=0,0,10*ROUND(('Daily Weigth (g)'!$E65-'Daily Weigth (g)'!M65-200)/10,0)))</f>
        <v/>
      </c>
      <c r="M65" s="85" t="str">
        <f>+IF('Daily Weigth (g)'!N65="","",IF('Daily Weigth (g)'!$E65-'Daily Weigth (g)'!N65-200&lt;=0,0,10*ROUND(('Daily Weigth (g)'!$E65-'Daily Weigth (g)'!N65-200)/10,0)))</f>
        <v/>
      </c>
      <c r="N65" s="85" t="str">
        <f>+IF('Daily Weigth (g)'!O65="","",IF('Daily Weigth (g)'!$E65-'Daily Weigth (g)'!O65-200&lt;=0,0,10*ROUND(('Daily Weigth (g)'!$E65-'Daily Weigth (g)'!O65-200)/10,0)))</f>
        <v/>
      </c>
      <c r="O65" s="85" t="str">
        <f>+IF('Daily Weigth (g)'!P65="","",IF('Daily Weigth (g)'!$E65-'Daily Weigth (g)'!P65-200&lt;=0,0,10*ROUND(('Daily Weigth (g)'!$E65-'Daily Weigth (g)'!P65-200)/10,0)))</f>
        <v/>
      </c>
      <c r="P65" s="85" t="str">
        <f>+IF('Daily Weigth (g)'!Q65="","",IF('Daily Weigth (g)'!$E65-'Daily Weigth (g)'!Q65-200&lt;=0,0,10*ROUND(('Daily Weigth (g)'!$E65-'Daily Weigth (g)'!Q65-200)/10,0)))</f>
        <v/>
      </c>
      <c r="Q65" s="85" t="str">
        <f>+IF('Daily Weigth (g)'!R65="","",IF('Daily Weigth (g)'!$E65-'Daily Weigth (g)'!R65-200&lt;=0,0,10*ROUND(('Daily Weigth (g)'!$E65-'Daily Weigth (g)'!R65-200)/10,0)))</f>
        <v/>
      </c>
      <c r="R65" s="85" t="str">
        <f>+IF('Daily Weigth (g)'!S65="","",IF('Daily Weigth (g)'!$E65-'Daily Weigth (g)'!S65-200&lt;=0,0,10*ROUND(('Daily Weigth (g)'!$E65-'Daily Weigth (g)'!S65-200)/10,0)))</f>
        <v/>
      </c>
      <c r="S65" s="91" t="str">
        <f>+IF('Daily Weigth (g)'!T65="","",IF('Daily Weigth (g)'!$E65-'Daily Weigth (g)'!T65-200&lt;=0,0,10*ROUND(('Daily Weigth (g)'!$E65-'Daily Weigth (g)'!T65-200)/10,0)))</f>
        <v/>
      </c>
      <c r="T65" s="85" t="str">
        <f>+IF('Daily Weigth (g)'!U65="","",IF('Daily Weigth (g)'!$E65-'Daily Weigth (g)'!U65-200&lt;=0,0,10*ROUND(('Daily Weigth (g)'!$E65-'Daily Weigth (g)'!U65-200)/10,0)))</f>
        <v/>
      </c>
      <c r="U65" s="85" t="str">
        <f>+IF('Daily Weigth (g)'!V65="","",IF('Daily Weigth (g)'!$E65-'Daily Weigth (g)'!V65-200&lt;=0,0,10*ROUND(('Daily Weigth (g)'!$E65-'Daily Weigth (g)'!V65-200)/10,0)))</f>
        <v/>
      </c>
      <c r="V65" s="85" t="str">
        <f>+IF('Daily Weigth (g)'!W65="","",IF('Daily Weigth (g)'!$E65-'Daily Weigth (g)'!W65-200&lt;=0,0,10*ROUND(('Daily Weigth (g)'!$E65-'Daily Weigth (g)'!W65-200)/10,0)))</f>
        <v/>
      </c>
      <c r="W65" s="85" t="str">
        <f>+IF('Daily Weigth (g)'!X65="","",IF('Daily Weigth (g)'!$E65-'Daily Weigth (g)'!X65-200&lt;=0,0,10*ROUND(('Daily Weigth (g)'!$E65-'Daily Weigth (g)'!X65-200)/10,0)))</f>
        <v/>
      </c>
      <c r="X65" s="85" t="str">
        <f>+IF('Daily Weigth (g)'!Y65="","",IF('Daily Weigth (g)'!$E65-'Daily Weigth (g)'!Y65-200&lt;=0,0,10*ROUND(('Daily Weigth (g)'!$E65-'Daily Weigth (g)'!Y65-200)/10,0)))</f>
        <v/>
      </c>
      <c r="Y65" s="85" t="str">
        <f>+IF('Daily Weigth (g)'!Z65="","",IF('Daily Weigth (g)'!$E65-'Daily Weigth (g)'!Z65-200&lt;=0,0,10*ROUND(('Daily Weigth (g)'!$E65-'Daily Weigth (g)'!Z65-200)/10,0)))</f>
        <v/>
      </c>
      <c r="Z65" s="85" t="str">
        <f>+IF('Daily Weigth (g)'!AA65="","",IF('Daily Weigth (g)'!$E65-'Daily Weigth (g)'!AA65-200&lt;=0,0,10*ROUND(('Daily Weigth (g)'!$E65-'Daily Weigth (g)'!AA65-200)/10,0)))</f>
        <v/>
      </c>
      <c r="AA65" s="85" t="str">
        <f>+IF('Daily Weigth (g)'!AB65="","",IF('Daily Weigth (g)'!$E65-'Daily Weigth (g)'!AB65-200&lt;=0,0,10*ROUND(('Daily Weigth (g)'!$E65-'Daily Weigth (g)'!AB65-200)/10,0)))</f>
        <v/>
      </c>
      <c r="AB65" s="85" t="str">
        <f>+IF('Daily Weigth (g)'!AC65="","",IF('Daily Weigth (g)'!$E65-'Daily Weigth (g)'!AC65-200&lt;=0,0,10*ROUND(('Daily Weigth (g)'!$E65-'Daily Weigth (g)'!AC65-200)/10,0)))</f>
        <v/>
      </c>
      <c r="AC65" s="85" t="str">
        <f>+IF('Daily Weigth (g)'!AD65="","",IF('Daily Weigth (g)'!$E65-'Daily Weigth (g)'!AD65-200&lt;=0,0,10*ROUND(('Daily Weigth (g)'!$E65-'Daily Weigth (g)'!AD65-200)/10,0)))</f>
        <v/>
      </c>
      <c r="AD65" s="85" t="str">
        <f>+IF('Daily Weigth (g)'!AE65="","",IF('Daily Weigth (g)'!$E65-'Daily Weigth (g)'!AE65-200&lt;=0,0,10*ROUND(('Daily Weigth (g)'!$E65-'Daily Weigth (g)'!AE65-200)/10,0)))</f>
        <v/>
      </c>
      <c r="AE65" s="85" t="str">
        <f>+IF('Daily Weigth (g)'!AF65="","",IF('Daily Weigth (g)'!$E65-'Daily Weigth (g)'!AF65-200&lt;=0,0,10*ROUND(('Daily Weigth (g)'!$E65-'Daily Weigth (g)'!AF65-200)/10,0)))</f>
        <v/>
      </c>
      <c r="AF65" s="85" t="str">
        <f>+IF('Daily Weigth (g)'!AG65="","",IF('Daily Weigth (g)'!$E65-'Daily Weigth (g)'!AG65-200&lt;=0,0,10*ROUND(('Daily Weigth (g)'!$E65-'Daily Weigth (g)'!AG65-200)/10,0)))</f>
        <v/>
      </c>
      <c r="AG65" s="89">
        <f t="shared" si="1"/>
        <v>310</v>
      </c>
    </row>
    <row r="66" ht="12.75" customHeight="1">
      <c r="A66" s="85">
        <v>765.0</v>
      </c>
      <c r="B66" s="87" t="s">
        <v>217</v>
      </c>
      <c r="C66" s="88" t="s">
        <v>241</v>
      </c>
      <c r="D66" s="85"/>
      <c r="E66" s="94">
        <f>+IF('Daily Weigth (g)'!F66="","",IF('Daily Weigth (g)'!$E66-'Daily Weigth (g)'!F66-200&lt;=0,0,10*ROUND(('Daily Weigth (g)'!$E66-'Daily Weigth (g)'!F66-200)/10,0)))</f>
        <v>0</v>
      </c>
      <c r="F66" s="94">
        <f>+IF('Daily Weigth (g)'!G66="","",IF('Daily Weigth (g)'!$E66-'Daily Weigth (g)'!G66-200&lt;=0,0,10*ROUND(('Daily Weigth (g)'!$E66-'Daily Weigth (g)'!G66-200)/10,0)))</f>
        <v>110</v>
      </c>
      <c r="G66" s="94">
        <f>+IF('Daily Weigth (g)'!H66="","",IF('Daily Weigth (g)'!$E66-'Daily Weigth (g)'!H66-200&lt;=0,0,10*ROUND(('Daily Weigth (g)'!$E66-'Daily Weigth (g)'!H66-200)/10,0)))</f>
        <v>260</v>
      </c>
      <c r="H66" s="94">
        <f>+IF('Daily Weigth (g)'!I66="","",IF('Daily Weigth (g)'!$E66-'Daily Weigth (g)'!I66-200&lt;=0,0,10*ROUND(('Daily Weigth (g)'!$E66-'Daily Weigth (g)'!I66-200)/10,0)))</f>
        <v>100</v>
      </c>
      <c r="I66" s="94">
        <f>+IF('Daily Weigth (g)'!J66="","",IF('Daily Weigth (g)'!$E66-'Daily Weigth (g)'!J66-200&lt;=0,0,10*ROUND(('Daily Weigth (g)'!$E66-'Daily Weigth (g)'!J66-200)/10,0)))</f>
        <v>90</v>
      </c>
      <c r="J66" s="85">
        <f>+IF('Daily Weigth (g)'!K66="","",IF('Daily Weigth (g)'!$E66-'Daily Weigth (g)'!K66-200&lt;=0,0,10*ROUND(('Daily Weigth (g)'!$E66-'Daily Weigth (g)'!K66-200)/10,0)))</f>
        <v>90</v>
      </c>
      <c r="K66" s="85">
        <f>+IF('Daily Weigth (g)'!L66="","",IF('Daily Weigth (g)'!$E66-'Daily Weigth (g)'!L66-200&lt;=0,0,10*ROUND(('Daily Weigth (g)'!$E66-'Daily Weigth (g)'!L66-200)/10,0)))</f>
        <v>170</v>
      </c>
      <c r="L66" s="85">
        <f>+IF('Daily Weigth (g)'!M66="","",IF('Daily Weigth (g)'!$E66-'Daily Weigth (g)'!M66-200&lt;=0,0,10*ROUND(('Daily Weigth (g)'!$E66-'Daily Weigth (g)'!M66-200)/10,0)))</f>
        <v>190</v>
      </c>
      <c r="M66" s="85">
        <f>+IF('Daily Weigth (g)'!N66="","",IF('Daily Weigth (g)'!$E66-'Daily Weigth (g)'!N66-200&lt;=0,0,10*ROUND(('Daily Weigth (g)'!$E66-'Daily Weigth (g)'!N66-200)/10,0)))</f>
        <v>260</v>
      </c>
      <c r="N66" s="85">
        <f>+IF('Daily Weigth (g)'!O66="","",IF('Daily Weigth (g)'!$E66-'Daily Weigth (g)'!O66-200&lt;=0,0,10*ROUND(('Daily Weigth (g)'!$E66-'Daily Weigth (g)'!O66-200)/10,0)))</f>
        <v>120</v>
      </c>
      <c r="O66" s="85">
        <f>+IF('Daily Weigth (g)'!P66="","",IF('Daily Weigth (g)'!$E66-'Daily Weigth (g)'!P66-200&lt;=0,0,10*ROUND(('Daily Weigth (g)'!$E66-'Daily Weigth (g)'!P66-200)/10,0)))</f>
        <v>520</v>
      </c>
      <c r="P66" s="85">
        <f>+IF('Daily Weigth (g)'!Q66="","",IF('Daily Weigth (g)'!$E66-'Daily Weigth (g)'!Q66-200&lt;=0,0,10*ROUND(('Daily Weigth (g)'!$E66-'Daily Weigth (g)'!Q66-200)/10,0)))</f>
        <v>540</v>
      </c>
      <c r="Q66" s="85">
        <f>+IF('Daily Weigth (g)'!R66="","",IF('Daily Weigth (g)'!$E66-'Daily Weigth (g)'!R66-200&lt;=0,0,10*ROUND(('Daily Weigth (g)'!$E66-'Daily Weigth (g)'!R66-200)/10,0)))</f>
        <v>320</v>
      </c>
      <c r="R66" s="85">
        <f>+IF('Daily Weigth (g)'!S66="","",IF('Daily Weigth (g)'!$E66-'Daily Weigth (g)'!S66-200&lt;=0,0,10*ROUND(('Daily Weigth (g)'!$E66-'Daily Weigth (g)'!S66-200)/10,0)))</f>
        <v>200</v>
      </c>
      <c r="S66" s="91">
        <f>+IF('Daily Weigth (g)'!T66="","",IF('Daily Weigth (g)'!$E66-'Daily Weigth (g)'!T66-200&lt;=0,0,10*ROUND(('Daily Weigth (g)'!$E66-'Daily Weigth (g)'!T66-200)/10,0)))</f>
        <v>230</v>
      </c>
      <c r="T66" s="85">
        <f>+IF('Daily Weigth (g)'!U66="","",IF('Daily Weigth (g)'!$E66-'Daily Weigth (g)'!U66-200&lt;=0,0,10*ROUND(('Daily Weigth (g)'!$E66-'Daily Weigth (g)'!U66-200)/10,0)))</f>
        <v>340</v>
      </c>
      <c r="U66" s="85">
        <f>+IF('Daily Weigth (g)'!V66="","",IF('Daily Weigth (g)'!$E66-'Daily Weigth (g)'!V66-200&lt;=0,0,10*ROUND(('Daily Weigth (g)'!$E66-'Daily Weigth (g)'!V66-200)/10,0)))</f>
        <v>520</v>
      </c>
      <c r="V66" s="85">
        <f>+IF('Daily Weigth (g)'!W66="","",IF('Daily Weigth (g)'!$E66-'Daily Weigth (g)'!W66-200&lt;=0,0,10*ROUND(('Daily Weigth (g)'!$E66-'Daily Weigth (g)'!W66-200)/10,0)))</f>
        <v>600</v>
      </c>
      <c r="W66" s="85">
        <f>+IF('Daily Weigth (g)'!X66="","",IF('Daily Weigth (g)'!$E66-'Daily Weigth (g)'!X66-200&lt;=0,0,10*ROUND(('Daily Weigth (g)'!$E66-'Daily Weigth (g)'!X66-200)/10,0)))</f>
        <v>220</v>
      </c>
      <c r="X66" s="85">
        <f>+IF('Daily Weigth (g)'!Y66="","",IF('Daily Weigth (g)'!$E66-'Daily Weigth (g)'!Y66-200&lt;=0,0,10*ROUND(('Daily Weigth (g)'!$E66-'Daily Weigth (g)'!Y66-200)/10,0)))</f>
        <v>230</v>
      </c>
      <c r="Y66" s="85">
        <f>+IF('Daily Weigth (g)'!Z66="","",IF('Daily Weigth (g)'!$E66-'Daily Weigth (g)'!Z66-200&lt;=0,0,10*ROUND(('Daily Weigth (g)'!$E66-'Daily Weigth (g)'!Z66-200)/10,0)))</f>
        <v>360</v>
      </c>
      <c r="Z66" s="85">
        <f>+IF('Daily Weigth (g)'!AA66="","",IF('Daily Weigth (g)'!$E66-'Daily Weigth (g)'!AA66-200&lt;=0,0,10*ROUND(('Daily Weigth (g)'!$E66-'Daily Weigth (g)'!AA66-200)/10,0)))</f>
        <v>200</v>
      </c>
      <c r="AA66" s="85">
        <f>+IF('Daily Weigth (g)'!AB66="","",IF('Daily Weigth (g)'!$E66-'Daily Weigth (g)'!AB66-200&lt;=0,0,10*ROUND(('Daily Weigth (g)'!$E66-'Daily Weigth (g)'!AB66-200)/10,0)))</f>
        <v>190</v>
      </c>
      <c r="AB66" s="85">
        <f>+IF('Daily Weigth (g)'!AC66="","",IF('Daily Weigth (g)'!$E66-'Daily Weigth (g)'!AC66-200&lt;=0,0,10*ROUND(('Daily Weigth (g)'!$E66-'Daily Weigth (g)'!AC66-200)/10,0)))</f>
        <v>250</v>
      </c>
      <c r="AC66" s="85">
        <f>+IF('Daily Weigth (g)'!AD66="","",IF('Daily Weigth (g)'!$E66-'Daily Weigth (g)'!AD66-200&lt;=0,0,10*ROUND(('Daily Weigth (g)'!$E66-'Daily Weigth (g)'!AD66-200)/10,0)))</f>
        <v>370</v>
      </c>
      <c r="AD66" s="85">
        <f>+IF('Daily Weigth (g)'!AE66="","",IF('Daily Weigth (g)'!$E66-'Daily Weigth (g)'!AE66-200&lt;=0,0,10*ROUND(('Daily Weigth (g)'!$E66-'Daily Weigth (g)'!AE66-200)/10,0)))</f>
        <v>210</v>
      </c>
      <c r="AE66" s="85">
        <f>+IF('Daily Weigth (g)'!AF66="","",IF('Daily Weigth (g)'!$E66-'Daily Weigth (g)'!AF66-200&lt;=0,0,10*ROUND(('Daily Weigth (g)'!$E66-'Daily Weigth (g)'!AF66-200)/10,0)))</f>
        <v>700</v>
      </c>
      <c r="AF66" s="85">
        <f>+IF('Daily Weigth (g)'!AG66="","",IF('Daily Weigth (g)'!$E66-'Daily Weigth (g)'!AG66-200&lt;=0,0,10*ROUND(('Daily Weigth (g)'!$E66-'Daily Weigth (g)'!AG66-200)/10,0)))</f>
        <v>350</v>
      </c>
      <c r="AG66" s="89">
        <f t="shared" si="1"/>
        <v>7740</v>
      </c>
    </row>
    <row r="67" ht="12.75" customHeight="1">
      <c r="A67" s="85">
        <v>766.0</v>
      </c>
      <c r="B67" s="87" t="s">
        <v>217</v>
      </c>
      <c r="C67" s="85" t="s">
        <v>383</v>
      </c>
      <c r="D67" s="85"/>
      <c r="E67" s="94">
        <f>+IF('Daily Weigth (g)'!F67="","",IF('Daily Weigth (g)'!$E67-'Daily Weigth (g)'!F67-200&lt;=0,0,10*ROUND(('Daily Weigth (g)'!$E67-'Daily Weigth (g)'!F67-200)/10,0)))</f>
        <v>0</v>
      </c>
      <c r="F67" s="94">
        <f>+IF('Daily Weigth (g)'!G67="","",IF('Daily Weigth (g)'!$E67-'Daily Weigth (g)'!G67-200&lt;=0,0,10*ROUND(('Daily Weigth (g)'!$E67-'Daily Weigth (g)'!G67-200)/10,0)))</f>
        <v>60</v>
      </c>
      <c r="G67" s="94">
        <f>+IF('Daily Weigth (g)'!H67="","",IF('Daily Weigth (g)'!$E67-'Daily Weigth (g)'!H67-200&lt;=0,0,10*ROUND(('Daily Weigth (g)'!$E67-'Daily Weigth (g)'!H67-200)/10,0)))</f>
        <v>190</v>
      </c>
      <c r="H67" s="94">
        <f>+IF('Daily Weigth (g)'!I67="","",IF('Daily Weigth (g)'!$E67-'Daily Weigth (g)'!I67-200&lt;=0,0,10*ROUND(('Daily Weigth (g)'!$E67-'Daily Weigth (g)'!I67-200)/10,0)))</f>
        <v>80</v>
      </c>
      <c r="I67" s="94">
        <f>+IF('Daily Weigth (g)'!J67="","",IF('Daily Weigth (g)'!$E67-'Daily Weigth (g)'!J67-200&lt;=0,0,10*ROUND(('Daily Weigth (g)'!$E67-'Daily Weigth (g)'!J67-200)/10,0)))</f>
        <v>70</v>
      </c>
      <c r="J67" s="85" t="str">
        <f>+IF('Daily Weigth (g)'!K67="","",IF('Daily Weigth (g)'!$E67-'Daily Weigth (g)'!K67-200&lt;=0,0,10*ROUND(('Daily Weigth (g)'!$E67-'Daily Weigth (g)'!K67-200)/10,0)))</f>
        <v/>
      </c>
      <c r="K67" s="85" t="str">
        <f>+IF('Daily Weigth (g)'!L67="","",IF('Daily Weigth (g)'!$E67-'Daily Weigth (g)'!L67-200&lt;=0,0,10*ROUND(('Daily Weigth (g)'!$E67-'Daily Weigth (g)'!L67-200)/10,0)))</f>
        <v/>
      </c>
      <c r="L67" s="85" t="str">
        <f>+IF('Daily Weigth (g)'!M67="","",IF('Daily Weigth (g)'!$E67-'Daily Weigth (g)'!M67-200&lt;=0,0,10*ROUND(('Daily Weigth (g)'!$E67-'Daily Weigth (g)'!M67-200)/10,0)))</f>
        <v/>
      </c>
      <c r="M67" s="85" t="str">
        <f>+IF('Daily Weigth (g)'!N67="","",IF('Daily Weigth (g)'!$E67-'Daily Weigth (g)'!N67-200&lt;=0,0,10*ROUND(('Daily Weigth (g)'!$E67-'Daily Weigth (g)'!N67-200)/10,0)))</f>
        <v/>
      </c>
      <c r="N67" s="85" t="str">
        <f>+IF('Daily Weigth (g)'!O67="","",IF('Daily Weigth (g)'!$E67-'Daily Weigth (g)'!O67-200&lt;=0,0,10*ROUND(('Daily Weigth (g)'!$E67-'Daily Weigth (g)'!O67-200)/10,0)))</f>
        <v/>
      </c>
      <c r="O67" s="85" t="str">
        <f>+IF('Daily Weigth (g)'!P67="","",IF('Daily Weigth (g)'!$E67-'Daily Weigth (g)'!P67-200&lt;=0,0,10*ROUND(('Daily Weigth (g)'!$E67-'Daily Weigth (g)'!P67-200)/10,0)))</f>
        <v/>
      </c>
      <c r="P67" s="85" t="str">
        <f>+IF('Daily Weigth (g)'!Q67="","",IF('Daily Weigth (g)'!$E67-'Daily Weigth (g)'!Q67-200&lt;=0,0,10*ROUND(('Daily Weigth (g)'!$E67-'Daily Weigth (g)'!Q67-200)/10,0)))</f>
        <v/>
      </c>
      <c r="Q67" s="85" t="str">
        <f>+IF('Daily Weigth (g)'!R67="","",IF('Daily Weigth (g)'!$E67-'Daily Weigth (g)'!R67-200&lt;=0,0,10*ROUND(('Daily Weigth (g)'!$E67-'Daily Weigth (g)'!R67-200)/10,0)))</f>
        <v/>
      </c>
      <c r="R67" s="85" t="str">
        <f>+IF('Daily Weigth (g)'!S67="","",IF('Daily Weigth (g)'!$E67-'Daily Weigth (g)'!S67-200&lt;=0,0,10*ROUND(('Daily Weigth (g)'!$E67-'Daily Weigth (g)'!S67-200)/10,0)))</f>
        <v/>
      </c>
      <c r="S67" s="91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9">
        <f t="shared" si="1"/>
        <v>400</v>
      </c>
    </row>
    <row r="68" ht="12.75" customHeight="1">
      <c r="A68" s="85">
        <v>767.0</v>
      </c>
      <c r="B68" s="87" t="s">
        <v>217</v>
      </c>
      <c r="C68" s="90" t="s">
        <v>12</v>
      </c>
      <c r="D68" s="85"/>
      <c r="E68" s="94">
        <f>+IF('Daily Weigth (g)'!F68="","",IF('Daily Weigth (g)'!$E68-'Daily Weigth (g)'!F68-200&lt;=0,0,10*ROUND(('Daily Weigth (g)'!$E68-'Daily Weigth (g)'!F68-200)/10,0)))</f>
        <v>0</v>
      </c>
      <c r="F68" s="94">
        <f>+IF('Daily Weigth (g)'!G68="","",IF('Daily Weigth (g)'!$E68-'Daily Weigth (g)'!G68-200&lt;=0,0,10*ROUND(('Daily Weigth (g)'!$E68-'Daily Weigth (g)'!G68-200)/10,0)))</f>
        <v>140</v>
      </c>
      <c r="G68" s="94">
        <f>+IF('Daily Weigth (g)'!H68="","",IF('Daily Weigth (g)'!$E68-'Daily Weigth (g)'!H68-200&lt;=0,0,10*ROUND(('Daily Weigth (g)'!$E68-'Daily Weigth (g)'!H68-200)/10,0)))</f>
        <v>260</v>
      </c>
      <c r="H68" s="94">
        <f>+IF('Daily Weigth (g)'!I68="","",IF('Daily Weigth (g)'!$E68-'Daily Weigth (g)'!I68-200&lt;=0,0,10*ROUND(('Daily Weigth (g)'!$E68-'Daily Weigth (g)'!I68-200)/10,0)))</f>
        <v>100</v>
      </c>
      <c r="I68" s="94">
        <f>+IF('Daily Weigth (g)'!J68="","",IF('Daily Weigth (g)'!$E68-'Daily Weigth (g)'!J68-200&lt;=0,0,10*ROUND(('Daily Weigth (g)'!$E68-'Daily Weigth (g)'!J68-200)/10,0)))</f>
        <v>110</v>
      </c>
      <c r="J68" s="85">
        <f>+IF('Daily Weigth (g)'!K68="","",IF(Transpiration!J68-100&lt;=0,0,10*ROUND((Transpiration!J68-100)/10,0)))</f>
        <v>0</v>
      </c>
      <c r="K68" s="85">
        <f>+IF('Daily Weigth (g)'!L68="","",IF(Transpiration!K68-100&lt;=0,0,10*ROUND((Transpiration!K68-100)/10,0)))</f>
        <v>110</v>
      </c>
      <c r="L68" s="85">
        <f>+IF('Daily Weigth (g)'!M68="","",IF(Transpiration!L68-100&lt;=0,0,10*ROUND((Transpiration!L68-100)/10,0)))</f>
        <v>90</v>
      </c>
      <c r="M68" s="85">
        <f>+IF('Daily Weigth (g)'!N68="","",IF(Transpiration!M68-100&lt;=0,0,10*ROUND((Transpiration!M68-100)/10,0)))</f>
        <v>170</v>
      </c>
      <c r="N68" s="85">
        <f>+IF('Daily Weigth (g)'!O68="","",IF(Transpiration!N68-100&lt;=0,0,10*ROUND((Transpiration!N68-100)/10,0)))</f>
        <v>30</v>
      </c>
      <c r="O68" s="85">
        <f>+IF('Daily Weigth (g)'!P68="","",IF(Transpiration!O68-100&lt;=0,0,10*ROUND((Transpiration!O68-100)/10,0)))</f>
        <v>460</v>
      </c>
      <c r="P68" s="85">
        <f>+IF('Daily Weigth (g)'!Q68="","",IF(Transpiration!P68-100&lt;=0,0,10*ROUND((Transpiration!P68-100)/10,0)))</f>
        <v>470</v>
      </c>
      <c r="Q68" s="85">
        <f>+IF('Daily Weigth (g)'!R68="","",IF(Transpiration!Q68-100&lt;=0,0,10*ROUND((Transpiration!Q68-100)/10,0)))</f>
        <v>280</v>
      </c>
      <c r="R68" s="85">
        <f>+IF('Daily Weigth (g)'!S68="","",IF(Transpiration!R68-100&lt;=0,0,10*ROUND((Transpiration!R68-100)/10,0)))</f>
        <v>170</v>
      </c>
      <c r="S68" s="91">
        <f>+IF('Daily Weigth (g)'!T68="","",IF(Transpiration!S68-200&lt;=0,0,10*ROUND((Transpiration!S68-200)/10,0)))</f>
        <v>40</v>
      </c>
      <c r="T68" s="85">
        <f>+IF('Daily Weigth (g)'!U68="","",IF(Transpiration!T68-200&lt;=0,0,10*ROUND((Transpiration!T68-200)/10,0)))</f>
        <v>120</v>
      </c>
      <c r="U68" s="85">
        <f>+IF('Daily Weigth (g)'!V68="","",IF(Transpiration!U68-200&lt;=0,0,10*ROUND((Transpiration!U68-200)/10,0)))</f>
        <v>170</v>
      </c>
      <c r="V68" s="85">
        <f>+IF('Daily Weigth (g)'!W68="","",IF(Transpiration!V68-200&lt;=0,0,10*ROUND((Transpiration!V68-200)/10,0)))</f>
        <v>200</v>
      </c>
      <c r="W68" s="85">
        <f>+IF('Daily Weigth (g)'!X68="","",IF(Transpiration!W68-200&lt;=0,0,10*ROUND((Transpiration!W68-200)/10,0)))</f>
        <v>0</v>
      </c>
      <c r="X68" s="85">
        <f>+IF('Daily Weigth (g)'!Y68="","",IF(Transpiration!X68-200&lt;=0,0,10*ROUND((Transpiration!X68-200)/10,0)))</f>
        <v>0</v>
      </c>
      <c r="Y68" s="85">
        <f>+IF('Daily Weigth (g)'!Z68="","",IF(Transpiration!Y68-200&lt;=0,0,10*ROUND((Transpiration!Y68-200)/10,0)))</f>
        <v>0</v>
      </c>
      <c r="Z68" s="85">
        <f>+IF('Daily Weigth (g)'!AA68="","",IF(Transpiration!Z68-200&lt;=0,0,10*ROUND((Transpiration!Z68-200)/10,0)))</f>
        <v>0</v>
      </c>
      <c r="AA68" s="85">
        <f>+IF('Daily Weigth (g)'!AB68="","",IF(Transpiration!AA68-200&lt;=0,0,10*ROUND((Transpiration!AA68-200)/10,0)))</f>
        <v>0</v>
      </c>
      <c r="AB68" s="85">
        <f>+IF('Daily Weigth (g)'!AC68="","",IF(Transpiration!AB68-200&lt;=0,0,10*ROUND((Transpiration!AB68-200)/10,0)))</f>
        <v>0</v>
      </c>
      <c r="AC68" s="85">
        <f>+IF('Daily Weigth (g)'!AD68="","",IF(Transpiration!AC68-200&lt;=0,0,10*ROUND((Transpiration!AC68-200)/10,0)))</f>
        <v>0</v>
      </c>
      <c r="AD68" s="85">
        <f>+IF('Daily Weigth (g)'!AE68="","",IF(Transpiration!AD68-200&lt;=0,0,10*ROUND((Transpiration!AD68-200)/10,0)))</f>
        <v>0</v>
      </c>
      <c r="AE68" s="85">
        <f>+IF('Daily Weigth (g)'!AF68="","",IF(Transpiration!AE68-200&lt;=0,0,10*ROUND((Transpiration!AE68-200)/10,0)))</f>
        <v>0</v>
      </c>
      <c r="AF68" s="85">
        <f>+IF('Daily Weigth (g)'!AG68="","",IF(Transpiration!AF68-200&lt;=0,0,10*ROUND((Transpiration!AF68-200)/10,0)))</f>
        <v>0</v>
      </c>
      <c r="AG68" s="89">
        <f t="shared" si="1"/>
        <v>2920</v>
      </c>
    </row>
    <row r="69" ht="12.75" customHeight="1">
      <c r="A69" s="85">
        <v>768.0</v>
      </c>
      <c r="B69" s="87" t="s">
        <v>217</v>
      </c>
      <c r="C69" s="90" t="s">
        <v>12</v>
      </c>
      <c r="D69" s="85"/>
      <c r="E69" s="94">
        <f>+IF('Daily Weigth (g)'!F69="","",IF('Daily Weigth (g)'!$E69-'Daily Weigth (g)'!F69-200&lt;=0,0,10*ROUND(('Daily Weigth (g)'!$E69-'Daily Weigth (g)'!F69-200)/10,0)))</f>
        <v>0</v>
      </c>
      <c r="F69" s="94">
        <f>+IF('Daily Weigth (g)'!G69="","",IF('Daily Weigth (g)'!$E69-'Daily Weigth (g)'!G69-200&lt;=0,0,10*ROUND(('Daily Weigth (g)'!$E69-'Daily Weigth (g)'!G69-200)/10,0)))</f>
        <v>20</v>
      </c>
      <c r="G69" s="94">
        <f>+IF('Daily Weigth (g)'!H69="","",IF('Daily Weigth (g)'!$E69-'Daily Weigth (g)'!H69-200&lt;=0,0,10*ROUND(('Daily Weigth (g)'!$E69-'Daily Weigth (g)'!H69-200)/10,0)))</f>
        <v>190</v>
      </c>
      <c r="H69" s="94">
        <f>+IF('Daily Weigth (g)'!I69="","",IF('Daily Weigth (g)'!$E69-'Daily Weigth (g)'!I69-200&lt;=0,0,10*ROUND(('Daily Weigth (g)'!$E69-'Daily Weigth (g)'!I69-200)/10,0)))</f>
        <v>60</v>
      </c>
      <c r="I69" s="94">
        <f>+IF('Daily Weigth (g)'!J69="","",IF('Daily Weigth (g)'!$E69-'Daily Weigth (g)'!J69-200&lt;=0,0,10*ROUND(('Daily Weigth (g)'!$E69-'Daily Weigth (g)'!J69-200)/10,0)))</f>
        <v>50</v>
      </c>
      <c r="J69" s="85">
        <f>+IF('Daily Weigth (g)'!K69="","",IF(Transpiration!J69-100&lt;=0,0,10*ROUND((Transpiration!J69-100)/10,0)))</f>
        <v>0</v>
      </c>
      <c r="K69" s="85">
        <f>+IF('Daily Weigth (g)'!L69="","",IF(Transpiration!K69-100&lt;=0,0,10*ROUND((Transpiration!K69-100)/10,0)))</f>
        <v>10</v>
      </c>
      <c r="L69" s="85">
        <f>+IF('Daily Weigth (g)'!M69="","",IF(Transpiration!L69-100&lt;=0,0,10*ROUND((Transpiration!L69-100)/10,0)))</f>
        <v>0</v>
      </c>
      <c r="M69" s="85">
        <f>+IF('Daily Weigth (g)'!N69="","",IF(Transpiration!M69-100&lt;=0,0,10*ROUND((Transpiration!M69-100)/10,0)))</f>
        <v>50</v>
      </c>
      <c r="N69" s="85">
        <f>+IF('Daily Weigth (g)'!O69="","",IF(Transpiration!N69-100&lt;=0,0,10*ROUND((Transpiration!N69-100)/10,0)))</f>
        <v>0</v>
      </c>
      <c r="O69" s="85">
        <f>+IF('Daily Weigth (g)'!P69="","",IF(Transpiration!O69-100&lt;=0,0,10*ROUND((Transpiration!O69-100)/10,0)))</f>
        <v>150</v>
      </c>
      <c r="P69" s="85">
        <f>+IF('Daily Weigth (g)'!Q69="","",IF(Transpiration!P69-100&lt;=0,0,10*ROUND((Transpiration!P69-100)/10,0)))</f>
        <v>180</v>
      </c>
      <c r="Q69" s="85">
        <f>+IF('Daily Weigth (g)'!R69="","",IF(Transpiration!Q69-100&lt;=0,0,10*ROUND((Transpiration!Q69-100)/10,0)))</f>
        <v>80</v>
      </c>
      <c r="R69" s="85">
        <f>+IF('Daily Weigth (g)'!S69="","",IF(Transpiration!R69-100&lt;=0,0,10*ROUND((Transpiration!R69-100)/10,0)))</f>
        <v>10</v>
      </c>
      <c r="S69" s="91">
        <f>+IF('Daily Weigth (g)'!T69="","",IF(Transpiration!S69-200&lt;=0,0,10*ROUND((Transpiration!S69-200)/10,0)))</f>
        <v>0</v>
      </c>
      <c r="T69" s="85">
        <f>+IF('Daily Weigth (g)'!U69="","",IF(Transpiration!T69-200&lt;=0,0,10*ROUND((Transpiration!T69-200)/10,0)))</f>
        <v>0</v>
      </c>
      <c r="U69" s="85">
        <f>+IF('Daily Weigth (g)'!V69="","",IF(Transpiration!U69-200&lt;=0,0,10*ROUND((Transpiration!U69-200)/10,0)))</f>
        <v>40</v>
      </c>
      <c r="V69" s="85">
        <f>+IF('Daily Weigth (g)'!W69="","",IF(Transpiration!V69-200&lt;=0,0,10*ROUND((Transpiration!V69-200)/10,0)))</f>
        <v>80</v>
      </c>
      <c r="W69" s="85">
        <f>+IF('Daily Weigth (g)'!X69="","",IF(Transpiration!W69-200&lt;=0,0,10*ROUND((Transpiration!W69-200)/10,0)))</f>
        <v>0</v>
      </c>
      <c r="X69" s="85">
        <f>+IF('Daily Weigth (g)'!Y69="","",IF(Transpiration!X69-200&lt;=0,0,10*ROUND((Transpiration!X69-200)/10,0)))</f>
        <v>0</v>
      </c>
      <c r="Y69" s="85">
        <f>+IF('Daily Weigth (g)'!Z69="","",IF(Transpiration!Y69-200&lt;=0,0,10*ROUND((Transpiration!Y69-200)/10,0)))</f>
        <v>0</v>
      </c>
      <c r="Z69" s="85">
        <f>+IF('Daily Weigth (g)'!AA69="","",IF(Transpiration!Z69-200&lt;=0,0,10*ROUND((Transpiration!Z69-200)/10,0)))</f>
        <v>0</v>
      </c>
      <c r="AA69" s="85">
        <f>+IF('Daily Weigth (g)'!AB69="","",IF(Transpiration!AA69-200&lt;=0,0,10*ROUND((Transpiration!AA69-200)/10,0)))</f>
        <v>0</v>
      </c>
      <c r="AB69" s="85">
        <f>+IF('Daily Weigth (g)'!AC69="","",IF(Transpiration!AB69-200&lt;=0,0,10*ROUND((Transpiration!AB69-200)/10,0)))</f>
        <v>0</v>
      </c>
      <c r="AC69" s="85">
        <f>+IF('Daily Weigth (g)'!AD69="","",IF(Transpiration!AC69-200&lt;=0,0,10*ROUND((Transpiration!AC69-200)/10,0)))</f>
        <v>0</v>
      </c>
      <c r="AD69" s="85">
        <f>+IF('Daily Weigth (g)'!AE69="","",IF(Transpiration!AD69-200&lt;=0,0,10*ROUND((Transpiration!AD69-200)/10,0)))</f>
        <v>0</v>
      </c>
      <c r="AE69" s="85">
        <f>+IF('Daily Weigth (g)'!AF69="","",IF(Transpiration!AE69-200&lt;=0,0,10*ROUND((Transpiration!AE69-200)/10,0)))</f>
        <v>0</v>
      </c>
      <c r="AF69" s="85">
        <f>+IF('Daily Weigth (g)'!AG69="","",IF(Transpiration!AF69-200&lt;=0,0,10*ROUND((Transpiration!AF69-200)/10,0)))</f>
        <v>0</v>
      </c>
      <c r="AG69" s="89">
        <f t="shared" si="1"/>
        <v>920</v>
      </c>
    </row>
    <row r="70" ht="12.75" customHeight="1">
      <c r="A70" s="85">
        <v>769.0</v>
      </c>
      <c r="B70" s="87" t="s">
        <v>217</v>
      </c>
      <c r="C70" s="88" t="s">
        <v>241</v>
      </c>
      <c r="D70" s="85"/>
      <c r="E70" s="94">
        <f>+IF('Daily Weigth (g)'!F70="","",IF('Daily Weigth (g)'!$E70-'Daily Weigth (g)'!F70-200&lt;=0,0,10*ROUND(('Daily Weigth (g)'!$E70-'Daily Weigth (g)'!F70-200)/10,0)))</f>
        <v>0</v>
      </c>
      <c r="F70" s="94">
        <f>+IF('Daily Weigth (g)'!G70="","",IF('Daily Weigth (g)'!$E70-'Daily Weigth (g)'!G70-200&lt;=0,0,10*ROUND(('Daily Weigth (g)'!$E70-'Daily Weigth (g)'!G70-200)/10,0)))</f>
        <v>100</v>
      </c>
      <c r="G70" s="94">
        <f>+IF('Daily Weigth (g)'!H70="","",IF('Daily Weigth (g)'!$E70-'Daily Weigth (g)'!H70-200&lt;=0,0,10*ROUND(('Daily Weigth (g)'!$E70-'Daily Weigth (g)'!H70-200)/10,0)))</f>
        <v>240</v>
      </c>
      <c r="H70" s="94">
        <f>+IF('Daily Weigth (g)'!I70="","",IF('Daily Weigth (g)'!$E70-'Daily Weigth (g)'!I70-200&lt;=0,0,10*ROUND(('Daily Weigth (g)'!$E70-'Daily Weigth (g)'!I70-200)/10,0)))</f>
        <v>100</v>
      </c>
      <c r="I70" s="94">
        <f>+IF('Daily Weigth (g)'!J70="","",IF('Daily Weigth (g)'!$E70-'Daily Weigth (g)'!J70-200&lt;=0,0,10*ROUND(('Daily Weigth (g)'!$E70-'Daily Weigth (g)'!J70-200)/10,0)))</f>
        <v>80</v>
      </c>
      <c r="J70" s="85">
        <f>+IF('Daily Weigth (g)'!K70="","",IF('Daily Weigth (g)'!$E70-'Daily Weigth (g)'!K70-200&lt;=0,0,10*ROUND(('Daily Weigth (g)'!$E70-'Daily Weigth (g)'!K70-200)/10,0)))</f>
        <v>90</v>
      </c>
      <c r="K70" s="85">
        <f>+IF('Daily Weigth (g)'!L70="","",IF('Daily Weigth (g)'!$E70-'Daily Weigth (g)'!L70-200&lt;=0,0,10*ROUND(('Daily Weigth (g)'!$E70-'Daily Weigth (g)'!L70-200)/10,0)))</f>
        <v>160</v>
      </c>
      <c r="L70" s="85">
        <f>+IF('Daily Weigth (g)'!M70="","",IF('Daily Weigth (g)'!$E70-'Daily Weigth (g)'!M70-200&lt;=0,0,10*ROUND(('Daily Weigth (g)'!$E70-'Daily Weigth (g)'!M70-200)/10,0)))</f>
        <v>200</v>
      </c>
      <c r="M70" s="85">
        <f>+IF('Daily Weigth (g)'!N70="","",IF('Daily Weigth (g)'!$E70-'Daily Weigth (g)'!N70-200&lt;=0,0,10*ROUND(('Daily Weigth (g)'!$E70-'Daily Weigth (g)'!N70-200)/10,0)))</f>
        <v>290</v>
      </c>
      <c r="N70" s="85">
        <f>+IF('Daily Weigth (g)'!O70="","",IF('Daily Weigth (g)'!$E70-'Daily Weigth (g)'!O70-200&lt;=0,0,10*ROUND(('Daily Weigth (g)'!$E70-'Daily Weigth (g)'!O70-200)/10,0)))</f>
        <v>140</v>
      </c>
      <c r="O70" s="85">
        <f>+IF('Daily Weigth (g)'!P70="","",IF('Daily Weigth (g)'!$E70-'Daily Weigth (g)'!P70-200&lt;=0,0,10*ROUND(('Daily Weigth (g)'!$E70-'Daily Weigth (g)'!P70-200)/10,0)))</f>
        <v>690</v>
      </c>
      <c r="P70" s="85">
        <f>+IF('Daily Weigth (g)'!Q70="","",IF('Daily Weigth (g)'!$E70-'Daily Weigth (g)'!Q70-200&lt;=0,0,10*ROUND(('Daily Weigth (g)'!$E70-'Daily Weigth (g)'!Q70-200)/10,0)))</f>
        <v>770</v>
      </c>
      <c r="Q70" s="85">
        <f>+IF('Daily Weigth (g)'!R70="","",IF('Daily Weigth (g)'!$E70-'Daily Weigth (g)'!R70-200&lt;=0,0,10*ROUND(('Daily Weigth (g)'!$E70-'Daily Weigth (g)'!R70-200)/10,0)))</f>
        <v>430</v>
      </c>
      <c r="R70" s="85">
        <f>+IF('Daily Weigth (g)'!S70="","",IF('Daily Weigth (g)'!$E70-'Daily Weigth (g)'!S70-200&lt;=0,0,10*ROUND(('Daily Weigth (g)'!$E70-'Daily Weigth (g)'!S70-200)/10,0)))</f>
        <v>320</v>
      </c>
      <c r="S70" s="91">
        <f>+IF('Daily Weigth (g)'!T70="","",IF('Daily Weigth (g)'!$E70-'Daily Weigth (g)'!T70-200&lt;=0,0,10*ROUND(('Daily Weigth (g)'!$E70-'Daily Weigth (g)'!T70-200)/10,0)))</f>
        <v>310</v>
      </c>
      <c r="T70" s="85">
        <f>+IF('Daily Weigth (g)'!U70="","",IF('Daily Weigth (g)'!$E70-'Daily Weigth (g)'!U70-200&lt;=0,0,10*ROUND(('Daily Weigth (g)'!$E70-'Daily Weigth (g)'!U70-200)/10,0)))</f>
        <v>420</v>
      </c>
      <c r="U70" s="85">
        <f>+IF('Daily Weigth (g)'!V70="","",IF('Daily Weigth (g)'!$E70-'Daily Weigth (g)'!V70-200&lt;=0,0,10*ROUND(('Daily Weigth (g)'!$E70-'Daily Weigth (g)'!V70-200)/10,0)))</f>
        <v>570</v>
      </c>
      <c r="V70" s="85">
        <f>+IF('Daily Weigth (g)'!W70="","",IF('Daily Weigth (g)'!$E70-'Daily Weigth (g)'!W70-200&lt;=0,0,10*ROUND(('Daily Weigth (g)'!$E70-'Daily Weigth (g)'!W70-200)/10,0)))</f>
        <v>740</v>
      </c>
      <c r="W70" s="85">
        <f>+IF('Daily Weigth (g)'!X70="","",IF('Daily Weigth (g)'!$E70-'Daily Weigth (g)'!X70-200&lt;=0,0,10*ROUND(('Daily Weigth (g)'!$E70-'Daily Weigth (g)'!X70-200)/10,0)))</f>
        <v>280</v>
      </c>
      <c r="X70" s="85">
        <f>+IF('Daily Weigth (g)'!Y70="","",IF('Daily Weigth (g)'!$E70-'Daily Weigth (g)'!Y70-200&lt;=0,0,10*ROUND(('Daily Weigth (g)'!$E70-'Daily Weigth (g)'!Y70-200)/10,0)))</f>
        <v>220</v>
      </c>
      <c r="Y70" s="85">
        <f>+IF('Daily Weigth (g)'!Z70="","",IF('Daily Weigth (g)'!$E70-'Daily Weigth (g)'!Z70-200&lt;=0,0,10*ROUND(('Daily Weigth (g)'!$E70-'Daily Weigth (g)'!Z70-200)/10,0)))</f>
        <v>410</v>
      </c>
      <c r="Z70" s="85">
        <f>+IF('Daily Weigth (g)'!AA70="","",IF('Daily Weigth (g)'!$E70-'Daily Weigth (g)'!AA70-200&lt;=0,0,10*ROUND(('Daily Weigth (g)'!$E70-'Daily Weigth (g)'!AA70-200)/10,0)))</f>
        <v>160</v>
      </c>
      <c r="AA70" s="85">
        <f>+IF('Daily Weigth (g)'!AB70="","",IF('Daily Weigth (g)'!$E70-'Daily Weigth (g)'!AB70-200&lt;=0,0,10*ROUND(('Daily Weigth (g)'!$E70-'Daily Weigth (g)'!AB70-200)/10,0)))</f>
        <v>240</v>
      </c>
      <c r="AB70" s="85">
        <f>+IF('Daily Weigth (g)'!AC70="","",IF('Daily Weigth (g)'!$E70-'Daily Weigth (g)'!AC70-200&lt;=0,0,10*ROUND(('Daily Weigth (g)'!$E70-'Daily Weigth (g)'!AC70-200)/10,0)))</f>
        <v>330</v>
      </c>
      <c r="AC70" s="85">
        <f>+IF('Daily Weigth (g)'!AD70="","",IF('Daily Weigth (g)'!$E70-'Daily Weigth (g)'!AD70-200&lt;=0,0,10*ROUND(('Daily Weigth (g)'!$E70-'Daily Weigth (g)'!AD70-200)/10,0)))</f>
        <v>330</v>
      </c>
      <c r="AD70" s="85">
        <f>+IF('Daily Weigth (g)'!AE70="","",IF('Daily Weigth (g)'!$E70-'Daily Weigth (g)'!AE70-200&lt;=0,0,10*ROUND(('Daily Weigth (g)'!$E70-'Daily Weigth (g)'!AE70-200)/10,0)))</f>
        <v>280</v>
      </c>
      <c r="AE70" s="85">
        <f>+IF('Daily Weigth (g)'!AF70="","",IF('Daily Weigth (g)'!$E70-'Daily Weigth (g)'!AF70-200&lt;=0,0,10*ROUND(('Daily Weigth (g)'!$E70-'Daily Weigth (g)'!AF70-200)/10,0)))</f>
        <v>730</v>
      </c>
      <c r="AF70" s="85">
        <f>+IF('Daily Weigth (g)'!AG70="","",IF('Daily Weigth (g)'!$E70-'Daily Weigth (g)'!AG70-200&lt;=0,0,10*ROUND(('Daily Weigth (g)'!$E70-'Daily Weigth (g)'!AG70-200)/10,0)))</f>
        <v>420</v>
      </c>
      <c r="AG70" s="89">
        <f t="shared" si="1"/>
        <v>9050</v>
      </c>
    </row>
    <row r="71" ht="12.75" customHeight="1">
      <c r="A71" s="85">
        <v>770.0</v>
      </c>
      <c r="B71" s="87" t="s">
        <v>217</v>
      </c>
      <c r="C71" s="88" t="s">
        <v>241</v>
      </c>
      <c r="D71" s="85"/>
      <c r="E71" s="94">
        <f>+IF('Daily Weigth (g)'!F71="","",IF('Daily Weigth (g)'!$E71-'Daily Weigth (g)'!F71-200&lt;=0,0,10*ROUND(('Daily Weigth (g)'!$E71-'Daily Weigth (g)'!F71-200)/10,0)))</f>
        <v>0</v>
      </c>
      <c r="F71" s="94">
        <f>+IF('Daily Weigth (g)'!G71="","",IF('Daily Weigth (g)'!$E71-'Daily Weigth (g)'!G71-200&lt;=0,0,10*ROUND(('Daily Weigth (g)'!$E71-'Daily Weigth (g)'!G71-200)/10,0)))</f>
        <v>30</v>
      </c>
      <c r="G71" s="94">
        <f>+IF('Daily Weigth (g)'!H71="","",IF('Daily Weigth (g)'!$E71-'Daily Weigth (g)'!H71-200&lt;=0,0,10*ROUND(('Daily Weigth (g)'!$E71-'Daily Weigth (g)'!H71-200)/10,0)))</f>
        <v>190</v>
      </c>
      <c r="H71" s="94">
        <f>+IF('Daily Weigth (g)'!I71="","",IF('Daily Weigth (g)'!$E71-'Daily Weigth (g)'!I71-200&lt;=0,0,10*ROUND(('Daily Weigth (g)'!$E71-'Daily Weigth (g)'!I71-200)/10,0)))</f>
        <v>70</v>
      </c>
      <c r="I71" s="94">
        <f>+IF('Daily Weigth (g)'!J71="","",IF('Daily Weigth (g)'!$E71-'Daily Weigth (g)'!J71-200&lt;=0,0,10*ROUND(('Daily Weigth (g)'!$E71-'Daily Weigth (g)'!J71-200)/10,0)))</f>
        <v>60</v>
      </c>
      <c r="J71" s="85">
        <f>+IF('Daily Weigth (g)'!K71="","",IF('Daily Weigth (g)'!$E71-'Daily Weigth (g)'!K71-200&lt;=0,0,10*ROUND(('Daily Weigth (g)'!$E71-'Daily Weigth (g)'!K71-200)/10,0)))</f>
        <v>60</v>
      </c>
      <c r="K71" s="85">
        <f>+IF('Daily Weigth (g)'!L71="","",IF('Daily Weigth (g)'!$E71-'Daily Weigth (g)'!L71-200&lt;=0,0,10*ROUND(('Daily Weigth (g)'!$E71-'Daily Weigth (g)'!L71-200)/10,0)))</f>
        <v>100</v>
      </c>
      <c r="L71" s="85">
        <f>+IF('Daily Weigth (g)'!M71="","",IF('Daily Weigth (g)'!$E71-'Daily Weigth (g)'!M71-200&lt;=0,0,10*ROUND(('Daily Weigth (g)'!$E71-'Daily Weigth (g)'!M71-200)/10,0)))</f>
        <v>110</v>
      </c>
      <c r="M71" s="85">
        <f>+IF('Daily Weigth (g)'!N71="","",IF('Daily Weigth (g)'!$E71-'Daily Weigth (g)'!N71-200&lt;=0,0,10*ROUND(('Daily Weigth (g)'!$E71-'Daily Weigth (g)'!N71-200)/10,0)))</f>
        <v>200</v>
      </c>
      <c r="N71" s="85">
        <f>+IF('Daily Weigth (g)'!O71="","",IF('Daily Weigth (g)'!$E71-'Daily Weigth (g)'!O71-200&lt;=0,0,10*ROUND(('Daily Weigth (g)'!$E71-'Daily Weigth (g)'!O71-200)/10,0)))</f>
        <v>50</v>
      </c>
      <c r="O71" s="85">
        <f>+IF('Daily Weigth (g)'!P71="","",IF('Daily Weigth (g)'!$E71-'Daily Weigth (g)'!P71-200&lt;=0,0,10*ROUND(('Daily Weigth (g)'!$E71-'Daily Weigth (g)'!P71-200)/10,0)))</f>
        <v>390</v>
      </c>
      <c r="P71" s="85">
        <f>+IF('Daily Weigth (g)'!Q71="","",IF('Daily Weigth (g)'!$E71-'Daily Weigth (g)'!Q71-200&lt;=0,0,10*ROUND(('Daily Weigth (g)'!$E71-'Daily Weigth (g)'!Q71-200)/10,0)))</f>
        <v>460</v>
      </c>
      <c r="Q71" s="85">
        <f>+IF('Daily Weigth (g)'!R71="","",IF('Daily Weigth (g)'!$E71-'Daily Weigth (g)'!R71-200&lt;=0,0,10*ROUND(('Daily Weigth (g)'!$E71-'Daily Weigth (g)'!R71-200)/10,0)))</f>
        <v>310</v>
      </c>
      <c r="R71" s="85">
        <f>+IF('Daily Weigth (g)'!S71="","",IF('Daily Weigth (g)'!$E71-'Daily Weigth (g)'!S71-200&lt;=0,0,10*ROUND(('Daily Weigth (g)'!$E71-'Daily Weigth (g)'!S71-200)/10,0)))</f>
        <v>220</v>
      </c>
      <c r="S71" s="91">
        <f>+IF('Daily Weigth (g)'!T71="","",IF('Daily Weigth (g)'!$E71-'Daily Weigth (g)'!T71-200&lt;=0,0,10*ROUND(('Daily Weigth (g)'!$E71-'Daily Weigth (g)'!T71-200)/10,0)))</f>
        <v>260</v>
      </c>
      <c r="T71" s="85">
        <f>+IF('Daily Weigth (g)'!U71="","",IF('Daily Weigth (g)'!$E71-'Daily Weigth (g)'!U71-200&lt;=0,0,10*ROUND(('Daily Weigth (g)'!$E71-'Daily Weigth (g)'!U71-200)/10,0)))</f>
        <v>350</v>
      </c>
      <c r="U71" s="85">
        <f>+IF('Daily Weigth (g)'!V71="","",IF('Daily Weigth (g)'!$E71-'Daily Weigth (g)'!V71-200&lt;=0,0,10*ROUND(('Daily Weigth (g)'!$E71-'Daily Weigth (g)'!V71-200)/10,0)))</f>
        <v>530</v>
      </c>
      <c r="V71" s="85">
        <f>+IF('Daily Weigth (g)'!W71="","",IF('Daily Weigth (g)'!$E71-'Daily Weigth (g)'!W71-200&lt;=0,0,10*ROUND(('Daily Weigth (g)'!$E71-'Daily Weigth (g)'!W71-200)/10,0)))</f>
        <v>660</v>
      </c>
      <c r="W71" s="85">
        <f>+IF('Daily Weigth (g)'!X71="","",IF('Daily Weigth (g)'!$E71-'Daily Weigth (g)'!X71-200&lt;=0,0,10*ROUND(('Daily Weigth (g)'!$E71-'Daily Weigth (g)'!X71-200)/10,0)))</f>
        <v>280</v>
      </c>
      <c r="X71" s="85">
        <f>+IF('Daily Weigth (g)'!Y71="","",IF('Daily Weigth (g)'!$E71-'Daily Weigth (g)'!Y71-200&lt;=0,0,10*ROUND(('Daily Weigth (g)'!$E71-'Daily Weigth (g)'!Y71-200)/10,0)))</f>
        <v>230</v>
      </c>
      <c r="Y71" s="85">
        <f>+IF('Daily Weigth (g)'!Z71="","",IF('Daily Weigth (g)'!$E71-'Daily Weigth (g)'!Z71-200&lt;=0,0,10*ROUND(('Daily Weigth (g)'!$E71-'Daily Weigth (g)'!Z71-200)/10,0)))</f>
        <v>390</v>
      </c>
      <c r="Z71" s="85">
        <f>+IF('Daily Weigth (g)'!AA71="","",IF('Daily Weigth (g)'!$E71-'Daily Weigth (g)'!AA71-200&lt;=0,0,10*ROUND(('Daily Weigth (g)'!$E71-'Daily Weigth (g)'!AA71-200)/10,0)))</f>
        <v>180</v>
      </c>
      <c r="AA71" s="85">
        <f>+IF('Daily Weigth (g)'!AB71="","",IF('Daily Weigth (g)'!$E71-'Daily Weigth (g)'!AB71-200&lt;=0,0,10*ROUND(('Daily Weigth (g)'!$E71-'Daily Weigth (g)'!AB71-200)/10,0)))</f>
        <v>250</v>
      </c>
      <c r="AB71" s="85">
        <f>+IF('Daily Weigth (g)'!AC71="","",IF('Daily Weigth (g)'!$E71-'Daily Weigth (g)'!AC71-200&lt;=0,0,10*ROUND(('Daily Weigth (g)'!$E71-'Daily Weigth (g)'!AC71-200)/10,0)))</f>
        <v>330</v>
      </c>
      <c r="AC71" s="85">
        <f>+IF('Daily Weigth (g)'!AD71="","",IF('Daily Weigth (g)'!$E71-'Daily Weigth (g)'!AD71-200&lt;=0,0,10*ROUND(('Daily Weigth (g)'!$E71-'Daily Weigth (g)'!AD71-200)/10,0)))</f>
        <v>350</v>
      </c>
      <c r="AD71" s="85">
        <f>+IF('Daily Weigth (g)'!AE71="","",IF('Daily Weigth (g)'!$E71-'Daily Weigth (g)'!AE71-200&lt;=0,0,10*ROUND(('Daily Weigth (g)'!$E71-'Daily Weigth (g)'!AE71-200)/10,0)))</f>
        <v>260</v>
      </c>
      <c r="AE71" s="85">
        <f>+IF('Daily Weigth (g)'!AF71="","",IF('Daily Weigth (g)'!$E71-'Daily Weigth (g)'!AF71-200&lt;=0,0,10*ROUND(('Daily Weigth (g)'!$E71-'Daily Weigth (g)'!AF71-200)/10,0)))</f>
        <v>720</v>
      </c>
      <c r="AF71" s="85">
        <f>+IF('Daily Weigth (g)'!AG71="","",IF('Daily Weigth (g)'!$E71-'Daily Weigth (g)'!AG71-200&lt;=0,0,10*ROUND(('Daily Weigth (g)'!$E71-'Daily Weigth (g)'!AG71-200)/10,0)))</f>
        <v>430</v>
      </c>
      <c r="AG71" s="89">
        <f t="shared" si="1"/>
        <v>7470</v>
      </c>
    </row>
    <row r="72" ht="12.75" customHeight="1">
      <c r="A72" s="85">
        <v>771.0</v>
      </c>
      <c r="B72" s="87" t="s">
        <v>217</v>
      </c>
      <c r="C72" s="88" t="s">
        <v>241</v>
      </c>
      <c r="D72" s="85"/>
      <c r="E72" s="94">
        <f>+IF('Daily Weigth (g)'!F72="","",IF('Daily Weigth (g)'!$E72-'Daily Weigth (g)'!F72-200&lt;=0,0,10*ROUND(('Daily Weigth (g)'!$E72-'Daily Weigth (g)'!F72-200)/10,0)))</f>
        <v>0</v>
      </c>
      <c r="F72" s="94">
        <f>+IF('Daily Weigth (g)'!G72="","",IF('Daily Weigth (g)'!$E72-'Daily Weigth (g)'!G72-200&lt;=0,0,10*ROUND(('Daily Weigth (g)'!$E72-'Daily Weigth (g)'!G72-200)/10,0)))</f>
        <v>110</v>
      </c>
      <c r="G72" s="94">
        <f>+IF('Daily Weigth (g)'!H72="","",IF('Daily Weigth (g)'!$E72-'Daily Weigth (g)'!H72-200&lt;=0,0,10*ROUND(('Daily Weigth (g)'!$E72-'Daily Weigth (g)'!H72-200)/10,0)))</f>
        <v>290</v>
      </c>
      <c r="H72" s="94">
        <f>+IF('Daily Weigth (g)'!I72="","",IF('Daily Weigth (g)'!$E72-'Daily Weigth (g)'!I72-200&lt;=0,0,10*ROUND(('Daily Weigth (g)'!$E72-'Daily Weigth (g)'!I72-200)/10,0)))</f>
        <v>110</v>
      </c>
      <c r="I72" s="94">
        <f>+IF('Daily Weigth (g)'!J72="","",IF('Daily Weigth (g)'!$E72-'Daily Weigth (g)'!J72-200&lt;=0,0,10*ROUND(('Daily Weigth (g)'!$E72-'Daily Weigth (g)'!J72-200)/10,0)))</f>
        <v>110</v>
      </c>
      <c r="J72" s="85">
        <f>+IF('Daily Weigth (g)'!K72="","",IF('Daily Weigth (g)'!$E72-'Daily Weigth (g)'!K72-200&lt;=0,0,10*ROUND(('Daily Weigth (g)'!$E72-'Daily Weigth (g)'!K72-200)/10,0)))</f>
        <v>90</v>
      </c>
      <c r="K72" s="85">
        <f>+IF('Daily Weigth (g)'!L72="","",IF('Daily Weigth (g)'!$E72-'Daily Weigth (g)'!L72-200&lt;=0,0,10*ROUND(('Daily Weigth (g)'!$E72-'Daily Weigth (g)'!L72-200)/10,0)))</f>
        <v>190</v>
      </c>
      <c r="L72" s="85">
        <f>+IF('Daily Weigth (g)'!M72="","",IF('Daily Weigth (g)'!$E72-'Daily Weigth (g)'!M72-200&lt;=0,0,10*ROUND(('Daily Weigth (g)'!$E72-'Daily Weigth (g)'!M72-200)/10,0)))</f>
        <v>210</v>
      </c>
      <c r="M72" s="85">
        <f>+IF('Daily Weigth (g)'!N72="","",IF('Daily Weigth (g)'!$E72-'Daily Weigth (g)'!N72-200&lt;=0,0,10*ROUND(('Daily Weigth (g)'!$E72-'Daily Weigth (g)'!N72-200)/10,0)))</f>
        <v>310</v>
      </c>
      <c r="N72" s="85">
        <f>+IF('Daily Weigth (g)'!O72="","",IF('Daily Weigth (g)'!$E72-'Daily Weigth (g)'!O72-200&lt;=0,0,10*ROUND(('Daily Weigth (g)'!$E72-'Daily Weigth (g)'!O72-200)/10,0)))</f>
        <v>160</v>
      </c>
      <c r="O72" s="85">
        <f>+IF('Daily Weigth (g)'!P72="","",IF('Daily Weigth (g)'!$E72-'Daily Weigth (g)'!P72-200&lt;=0,0,10*ROUND(('Daily Weigth (g)'!$E72-'Daily Weigth (g)'!P72-200)/10,0)))</f>
        <v>630</v>
      </c>
      <c r="P72" s="85">
        <f>+IF('Daily Weigth (g)'!Q72="","",IF('Daily Weigth (g)'!$E72-'Daily Weigth (g)'!Q72-200&lt;=0,0,10*ROUND(('Daily Weigth (g)'!$E72-'Daily Weigth (g)'!Q72-200)/10,0)))</f>
        <v>680</v>
      </c>
      <c r="Q72" s="85">
        <f>+IF('Daily Weigth (g)'!R72="","",IF('Daily Weigth (g)'!$E72-'Daily Weigth (g)'!R72-200&lt;=0,0,10*ROUND(('Daily Weigth (g)'!$E72-'Daily Weigth (g)'!R72-200)/10,0)))</f>
        <v>400</v>
      </c>
      <c r="R72" s="85">
        <f>+IF('Daily Weigth (g)'!S72="","",IF('Daily Weigth (g)'!$E72-'Daily Weigth (g)'!S72-200&lt;=0,0,10*ROUND(('Daily Weigth (g)'!$E72-'Daily Weigth (g)'!S72-200)/10,0)))</f>
        <v>340</v>
      </c>
      <c r="S72" s="91">
        <f>+IF('Daily Weigth (g)'!T72="","",IF('Daily Weigth (g)'!$E72-'Daily Weigth (g)'!T72-200&lt;=0,0,10*ROUND(('Daily Weigth (g)'!$E72-'Daily Weigth (g)'!T72-200)/10,0)))</f>
        <v>340</v>
      </c>
      <c r="T72" s="85">
        <f>+IF('Daily Weigth (g)'!U72="","",IF('Daily Weigth (g)'!$E72-'Daily Weigth (g)'!U72-200&lt;=0,0,10*ROUND(('Daily Weigth (g)'!$E72-'Daily Weigth (g)'!U72-200)/10,0)))</f>
        <v>450</v>
      </c>
      <c r="U72" s="85">
        <f>+IF('Daily Weigth (g)'!V72="","",IF('Daily Weigth (g)'!$E72-'Daily Weigth (g)'!V72-200&lt;=0,0,10*ROUND(('Daily Weigth (g)'!$E72-'Daily Weigth (g)'!V72-200)/10,0)))</f>
        <v>740</v>
      </c>
      <c r="V72" s="85">
        <f>+IF('Daily Weigth (g)'!W72="","",IF('Daily Weigth (g)'!$E72-'Daily Weigth (g)'!W72-200&lt;=0,0,10*ROUND(('Daily Weigth (g)'!$E72-'Daily Weigth (g)'!W72-200)/10,0)))</f>
        <v>700</v>
      </c>
      <c r="W72" s="85">
        <f>+IF('Daily Weigth (g)'!X72="","",IF('Daily Weigth (g)'!$E72-'Daily Weigth (g)'!X72-200&lt;=0,0,10*ROUND(('Daily Weigth (g)'!$E72-'Daily Weigth (g)'!X72-200)/10,0)))</f>
        <v>280</v>
      </c>
      <c r="X72" s="85">
        <f>+IF('Daily Weigth (g)'!Y72="","",IF('Daily Weigth (g)'!$E72-'Daily Weigth (g)'!Y72-200&lt;=0,0,10*ROUND(('Daily Weigth (g)'!$E72-'Daily Weigth (g)'!Y72-200)/10,0)))</f>
        <v>240</v>
      </c>
      <c r="Y72" s="85">
        <f>+IF('Daily Weigth (g)'!Z72="","",IF('Daily Weigth (g)'!$E72-'Daily Weigth (g)'!Z72-200&lt;=0,0,10*ROUND(('Daily Weigth (g)'!$E72-'Daily Weigth (g)'!Z72-200)/10,0)))</f>
        <v>420</v>
      </c>
      <c r="Z72" s="85">
        <f>+IF('Daily Weigth (g)'!AA72="","",IF('Daily Weigth (g)'!$E72-'Daily Weigth (g)'!AA72-200&lt;=0,0,10*ROUND(('Daily Weigth (g)'!$E72-'Daily Weigth (g)'!AA72-200)/10,0)))</f>
        <v>210</v>
      </c>
      <c r="AA72" s="85">
        <f>+IF('Daily Weigth (g)'!AB72="","",IF('Daily Weigth (g)'!$E72-'Daily Weigth (g)'!AB72-200&lt;=0,0,10*ROUND(('Daily Weigth (g)'!$E72-'Daily Weigth (g)'!AB72-200)/10,0)))</f>
        <v>280</v>
      </c>
      <c r="AB72" s="85">
        <f>+IF('Daily Weigth (g)'!AC72="","",IF('Daily Weigth (g)'!$E72-'Daily Weigth (g)'!AC72-200&lt;=0,0,10*ROUND(('Daily Weigth (g)'!$E72-'Daily Weigth (g)'!AC72-200)/10,0)))</f>
        <v>280</v>
      </c>
      <c r="AC72" s="85">
        <f>+IF('Daily Weigth (g)'!AD72="","",IF('Daily Weigth (g)'!$E72-'Daily Weigth (g)'!AD72-200&lt;=0,0,10*ROUND(('Daily Weigth (g)'!$E72-'Daily Weigth (g)'!AD72-200)/10,0)))</f>
        <v>370</v>
      </c>
      <c r="AD72" s="85">
        <f>+IF('Daily Weigth (g)'!AE72="","",IF('Daily Weigth (g)'!$E72-'Daily Weigth (g)'!AE72-200&lt;=0,0,10*ROUND(('Daily Weigth (g)'!$E72-'Daily Weigth (g)'!AE72-200)/10,0)))</f>
        <v>250</v>
      </c>
      <c r="AE72" s="85">
        <f>+IF('Daily Weigth (g)'!AF72="","",IF('Daily Weigth (g)'!$E72-'Daily Weigth (g)'!AF72-200&lt;=0,0,10*ROUND(('Daily Weigth (g)'!$E72-'Daily Weigth (g)'!AF72-200)/10,0)))</f>
        <v>610</v>
      </c>
      <c r="AF72" s="85">
        <f>+IF('Daily Weigth (g)'!AG72="","",IF('Daily Weigth (g)'!$E72-'Daily Weigth (g)'!AG72-200&lt;=0,0,10*ROUND(('Daily Weigth (g)'!$E72-'Daily Weigth (g)'!AG72-200)/10,0)))</f>
        <v>360</v>
      </c>
      <c r="AG72" s="89">
        <f t="shared" si="1"/>
        <v>9160</v>
      </c>
    </row>
    <row r="73" ht="12.75" customHeight="1">
      <c r="A73" s="85">
        <v>772.0</v>
      </c>
      <c r="B73" s="87" t="s">
        <v>217</v>
      </c>
      <c r="C73" s="85" t="s">
        <v>383</v>
      </c>
      <c r="D73" s="85"/>
      <c r="E73" s="94">
        <f>+IF('Daily Weigth (g)'!F73="","",IF('Daily Weigth (g)'!$E73-'Daily Weigth (g)'!F73-200&lt;=0,0,10*ROUND(('Daily Weigth (g)'!$E73-'Daily Weigth (g)'!F73-200)/10,0)))</f>
        <v>0</v>
      </c>
      <c r="F73" s="94">
        <f>+IF('Daily Weigth (g)'!G73="","",IF('Daily Weigth (g)'!$E73-'Daily Weigth (g)'!G73-200&lt;=0,0,10*ROUND(('Daily Weigth (g)'!$E73-'Daily Weigth (g)'!G73-200)/10,0)))</f>
        <v>110</v>
      </c>
      <c r="G73" s="94">
        <f>+IF('Daily Weigth (g)'!H73="","",IF('Daily Weigth (g)'!$E73-'Daily Weigth (g)'!H73-200&lt;=0,0,10*ROUND(('Daily Weigth (g)'!$E73-'Daily Weigth (g)'!H73-200)/10,0)))</f>
        <v>220</v>
      </c>
      <c r="H73" s="94">
        <f>+IF('Daily Weigth (g)'!I73="","",IF('Daily Weigth (g)'!$E73-'Daily Weigth (g)'!I73-200&lt;=0,0,10*ROUND(('Daily Weigth (g)'!$E73-'Daily Weigth (g)'!I73-200)/10,0)))</f>
        <v>110</v>
      </c>
      <c r="I73" s="94">
        <f>+IF('Daily Weigth (g)'!J73="","",IF('Daily Weigth (g)'!$E73-'Daily Weigth (g)'!J73-200&lt;=0,0,10*ROUND(('Daily Weigth (g)'!$E73-'Daily Weigth (g)'!J73-200)/10,0)))</f>
        <v>90</v>
      </c>
      <c r="J73" s="85" t="str">
        <f>+IF('Daily Weigth (g)'!K73="","",IF('Daily Weigth (g)'!$E73-'Daily Weigth (g)'!K73-200&lt;=0,0,10*ROUND(('Daily Weigth (g)'!$E73-'Daily Weigth (g)'!K73-200)/10,0)))</f>
        <v/>
      </c>
      <c r="K73" s="85" t="str">
        <f>+IF('Daily Weigth (g)'!L73="","",IF('Daily Weigth (g)'!$E73-'Daily Weigth (g)'!L73-200&lt;=0,0,10*ROUND(('Daily Weigth (g)'!$E73-'Daily Weigth (g)'!L73-200)/10,0)))</f>
        <v/>
      </c>
      <c r="L73" s="85" t="str">
        <f>+IF('Daily Weigth (g)'!M73="","",IF('Daily Weigth (g)'!$E73-'Daily Weigth (g)'!M73-200&lt;=0,0,10*ROUND(('Daily Weigth (g)'!$E73-'Daily Weigth (g)'!M73-200)/10,0)))</f>
        <v/>
      </c>
      <c r="M73" s="85" t="str">
        <f>+IF('Daily Weigth (g)'!N73="","",IF('Daily Weigth (g)'!$E73-'Daily Weigth (g)'!N73-200&lt;=0,0,10*ROUND(('Daily Weigth (g)'!$E73-'Daily Weigth (g)'!N73-200)/10,0)))</f>
        <v/>
      </c>
      <c r="N73" s="85" t="str">
        <f>+IF('Daily Weigth (g)'!O73="","",IF('Daily Weigth (g)'!$E73-'Daily Weigth (g)'!O73-200&lt;=0,0,10*ROUND(('Daily Weigth (g)'!$E73-'Daily Weigth (g)'!O73-200)/10,0)))</f>
        <v/>
      </c>
      <c r="O73" s="85" t="str">
        <f>+IF('Daily Weigth (g)'!P73="","",IF('Daily Weigth (g)'!$E73-'Daily Weigth (g)'!P73-200&lt;=0,0,10*ROUND(('Daily Weigth (g)'!$E73-'Daily Weigth (g)'!P73-200)/10,0)))</f>
        <v/>
      </c>
      <c r="P73" s="85" t="str">
        <f>+IF('Daily Weigth (g)'!Q73="","",IF('Daily Weigth (g)'!$E73-'Daily Weigth (g)'!Q73-200&lt;=0,0,10*ROUND(('Daily Weigth (g)'!$E73-'Daily Weigth (g)'!Q73-200)/10,0)))</f>
        <v/>
      </c>
      <c r="Q73" s="85" t="str">
        <f>+IF('Daily Weigth (g)'!R73="","",IF('Daily Weigth (g)'!$E73-'Daily Weigth (g)'!R73-200&lt;=0,0,10*ROUND(('Daily Weigth (g)'!$E73-'Daily Weigth (g)'!R73-200)/10,0)))</f>
        <v/>
      </c>
      <c r="R73" s="85" t="str">
        <f>+IF('Daily Weigth (g)'!S73="","",IF('Daily Weigth (g)'!$E73-'Daily Weigth (g)'!S73-200&lt;=0,0,10*ROUND(('Daily Weigth (g)'!$E73-'Daily Weigth (g)'!S73-200)/10,0)))</f>
        <v/>
      </c>
      <c r="S73" s="91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9">
        <f t="shared" si="1"/>
        <v>530</v>
      </c>
    </row>
    <row r="74" ht="12.75" customHeight="1">
      <c r="A74" s="85">
        <v>773.0</v>
      </c>
      <c r="B74" s="87" t="s">
        <v>217</v>
      </c>
      <c r="C74" s="90" t="s">
        <v>12</v>
      </c>
      <c r="D74" s="85"/>
      <c r="E74" s="94">
        <f>+IF('Daily Weigth (g)'!F74="","",IF('Daily Weigth (g)'!$E74-'Daily Weigth (g)'!F74-200&lt;=0,0,10*ROUND(('Daily Weigth (g)'!$E74-'Daily Weigth (g)'!F74-200)/10,0)))</f>
        <v>0</v>
      </c>
      <c r="F74" s="94">
        <f>+IF('Daily Weigth (g)'!G74="","",IF('Daily Weigth (g)'!$E74-'Daily Weigth (g)'!G74-200&lt;=0,0,10*ROUND(('Daily Weigth (g)'!$E74-'Daily Weigth (g)'!G74-200)/10,0)))</f>
        <v>90</v>
      </c>
      <c r="G74" s="94">
        <f>+IF('Daily Weigth (g)'!H74="","",IF('Daily Weigth (g)'!$E74-'Daily Weigth (g)'!H74-200&lt;=0,0,10*ROUND(('Daily Weigth (g)'!$E74-'Daily Weigth (g)'!H74-200)/10,0)))</f>
        <v>270</v>
      </c>
      <c r="H74" s="94">
        <f>+IF('Daily Weigth (g)'!I74="","",IF('Daily Weigth (g)'!$E74-'Daily Weigth (g)'!I74-200&lt;=0,0,10*ROUND(('Daily Weigth (g)'!$E74-'Daily Weigth (g)'!I74-200)/10,0)))</f>
        <v>100</v>
      </c>
      <c r="I74" s="94">
        <f>+IF('Daily Weigth (g)'!J74="","",IF('Daily Weigth (g)'!$E74-'Daily Weigth (g)'!J74-200&lt;=0,0,10*ROUND(('Daily Weigth (g)'!$E74-'Daily Weigth (g)'!J74-200)/10,0)))</f>
        <v>90</v>
      </c>
      <c r="J74" s="85">
        <f>+IF('Daily Weigth (g)'!K74="","",IF(Transpiration!J74-100&lt;=0,0,10*ROUND((Transpiration!J74-100)/10,0)))</f>
        <v>0</v>
      </c>
      <c r="K74" s="85">
        <f>+IF('Daily Weigth (g)'!L74="","",IF(Transpiration!K74-100&lt;=0,0,10*ROUND((Transpiration!K74-100)/10,0)))</f>
        <v>70</v>
      </c>
      <c r="L74" s="85">
        <f>+IF('Daily Weigth (g)'!M74="","",IF(Transpiration!L74-100&lt;=0,0,10*ROUND((Transpiration!L74-100)/10,0)))</f>
        <v>70</v>
      </c>
      <c r="M74" s="85">
        <f>+IF('Daily Weigth (g)'!N74="","",IF(Transpiration!M74-100&lt;=0,0,10*ROUND((Transpiration!M74-100)/10,0)))</f>
        <v>140</v>
      </c>
      <c r="N74" s="85">
        <f>+IF('Daily Weigth (g)'!O74="","",IF(Transpiration!N74-100&lt;=0,0,10*ROUND((Transpiration!N74-100)/10,0)))</f>
        <v>20</v>
      </c>
      <c r="O74" s="85">
        <f>+IF('Daily Weigth (g)'!P74="","",IF(Transpiration!O74-100&lt;=0,0,10*ROUND((Transpiration!O74-100)/10,0)))</f>
        <v>360</v>
      </c>
      <c r="P74" s="85">
        <f>+IF('Daily Weigth (g)'!Q74="","",IF(Transpiration!P74-100&lt;=0,0,10*ROUND((Transpiration!P74-100)/10,0)))</f>
        <v>390</v>
      </c>
      <c r="Q74" s="85">
        <f>+IF('Daily Weigth (g)'!R74="","",IF(Transpiration!Q74-100&lt;=0,0,10*ROUND((Transpiration!Q74-100)/10,0)))</f>
        <v>220</v>
      </c>
      <c r="R74" s="85">
        <f>+IF('Daily Weigth (g)'!S74="","",IF(Transpiration!R74-100&lt;=0,0,10*ROUND((Transpiration!R74-100)/10,0)))</f>
        <v>110</v>
      </c>
      <c r="S74" s="91">
        <f>+IF('Daily Weigth (g)'!T74="","",IF(Transpiration!S74-200&lt;=0,0,10*ROUND((Transpiration!S74-200)/10,0)))</f>
        <v>0</v>
      </c>
      <c r="T74" s="85">
        <f>+IF('Daily Weigth (g)'!U74="","",IF(Transpiration!T74-200&lt;=0,0,10*ROUND((Transpiration!T74-200)/10,0)))</f>
        <v>40</v>
      </c>
      <c r="U74" s="85">
        <f>+IF('Daily Weigth (g)'!V74="","",IF(Transpiration!U74-200&lt;=0,0,10*ROUND((Transpiration!U74-200)/10,0)))</f>
        <v>110</v>
      </c>
      <c r="V74" s="85">
        <f>+IF('Daily Weigth (g)'!W74="","",IF(Transpiration!V74-200&lt;=0,0,10*ROUND((Transpiration!V74-200)/10,0)))</f>
        <v>80</v>
      </c>
      <c r="W74" s="85">
        <f>+IF('Daily Weigth (g)'!X74="","",IF(Transpiration!W74-200&lt;=0,0,10*ROUND((Transpiration!W74-200)/10,0)))</f>
        <v>0</v>
      </c>
      <c r="X74" s="85">
        <f>+IF('Daily Weigth (g)'!Y74="","",IF(Transpiration!X74-200&lt;=0,0,10*ROUND((Transpiration!X74-200)/10,0)))</f>
        <v>0</v>
      </c>
      <c r="Y74" s="85">
        <f>+IF('Daily Weigth (g)'!Z74="","",IF(Transpiration!Y74-200&lt;=0,0,10*ROUND((Transpiration!Y74-200)/10,0)))</f>
        <v>0</v>
      </c>
      <c r="Z74" s="85">
        <f>+IF('Daily Weigth (g)'!AA74="","",IF(Transpiration!Z74-200&lt;=0,0,10*ROUND((Transpiration!Z74-200)/10,0)))</f>
        <v>0</v>
      </c>
      <c r="AA74" s="85">
        <f>+IF('Daily Weigth (g)'!AB74="","",IF(Transpiration!AA74-200&lt;=0,0,10*ROUND((Transpiration!AA74-200)/10,0)))</f>
        <v>0</v>
      </c>
      <c r="AB74" s="85">
        <f>+IF('Daily Weigth (g)'!AC74="","",IF(Transpiration!AB74-200&lt;=0,0,10*ROUND((Transpiration!AB74-200)/10,0)))</f>
        <v>0</v>
      </c>
      <c r="AC74" s="85">
        <f>+IF('Daily Weigth (g)'!AD74="","",IF(Transpiration!AC74-200&lt;=0,0,10*ROUND((Transpiration!AC74-200)/10,0)))</f>
        <v>0</v>
      </c>
      <c r="AD74" s="85">
        <f>+IF('Daily Weigth (g)'!AE74="","",IF(Transpiration!AD74-200&lt;=0,0,10*ROUND((Transpiration!AD74-200)/10,0)))</f>
        <v>0</v>
      </c>
      <c r="AE74" s="85">
        <f>+IF('Daily Weigth (g)'!AF74="","",IF(Transpiration!AE74-200&lt;=0,0,10*ROUND((Transpiration!AE74-200)/10,0)))</f>
        <v>0</v>
      </c>
      <c r="AF74" s="85">
        <f>+IF('Daily Weigth (g)'!AG74="","",IF(Transpiration!AF74-200&lt;=0,0,10*ROUND((Transpiration!AF74-200)/10,0)))</f>
        <v>0</v>
      </c>
      <c r="AG74" s="89">
        <f t="shared" si="1"/>
        <v>2160</v>
      </c>
    </row>
    <row r="75" ht="12.75" customHeight="1">
      <c r="A75" s="85">
        <v>774.0</v>
      </c>
      <c r="B75" s="87" t="s">
        <v>217</v>
      </c>
      <c r="C75" s="90" t="s">
        <v>12</v>
      </c>
      <c r="D75" s="85"/>
      <c r="E75" s="94">
        <f>+IF('Daily Weigth (g)'!F75="","",IF('Daily Weigth (g)'!$E75-'Daily Weigth (g)'!F75-200&lt;=0,0,10*ROUND(('Daily Weigth (g)'!$E75-'Daily Weigth (g)'!F75-200)/10,0)))</f>
        <v>0</v>
      </c>
      <c r="F75" s="94">
        <f>+IF('Daily Weigth (g)'!G75="","",IF('Daily Weigth (g)'!$E75-'Daily Weigth (g)'!G75-200&lt;=0,0,10*ROUND(('Daily Weigth (g)'!$E75-'Daily Weigth (g)'!G75-200)/10,0)))</f>
        <v>80</v>
      </c>
      <c r="G75" s="94">
        <f>+IF('Daily Weigth (g)'!H75="","",IF('Daily Weigth (g)'!$E75-'Daily Weigth (g)'!H75-200&lt;=0,0,10*ROUND(('Daily Weigth (g)'!$E75-'Daily Weigth (g)'!H75-200)/10,0)))</f>
        <v>220</v>
      </c>
      <c r="H75" s="94">
        <f>+IF('Daily Weigth (g)'!I75="","",IF('Daily Weigth (g)'!$E75-'Daily Weigth (g)'!I75-200&lt;=0,0,10*ROUND(('Daily Weigth (g)'!$E75-'Daily Weigth (g)'!I75-200)/10,0)))</f>
        <v>90</v>
      </c>
      <c r="I75" s="94">
        <f>+IF('Daily Weigth (g)'!J75="","",IF('Daily Weigth (g)'!$E75-'Daily Weigth (g)'!J75-200&lt;=0,0,10*ROUND(('Daily Weigth (g)'!$E75-'Daily Weigth (g)'!J75-200)/10,0)))</f>
        <v>100</v>
      </c>
      <c r="J75" s="85">
        <f>+IF('Daily Weigth (g)'!K75="","",IF(Transpiration!J75-100&lt;=0,0,10*ROUND((Transpiration!J75-100)/10,0)))</f>
        <v>0</v>
      </c>
      <c r="K75" s="85">
        <f>+IF('Daily Weigth (g)'!L75="","",IF(Transpiration!K75-100&lt;=0,0,10*ROUND((Transpiration!K75-100)/10,0)))</f>
        <v>60</v>
      </c>
      <c r="L75" s="85">
        <f>+IF('Daily Weigth (g)'!M75="","",IF(Transpiration!L75-100&lt;=0,0,10*ROUND((Transpiration!L75-100)/10,0)))</f>
        <v>50</v>
      </c>
      <c r="M75" s="85">
        <f>+IF('Daily Weigth (g)'!N75="","",IF(Transpiration!M75-100&lt;=0,0,10*ROUND((Transpiration!M75-100)/10,0)))</f>
        <v>130</v>
      </c>
      <c r="N75" s="85">
        <f>+IF('Daily Weigth (g)'!O75="","",IF(Transpiration!N75-100&lt;=0,0,10*ROUND((Transpiration!N75-100)/10,0)))</f>
        <v>20</v>
      </c>
      <c r="O75" s="85">
        <f>+IF('Daily Weigth (g)'!P75="","",IF(Transpiration!O75-100&lt;=0,0,10*ROUND((Transpiration!O75-100)/10,0)))</f>
        <v>310</v>
      </c>
      <c r="P75" s="85">
        <f>+IF('Daily Weigth (g)'!Q75="","",IF(Transpiration!P75-100&lt;=0,0,10*ROUND((Transpiration!P75-100)/10,0)))</f>
        <v>360</v>
      </c>
      <c r="Q75" s="85">
        <f>+IF('Daily Weigth (g)'!R75="","",IF(Transpiration!Q75-100&lt;=0,0,10*ROUND((Transpiration!Q75-100)/10,0)))</f>
        <v>210</v>
      </c>
      <c r="R75" s="85">
        <f>+IF('Daily Weigth (g)'!S75="","",IF(Transpiration!R75-100&lt;=0,0,10*ROUND((Transpiration!R75-100)/10,0)))</f>
        <v>120</v>
      </c>
      <c r="S75" s="91">
        <f>+IF('Daily Weigth (g)'!T75="","",IF(Transpiration!S75-200&lt;=0,0,10*ROUND((Transpiration!S75-200)/10,0)))</f>
        <v>60</v>
      </c>
      <c r="T75" s="85">
        <f>+IF('Daily Weigth (g)'!U75="","",IF(Transpiration!T75-200&lt;=0,0,10*ROUND((Transpiration!T75-200)/10,0)))</f>
        <v>30</v>
      </c>
      <c r="U75" s="85">
        <f>+IF('Daily Weigth (g)'!V75="","",IF(Transpiration!U75-200&lt;=0,0,10*ROUND((Transpiration!U75-200)/10,0)))</f>
        <v>140</v>
      </c>
      <c r="V75" s="85">
        <f>+IF('Daily Weigth (g)'!W75="","",IF(Transpiration!V75-200&lt;=0,0,10*ROUND((Transpiration!V75-200)/10,0)))</f>
        <v>130</v>
      </c>
      <c r="W75" s="85">
        <f>+IF('Daily Weigth (g)'!X75="","",IF(Transpiration!W75-200&lt;=0,0,10*ROUND((Transpiration!W75-200)/10,0)))</f>
        <v>0</v>
      </c>
      <c r="X75" s="85">
        <f>+IF('Daily Weigth (g)'!Y75="","",IF(Transpiration!X75-200&lt;=0,0,10*ROUND((Transpiration!X75-200)/10,0)))</f>
        <v>0</v>
      </c>
      <c r="Y75" s="85">
        <f>+IF('Daily Weigth (g)'!Z75="","",IF(Transpiration!Y75-200&lt;=0,0,10*ROUND((Transpiration!Y75-200)/10,0)))</f>
        <v>0</v>
      </c>
      <c r="Z75" s="85">
        <f>+IF('Daily Weigth (g)'!AA75="","",IF(Transpiration!Z75-200&lt;=0,0,10*ROUND((Transpiration!Z75-200)/10,0)))</f>
        <v>0</v>
      </c>
      <c r="AA75" s="85">
        <f>+IF('Daily Weigth (g)'!AB75="","",IF(Transpiration!AA75-200&lt;=0,0,10*ROUND((Transpiration!AA75-200)/10,0)))</f>
        <v>0</v>
      </c>
      <c r="AB75" s="85">
        <f>+IF('Daily Weigth (g)'!AC75="","",IF(Transpiration!AB75-200&lt;=0,0,10*ROUND((Transpiration!AB75-200)/10,0)))</f>
        <v>0</v>
      </c>
      <c r="AC75" s="85">
        <f>+IF('Daily Weigth (g)'!AD75="","",IF(Transpiration!AC75-200&lt;=0,0,10*ROUND((Transpiration!AC75-200)/10,0)))</f>
        <v>0</v>
      </c>
      <c r="AD75" s="85">
        <f>+IF('Daily Weigth (g)'!AE75="","",IF(Transpiration!AD75-200&lt;=0,0,10*ROUND((Transpiration!AD75-200)/10,0)))</f>
        <v>0</v>
      </c>
      <c r="AE75" s="85">
        <f>+IF('Daily Weigth (g)'!AF75="","",IF(Transpiration!AE75-200&lt;=0,0,10*ROUND((Transpiration!AE75-200)/10,0)))</f>
        <v>0</v>
      </c>
      <c r="AF75" s="85">
        <f>+IF('Daily Weigth (g)'!AG75="","",IF(Transpiration!AF75-200&lt;=0,0,10*ROUND((Transpiration!AF75-200)/10,0)))</f>
        <v>0</v>
      </c>
      <c r="AG75" s="89">
        <f t="shared" si="1"/>
        <v>2110</v>
      </c>
    </row>
    <row r="76" ht="12.75" customHeight="1">
      <c r="A76" s="85">
        <v>775.0</v>
      </c>
      <c r="B76" s="87" t="s">
        <v>217</v>
      </c>
      <c r="C76" s="88" t="s">
        <v>241</v>
      </c>
      <c r="D76" s="85"/>
      <c r="E76" s="94">
        <f>+IF('Daily Weigth (g)'!F76="","",IF('Daily Weigth (g)'!$E76-'Daily Weigth (g)'!F76-200&lt;=0,0,10*ROUND(('Daily Weigth (g)'!$E76-'Daily Weigth (g)'!F76-200)/10,0)))</f>
        <v>0</v>
      </c>
      <c r="F76" s="94">
        <f>+IF('Daily Weigth (g)'!G76="","",IF('Daily Weigth (g)'!$E76-'Daily Weigth (g)'!G76-200&lt;=0,0,10*ROUND(('Daily Weigth (g)'!$E76-'Daily Weigth (g)'!G76-200)/10,0)))</f>
        <v>160</v>
      </c>
      <c r="G76" s="94">
        <f>+IF('Daily Weigth (g)'!H76="","",IF('Daily Weigth (g)'!$E76-'Daily Weigth (g)'!H76-200&lt;=0,0,10*ROUND(('Daily Weigth (g)'!$E76-'Daily Weigth (g)'!H76-200)/10,0)))</f>
        <v>330</v>
      </c>
      <c r="H76" s="94">
        <f>+IF('Daily Weigth (g)'!I76="","",IF('Daily Weigth (g)'!$E76-'Daily Weigth (g)'!I76-200&lt;=0,0,10*ROUND(('Daily Weigth (g)'!$E76-'Daily Weigth (g)'!I76-200)/10,0)))</f>
        <v>140</v>
      </c>
      <c r="I76" s="94">
        <f>+IF('Daily Weigth (g)'!J76="","",IF('Daily Weigth (g)'!$E76-'Daily Weigth (g)'!J76-200&lt;=0,0,10*ROUND(('Daily Weigth (g)'!$E76-'Daily Weigth (g)'!J76-200)/10,0)))</f>
        <v>110</v>
      </c>
      <c r="J76" s="85">
        <f>+IF('Daily Weigth (g)'!K76="","",IF('Daily Weigth (g)'!$E76-'Daily Weigth (g)'!K76-200&lt;=0,0,10*ROUND(('Daily Weigth (g)'!$E76-'Daily Weigth (g)'!K76-200)/10,0)))</f>
        <v>90</v>
      </c>
      <c r="K76" s="85">
        <f>+IF('Daily Weigth (g)'!L76="","",IF('Daily Weigth (g)'!$E76-'Daily Weigth (g)'!L76-200&lt;=0,0,10*ROUND(('Daily Weigth (g)'!$E76-'Daily Weigth (g)'!L76-200)/10,0)))</f>
        <v>240</v>
      </c>
      <c r="L76" s="85">
        <f>+IF('Daily Weigth (g)'!M76="","",IF('Daily Weigth (g)'!$E76-'Daily Weigth (g)'!M76-200&lt;=0,0,10*ROUND(('Daily Weigth (g)'!$E76-'Daily Weigth (g)'!M76-200)/10,0)))</f>
        <v>240</v>
      </c>
      <c r="M76" s="85">
        <f>+IF('Daily Weigth (g)'!N76="","",IF('Daily Weigth (g)'!$E76-'Daily Weigth (g)'!N76-200&lt;=0,0,10*ROUND(('Daily Weigth (g)'!$E76-'Daily Weigth (g)'!N76-200)/10,0)))</f>
        <v>370</v>
      </c>
      <c r="N76" s="85">
        <f>+IF('Daily Weigth (g)'!O76="","",IF('Daily Weigth (g)'!$E76-'Daily Weigth (g)'!O76-200&lt;=0,0,10*ROUND(('Daily Weigth (g)'!$E76-'Daily Weigth (g)'!O76-200)/10,0)))</f>
        <v>170</v>
      </c>
      <c r="O76" s="85">
        <f>+IF('Daily Weigth (g)'!P76="","",IF('Daily Weigth (g)'!$E76-'Daily Weigth (g)'!P76-200&lt;=0,0,10*ROUND(('Daily Weigth (g)'!$E76-'Daily Weigth (g)'!P76-200)/10,0)))</f>
        <v>690</v>
      </c>
      <c r="P76" s="85">
        <f>+IF('Daily Weigth (g)'!Q76="","",IF('Daily Weigth (g)'!$E76-'Daily Weigth (g)'!Q76-200&lt;=0,0,10*ROUND(('Daily Weigth (g)'!$E76-'Daily Weigth (g)'!Q76-200)/10,0)))</f>
        <v>660</v>
      </c>
      <c r="Q76" s="85">
        <f>+IF('Daily Weigth (g)'!R76="","",IF('Daily Weigth (g)'!$E76-'Daily Weigth (g)'!R76-200&lt;=0,0,10*ROUND(('Daily Weigth (g)'!$E76-'Daily Weigth (g)'!R76-200)/10,0)))</f>
        <v>500</v>
      </c>
      <c r="R76" s="85">
        <f>+IF('Daily Weigth (g)'!S76="","",IF('Daily Weigth (g)'!$E76-'Daily Weigth (g)'!S76-200&lt;=0,0,10*ROUND(('Daily Weigth (g)'!$E76-'Daily Weigth (g)'!S76-200)/10,0)))</f>
        <v>260</v>
      </c>
      <c r="S76" s="91">
        <f>+IF('Daily Weigth (g)'!T76="","",IF('Daily Weigth (g)'!$E76-'Daily Weigth (g)'!T76-200&lt;=0,0,10*ROUND(('Daily Weigth (g)'!$E76-'Daily Weigth (g)'!T76-200)/10,0)))</f>
        <v>300</v>
      </c>
      <c r="T76" s="85">
        <f>+IF('Daily Weigth (g)'!U76="","",IF('Daily Weigth (g)'!$E76-'Daily Weigth (g)'!U76-200&lt;=0,0,10*ROUND(('Daily Weigth (g)'!$E76-'Daily Weigth (g)'!U76-200)/10,0)))</f>
        <v>420</v>
      </c>
      <c r="U76" s="85">
        <f>+IF('Daily Weigth (g)'!V76="","",IF('Daily Weigth (g)'!$E76-'Daily Weigth (g)'!V76-200&lt;=0,0,10*ROUND(('Daily Weigth (g)'!$E76-'Daily Weigth (g)'!V76-200)/10,0)))</f>
        <v>610</v>
      </c>
      <c r="V76" s="85">
        <f>+IF('Daily Weigth (g)'!W76="","",IF('Daily Weigth (g)'!$E76-'Daily Weigth (g)'!W76-200&lt;=0,0,10*ROUND(('Daily Weigth (g)'!$E76-'Daily Weigth (g)'!W76-200)/10,0)))</f>
        <v>750</v>
      </c>
      <c r="W76" s="85">
        <f>+IF('Daily Weigth (g)'!X76="","",IF('Daily Weigth (g)'!$E76-'Daily Weigth (g)'!X76-200&lt;=0,0,10*ROUND(('Daily Weigth (g)'!$E76-'Daily Weigth (g)'!X76-200)/10,0)))</f>
        <v>250</v>
      </c>
      <c r="X76" s="85">
        <f>+IF('Daily Weigth (g)'!Y76="","",IF('Daily Weigth (g)'!$E76-'Daily Weigth (g)'!Y76-200&lt;=0,0,10*ROUND(('Daily Weigth (g)'!$E76-'Daily Weigth (g)'!Y76-200)/10,0)))</f>
        <v>180</v>
      </c>
      <c r="Y76" s="85">
        <f>+IF('Daily Weigth (g)'!Z76="","",IF('Daily Weigth (g)'!$E76-'Daily Weigth (g)'!Z76-200&lt;=0,0,10*ROUND(('Daily Weigth (g)'!$E76-'Daily Weigth (g)'!Z76-200)/10,0)))</f>
        <v>360</v>
      </c>
      <c r="Z76" s="85">
        <f>+IF('Daily Weigth (g)'!AA76="","",IF('Daily Weigth (g)'!$E76-'Daily Weigth (g)'!AA76-200&lt;=0,0,10*ROUND(('Daily Weigth (g)'!$E76-'Daily Weigth (g)'!AA76-200)/10,0)))</f>
        <v>150</v>
      </c>
      <c r="AA76" s="85">
        <f>+IF('Daily Weigth (g)'!AB76="","",IF('Daily Weigth (g)'!$E76-'Daily Weigth (g)'!AB76-200&lt;=0,0,10*ROUND(('Daily Weigth (g)'!$E76-'Daily Weigth (g)'!AB76-200)/10,0)))</f>
        <v>230</v>
      </c>
      <c r="AB76" s="85">
        <f>+IF('Daily Weigth (g)'!AC76="","",IF('Daily Weigth (g)'!$E76-'Daily Weigth (g)'!AC76-200&lt;=0,0,10*ROUND(('Daily Weigth (g)'!$E76-'Daily Weigth (g)'!AC76-200)/10,0)))</f>
        <v>210</v>
      </c>
      <c r="AC76" s="85">
        <f>+IF('Daily Weigth (g)'!AD76="","",IF('Daily Weigth (g)'!$E76-'Daily Weigth (g)'!AD76-200&lt;=0,0,10*ROUND(('Daily Weigth (g)'!$E76-'Daily Weigth (g)'!AD76-200)/10,0)))</f>
        <v>370</v>
      </c>
      <c r="AD76" s="85">
        <f>+IF('Daily Weigth (g)'!AE76="","",IF('Daily Weigth (g)'!$E76-'Daily Weigth (g)'!AE76-200&lt;=0,0,10*ROUND(('Daily Weigth (g)'!$E76-'Daily Weigth (g)'!AE76-200)/10,0)))</f>
        <v>160</v>
      </c>
      <c r="AE76" s="85">
        <f>+IF('Daily Weigth (g)'!AF76="","",IF('Daily Weigth (g)'!$E76-'Daily Weigth (g)'!AF76-200&lt;=0,0,10*ROUND(('Daily Weigth (g)'!$E76-'Daily Weigth (g)'!AF76-200)/10,0)))</f>
        <v>700</v>
      </c>
      <c r="AF76" s="85">
        <f>+IF('Daily Weigth (g)'!AG76="","",IF('Daily Weigth (g)'!$E76-'Daily Weigth (g)'!AG76-200&lt;=0,0,10*ROUND(('Daily Weigth (g)'!$E76-'Daily Weigth (g)'!AG76-200)/10,0)))</f>
        <v>390</v>
      </c>
      <c r="AG76" s="89">
        <f t="shared" si="1"/>
        <v>9040</v>
      </c>
    </row>
    <row r="77" ht="12.75" customHeight="1">
      <c r="A77" s="85">
        <v>776.0</v>
      </c>
      <c r="B77" s="87" t="s">
        <v>153</v>
      </c>
      <c r="C77" s="90" t="s">
        <v>12</v>
      </c>
      <c r="D77" s="85"/>
      <c r="E77" s="94">
        <f>+IF('Daily Weigth (g)'!F77="","",IF('Daily Weigth (g)'!$E77-'Daily Weigth (g)'!F77-200&lt;=0,0,10*ROUND(('Daily Weigth (g)'!$E77-'Daily Weigth (g)'!F77-200)/10,0)))</f>
        <v>0</v>
      </c>
      <c r="F77" s="94">
        <f>+IF('Daily Weigth (g)'!G77="","",IF('Daily Weigth (g)'!$E77-'Daily Weigth (g)'!G77-200&lt;=0,0,10*ROUND(('Daily Weigth (g)'!$E77-'Daily Weigth (g)'!G77-200)/10,0)))</f>
        <v>130</v>
      </c>
      <c r="G77" s="94">
        <f>+IF('Daily Weigth (g)'!H77="","",IF('Daily Weigth (g)'!$E77-'Daily Weigth (g)'!H77-200&lt;=0,0,10*ROUND(('Daily Weigth (g)'!$E77-'Daily Weigth (g)'!H77-200)/10,0)))</f>
        <v>320</v>
      </c>
      <c r="H77" s="94">
        <f>+IF('Daily Weigth (g)'!I77="","",IF('Daily Weigth (g)'!$E77-'Daily Weigth (g)'!I77-200&lt;=0,0,10*ROUND(('Daily Weigth (g)'!$E77-'Daily Weigth (g)'!I77-200)/10,0)))</f>
        <v>130</v>
      </c>
      <c r="I77" s="94">
        <f>+IF('Daily Weigth (g)'!J77="","",IF('Daily Weigth (g)'!$E77-'Daily Weigth (g)'!J77-200&lt;=0,0,10*ROUND(('Daily Weigth (g)'!$E77-'Daily Weigth (g)'!J77-200)/10,0)))</f>
        <v>120</v>
      </c>
      <c r="J77" s="85">
        <f>+IF('Daily Weigth (g)'!K77="","",IF(Transpiration!J77-100&lt;=0,0,10*ROUND((Transpiration!J77-100)/10,0)))</f>
        <v>20</v>
      </c>
      <c r="K77" s="85">
        <f>+IF('Daily Weigth (g)'!L77="","",IF(Transpiration!K77-100&lt;=0,0,10*ROUND((Transpiration!K77-100)/10,0)))</f>
        <v>110</v>
      </c>
      <c r="L77" s="85">
        <f>+IF('Daily Weigth (g)'!M77="","",IF(Transpiration!L77-100&lt;=0,0,10*ROUND((Transpiration!L77-100)/10,0)))</f>
        <v>110</v>
      </c>
      <c r="M77" s="85">
        <f>+IF('Daily Weigth (g)'!N77="","",IF(Transpiration!M77-100&lt;=0,0,10*ROUND((Transpiration!M77-100)/10,0)))</f>
        <v>200</v>
      </c>
      <c r="N77" s="85">
        <f>+IF('Daily Weigth (g)'!O77="","",IF(Transpiration!N77-100&lt;=0,0,10*ROUND((Transpiration!N77-100)/10,0)))</f>
        <v>40</v>
      </c>
      <c r="O77" s="85">
        <f>+IF('Daily Weigth (g)'!P77="","",IF(Transpiration!O77-100&lt;=0,0,10*ROUND((Transpiration!O77-100)/10,0)))</f>
        <v>410</v>
      </c>
      <c r="P77" s="85">
        <f>+IF('Daily Weigth (g)'!Q77="","",IF(Transpiration!P77-100&lt;=0,0,10*ROUND((Transpiration!P77-100)/10,0)))</f>
        <v>450</v>
      </c>
      <c r="Q77" s="85">
        <f>+IF('Daily Weigth (g)'!R77="","",IF(Transpiration!Q77-100&lt;=0,0,10*ROUND((Transpiration!Q77-100)/10,0)))</f>
        <v>250</v>
      </c>
      <c r="R77" s="85">
        <f>+IF('Daily Weigth (g)'!S77="","",IF(Transpiration!R77-100&lt;=0,0,10*ROUND((Transpiration!R77-100)/10,0)))</f>
        <v>150</v>
      </c>
      <c r="S77" s="91">
        <f>+IF('Daily Weigth (g)'!T77="","",IF(Transpiration!S77-200&lt;=0,0,10*ROUND((Transpiration!S77-200)/10,0)))</f>
        <v>40</v>
      </c>
      <c r="T77" s="85">
        <f>+IF('Daily Weigth (g)'!U77="","",IF(Transpiration!T77-200&lt;=0,0,10*ROUND((Transpiration!T77-200)/10,0)))</f>
        <v>40</v>
      </c>
      <c r="U77" s="85">
        <f>+IF('Daily Weigth (g)'!V77="","",IF(Transpiration!U77-200&lt;=0,0,10*ROUND((Transpiration!U77-200)/10,0)))</f>
        <v>90</v>
      </c>
      <c r="V77" s="85">
        <f>+IF('Daily Weigth (g)'!W77="","",IF(Transpiration!V77-200&lt;=0,0,10*ROUND((Transpiration!V77-200)/10,0)))</f>
        <v>70</v>
      </c>
      <c r="W77" s="85">
        <f>+IF('Daily Weigth (g)'!X77="","",IF(Transpiration!W77-200&lt;=0,0,10*ROUND((Transpiration!W77-200)/10,0)))</f>
        <v>0</v>
      </c>
      <c r="X77" s="85">
        <f>+IF('Daily Weigth (g)'!Y77="","",IF(Transpiration!X77-200&lt;=0,0,10*ROUND((Transpiration!X77-200)/10,0)))</f>
        <v>0</v>
      </c>
      <c r="Y77" s="85">
        <f>+IF('Daily Weigth (g)'!Z77="","",IF(Transpiration!Y77-200&lt;=0,0,10*ROUND((Transpiration!Y77-200)/10,0)))</f>
        <v>0</v>
      </c>
      <c r="Z77" s="85">
        <f>+IF('Daily Weigth (g)'!AA77="","",IF(Transpiration!Z77-200&lt;=0,0,10*ROUND((Transpiration!Z77-200)/10,0)))</f>
        <v>0</v>
      </c>
      <c r="AA77" s="85">
        <f>+IF('Daily Weigth (g)'!AB77="","",IF(Transpiration!AA77-200&lt;=0,0,10*ROUND((Transpiration!AA77-200)/10,0)))</f>
        <v>0</v>
      </c>
      <c r="AB77" s="85">
        <f>+IF('Daily Weigth (g)'!AC77="","",IF(Transpiration!AB77-200&lt;=0,0,10*ROUND((Transpiration!AB77-200)/10,0)))</f>
        <v>0</v>
      </c>
      <c r="AC77" s="85">
        <f>+IF('Daily Weigth (g)'!AD77="","",IF(Transpiration!AC77-200&lt;=0,0,10*ROUND((Transpiration!AC77-200)/10,0)))</f>
        <v>0</v>
      </c>
      <c r="AD77" s="85">
        <f>+IF('Daily Weigth (g)'!AE77="","",IF(Transpiration!AD77-200&lt;=0,0,10*ROUND((Transpiration!AD77-200)/10,0)))</f>
        <v>0</v>
      </c>
      <c r="AE77" s="85">
        <f>+IF('Daily Weigth (g)'!AF77="","",IF(Transpiration!AE77-200&lt;=0,0,10*ROUND((Transpiration!AE77-200)/10,0)))</f>
        <v>0</v>
      </c>
      <c r="AF77" s="85">
        <f>+IF('Daily Weigth (g)'!AG77="","",IF(Transpiration!AF77-200&lt;=0,0,10*ROUND((Transpiration!AF77-200)/10,0)))</f>
        <v>0</v>
      </c>
      <c r="AG77" s="89">
        <f t="shared" si="1"/>
        <v>2680</v>
      </c>
    </row>
    <row r="78" ht="12.75" customHeight="1">
      <c r="A78" s="85">
        <v>777.0</v>
      </c>
      <c r="B78" s="87" t="s">
        <v>153</v>
      </c>
      <c r="C78" s="90" t="s">
        <v>12</v>
      </c>
      <c r="D78" s="85"/>
      <c r="E78" s="94">
        <f>+IF('Daily Weigth (g)'!F78="","",IF('Daily Weigth (g)'!$E78-'Daily Weigth (g)'!F78-200&lt;=0,0,10*ROUND(('Daily Weigth (g)'!$E78-'Daily Weigth (g)'!F78-200)/10,0)))</f>
        <v>0</v>
      </c>
      <c r="F78" s="94">
        <f>+IF('Daily Weigth (g)'!G78="","",IF('Daily Weigth (g)'!$E78-'Daily Weigth (g)'!G78-200&lt;=0,0,10*ROUND(('Daily Weigth (g)'!$E78-'Daily Weigth (g)'!G78-200)/10,0)))</f>
        <v>60</v>
      </c>
      <c r="G78" s="94">
        <f>+IF('Daily Weigth (g)'!H78="","",IF('Daily Weigth (g)'!$E78-'Daily Weigth (g)'!H78-200&lt;=0,0,10*ROUND(('Daily Weigth (g)'!$E78-'Daily Weigth (g)'!H78-200)/10,0)))</f>
        <v>260</v>
      </c>
      <c r="H78" s="94">
        <f>+IF('Daily Weigth (g)'!I78="","",IF('Daily Weigth (g)'!$E78-'Daily Weigth (g)'!I78-200&lt;=0,0,10*ROUND(('Daily Weigth (g)'!$E78-'Daily Weigth (g)'!I78-200)/10,0)))</f>
        <v>120</v>
      </c>
      <c r="I78" s="94">
        <f>+IF('Daily Weigth (g)'!J78="","",IF('Daily Weigth (g)'!$E78-'Daily Weigth (g)'!J78-200&lt;=0,0,10*ROUND(('Daily Weigth (g)'!$E78-'Daily Weigth (g)'!J78-200)/10,0)))</f>
        <v>100</v>
      </c>
      <c r="J78" s="85">
        <f>+IF('Daily Weigth (g)'!K78="","",IF(Transpiration!J78-100&lt;=0,0,10*ROUND((Transpiration!J78-100)/10,0)))</f>
        <v>0</v>
      </c>
      <c r="K78" s="85">
        <f>+IF('Daily Weigth (g)'!L78="","",IF(Transpiration!K78-100&lt;=0,0,10*ROUND((Transpiration!K78-100)/10,0)))</f>
        <v>70</v>
      </c>
      <c r="L78" s="85">
        <f>+IF('Daily Weigth (g)'!M78="","",IF(Transpiration!L78-100&lt;=0,0,10*ROUND((Transpiration!L78-100)/10,0)))</f>
        <v>50</v>
      </c>
      <c r="M78" s="85">
        <f>+IF('Daily Weigth (g)'!N78="","",IF(Transpiration!M78-100&lt;=0,0,10*ROUND((Transpiration!M78-100)/10,0)))</f>
        <v>140</v>
      </c>
      <c r="N78" s="85">
        <f>+IF('Daily Weigth (g)'!O78="","",IF(Transpiration!N78-100&lt;=0,0,10*ROUND((Transpiration!N78-100)/10,0)))</f>
        <v>20</v>
      </c>
      <c r="O78" s="85">
        <f>+IF('Daily Weigth (g)'!P78="","",IF(Transpiration!O78-100&lt;=0,0,10*ROUND((Transpiration!O78-100)/10,0)))</f>
        <v>370</v>
      </c>
      <c r="P78" s="85">
        <f>+IF('Daily Weigth (g)'!Q78="","",IF(Transpiration!P78-100&lt;=0,0,10*ROUND((Transpiration!P78-100)/10,0)))</f>
        <v>370</v>
      </c>
      <c r="Q78" s="85">
        <f>+IF('Daily Weigth (g)'!R78="","",IF(Transpiration!Q78-100&lt;=0,0,10*ROUND((Transpiration!Q78-100)/10,0)))</f>
        <v>230</v>
      </c>
      <c r="R78" s="85">
        <f>+IF('Daily Weigth (g)'!S78="","",IF(Transpiration!R78-100&lt;=0,0,10*ROUND((Transpiration!R78-100)/10,0)))</f>
        <v>140</v>
      </c>
      <c r="S78" s="91">
        <f>+IF('Daily Weigth (g)'!T78="","",IF(Transpiration!S78-200&lt;=0,0,10*ROUND((Transpiration!S78-200)/10,0)))</f>
        <v>50</v>
      </c>
      <c r="T78" s="85">
        <f>+IF('Daily Weigth (g)'!U78="","",IF(Transpiration!T78-200&lt;=0,0,10*ROUND((Transpiration!T78-200)/10,0)))</f>
        <v>90</v>
      </c>
      <c r="U78" s="85">
        <f>+IF('Daily Weigth (g)'!V78="","",IF(Transpiration!U78-200&lt;=0,0,10*ROUND((Transpiration!U78-200)/10,0)))</f>
        <v>150</v>
      </c>
      <c r="V78" s="85">
        <f>+IF('Daily Weigth (g)'!W78="","",IF(Transpiration!V78-200&lt;=0,0,10*ROUND((Transpiration!V78-200)/10,0)))</f>
        <v>180</v>
      </c>
      <c r="W78" s="85">
        <f>+IF('Daily Weigth (g)'!X78="","",IF(Transpiration!W78-200&lt;=0,0,10*ROUND((Transpiration!W78-200)/10,0)))</f>
        <v>0</v>
      </c>
      <c r="X78" s="85">
        <f>+IF('Daily Weigth (g)'!Y78="","",IF(Transpiration!X78-200&lt;=0,0,10*ROUND((Transpiration!X78-200)/10,0)))</f>
        <v>0</v>
      </c>
      <c r="Y78" s="85">
        <f>+IF('Daily Weigth (g)'!Z78="","",IF(Transpiration!Y78-200&lt;=0,0,10*ROUND((Transpiration!Y78-200)/10,0)))</f>
        <v>0</v>
      </c>
      <c r="Z78" s="85">
        <f>+IF('Daily Weigth (g)'!AA78="","",IF(Transpiration!Z78-200&lt;=0,0,10*ROUND((Transpiration!Z78-200)/10,0)))</f>
        <v>0</v>
      </c>
      <c r="AA78" s="85">
        <f>+IF('Daily Weigth (g)'!AB78="","",IF(Transpiration!AA78-200&lt;=0,0,10*ROUND((Transpiration!AA78-200)/10,0)))</f>
        <v>0</v>
      </c>
      <c r="AB78" s="85">
        <f>+IF('Daily Weigth (g)'!AC78="","",IF(Transpiration!AB78-200&lt;=0,0,10*ROUND((Transpiration!AB78-200)/10,0)))</f>
        <v>0</v>
      </c>
      <c r="AC78" s="85">
        <f>+IF('Daily Weigth (g)'!AD78="","",IF(Transpiration!AC78-200&lt;=0,0,10*ROUND((Transpiration!AC78-200)/10,0)))</f>
        <v>0</v>
      </c>
      <c r="AD78" s="85">
        <f>+IF('Daily Weigth (g)'!AE78="","",IF(Transpiration!AD78-200&lt;=0,0,10*ROUND((Transpiration!AD78-200)/10,0)))</f>
        <v>0</v>
      </c>
      <c r="AE78" s="85">
        <f>+IF('Daily Weigth (g)'!AF78="","",IF(Transpiration!AE78-200&lt;=0,0,10*ROUND((Transpiration!AE78-200)/10,0)))</f>
        <v>0</v>
      </c>
      <c r="AF78" s="85">
        <f>+IF('Daily Weigth (g)'!AG78="","",IF(Transpiration!AF78-200&lt;=0,0,10*ROUND((Transpiration!AF78-200)/10,0)))</f>
        <v>0</v>
      </c>
      <c r="AG78" s="89">
        <f t="shared" si="1"/>
        <v>2400</v>
      </c>
    </row>
    <row r="79" ht="12.75" customHeight="1">
      <c r="A79" s="85">
        <v>778.0</v>
      </c>
      <c r="B79" s="87" t="s">
        <v>153</v>
      </c>
      <c r="C79" s="88" t="s">
        <v>241</v>
      </c>
      <c r="D79" s="85"/>
      <c r="E79" s="94">
        <f>+IF('Daily Weigth (g)'!F79="","",IF('Daily Weigth (g)'!$E79-'Daily Weigth (g)'!F79-200&lt;=0,0,10*ROUND(('Daily Weigth (g)'!$E79-'Daily Weigth (g)'!F79-200)/10,0)))</f>
        <v>0</v>
      </c>
      <c r="F79" s="94">
        <f>+IF('Daily Weigth (g)'!G79="","",IF('Daily Weigth (g)'!$E79-'Daily Weigth (g)'!G79-200&lt;=0,0,10*ROUND(('Daily Weigth (g)'!$E79-'Daily Weigth (g)'!G79-200)/10,0)))</f>
        <v>90</v>
      </c>
      <c r="G79" s="94">
        <f>+IF('Daily Weigth (g)'!H79="","",IF('Daily Weigth (g)'!$E79-'Daily Weigth (g)'!H79-200&lt;=0,0,10*ROUND(('Daily Weigth (g)'!$E79-'Daily Weigth (g)'!H79-200)/10,0)))</f>
        <v>260</v>
      </c>
      <c r="H79" s="94">
        <f>+IF('Daily Weigth (g)'!I79="","",IF('Daily Weigth (g)'!$E79-'Daily Weigth (g)'!I79-200&lt;=0,0,10*ROUND(('Daily Weigth (g)'!$E79-'Daily Weigth (g)'!I79-200)/10,0)))</f>
        <v>120</v>
      </c>
      <c r="I79" s="94">
        <f>+IF('Daily Weigth (g)'!J79="","",IF('Daily Weigth (g)'!$E79-'Daily Weigth (g)'!J79-200&lt;=0,0,10*ROUND(('Daily Weigth (g)'!$E79-'Daily Weigth (g)'!J79-200)/10,0)))</f>
        <v>120</v>
      </c>
      <c r="J79" s="85">
        <f>+IF('Daily Weigth (g)'!K79="","",IF('Daily Weigth (g)'!$E79-'Daily Weigth (g)'!K79-200&lt;=0,0,10*ROUND(('Daily Weigth (g)'!$E79-'Daily Weigth (g)'!K79-200)/10,0)))</f>
        <v>90</v>
      </c>
      <c r="K79" s="85">
        <f>+IF('Daily Weigth (g)'!L79="","",IF('Daily Weigth (g)'!$E79-'Daily Weigth (g)'!L79-200&lt;=0,0,10*ROUND(('Daily Weigth (g)'!$E79-'Daily Weigth (g)'!L79-200)/10,0)))</f>
        <v>170</v>
      </c>
      <c r="L79" s="85">
        <f>+IF('Daily Weigth (g)'!M79="","",IF('Daily Weigth (g)'!$E79-'Daily Weigth (g)'!M79-200&lt;=0,0,10*ROUND(('Daily Weigth (g)'!$E79-'Daily Weigth (g)'!M79-200)/10,0)))</f>
        <v>220</v>
      </c>
      <c r="M79" s="85">
        <f>+IF('Daily Weigth (g)'!N79="","",IF('Daily Weigth (g)'!$E79-'Daily Weigth (g)'!N79-200&lt;=0,0,10*ROUND(('Daily Weigth (g)'!$E79-'Daily Weigth (g)'!N79-200)/10,0)))</f>
        <v>300</v>
      </c>
      <c r="N79" s="85">
        <f>+IF('Daily Weigth (g)'!O79="","",IF('Daily Weigth (g)'!$E79-'Daily Weigth (g)'!O79-200&lt;=0,0,10*ROUND(('Daily Weigth (g)'!$E79-'Daily Weigth (g)'!O79-200)/10,0)))</f>
        <v>150</v>
      </c>
      <c r="O79" s="85">
        <f>+IF('Daily Weigth (g)'!P79="","",IF('Daily Weigth (g)'!$E79-'Daily Weigth (g)'!P79-200&lt;=0,0,10*ROUND(('Daily Weigth (g)'!$E79-'Daily Weigth (g)'!P79-200)/10,0)))</f>
        <v>600</v>
      </c>
      <c r="P79" s="85">
        <f>+IF('Daily Weigth (g)'!Q79="","",IF('Daily Weigth (g)'!$E79-'Daily Weigth (g)'!Q79-200&lt;=0,0,10*ROUND(('Daily Weigth (g)'!$E79-'Daily Weigth (g)'!Q79-200)/10,0)))</f>
        <v>660</v>
      </c>
      <c r="Q79" s="85">
        <f>+IF('Daily Weigth (g)'!R79="","",IF('Daily Weigth (g)'!$E79-'Daily Weigth (g)'!R79-200&lt;=0,0,10*ROUND(('Daily Weigth (g)'!$E79-'Daily Weigth (g)'!R79-200)/10,0)))</f>
        <v>390</v>
      </c>
      <c r="R79" s="85">
        <f>+IF('Daily Weigth (g)'!S79="","",IF('Daily Weigth (g)'!$E79-'Daily Weigth (g)'!S79-200&lt;=0,0,10*ROUND(('Daily Weigth (g)'!$E79-'Daily Weigth (g)'!S79-200)/10,0)))</f>
        <v>270</v>
      </c>
      <c r="S79" s="91">
        <f>+IF('Daily Weigth (g)'!T79="","",IF('Daily Weigth (g)'!$E79-'Daily Weigth (g)'!T79-200&lt;=0,0,10*ROUND(('Daily Weigth (g)'!$E79-'Daily Weigth (g)'!T79-200)/10,0)))</f>
        <v>290</v>
      </c>
      <c r="T79" s="85">
        <f>+IF('Daily Weigth (g)'!U79="","",IF('Daily Weigth (g)'!$E79-'Daily Weigth (g)'!U79-200&lt;=0,0,10*ROUND(('Daily Weigth (g)'!$E79-'Daily Weigth (g)'!U79-200)/10,0)))</f>
        <v>380</v>
      </c>
      <c r="U79" s="85">
        <f>+IF('Daily Weigth (g)'!V79="","",IF('Daily Weigth (g)'!$E79-'Daily Weigth (g)'!V79-200&lt;=0,0,10*ROUND(('Daily Weigth (g)'!$E79-'Daily Weigth (g)'!V79-200)/10,0)))</f>
        <v>580</v>
      </c>
      <c r="V79" s="85">
        <f>+IF('Daily Weigth (g)'!W79="","",IF('Daily Weigth (g)'!$E79-'Daily Weigth (g)'!W79-200&lt;=0,0,10*ROUND(('Daily Weigth (g)'!$E79-'Daily Weigth (g)'!W79-200)/10,0)))</f>
        <v>660</v>
      </c>
      <c r="W79" s="85">
        <f>+IF('Daily Weigth (g)'!X79="","",IF('Daily Weigth (g)'!$E79-'Daily Weigth (g)'!X79-200&lt;=0,0,10*ROUND(('Daily Weigth (g)'!$E79-'Daily Weigth (g)'!X79-200)/10,0)))</f>
        <v>270</v>
      </c>
      <c r="X79" s="85">
        <f>+IF('Daily Weigth (g)'!Y79="","",IF('Daily Weigth (g)'!$E79-'Daily Weigth (g)'!Y79-200&lt;=0,0,10*ROUND(('Daily Weigth (g)'!$E79-'Daily Weigth (g)'!Y79-200)/10,0)))</f>
        <v>260</v>
      </c>
      <c r="Y79" s="85">
        <f>+IF('Daily Weigth (g)'!Z79="","",IF('Daily Weigth (g)'!$E79-'Daily Weigth (g)'!Z79-200&lt;=0,0,10*ROUND(('Daily Weigth (g)'!$E79-'Daily Weigth (g)'!Z79-200)/10,0)))</f>
        <v>330</v>
      </c>
      <c r="Z79" s="85">
        <f>+IF('Daily Weigth (g)'!AA79="","",IF('Daily Weigth (g)'!$E79-'Daily Weigth (g)'!AA79-200&lt;=0,0,10*ROUND(('Daily Weigth (g)'!$E79-'Daily Weigth (g)'!AA79-200)/10,0)))</f>
        <v>150</v>
      </c>
      <c r="AA79" s="85">
        <f>+IF('Daily Weigth (g)'!AB79="","",IF('Daily Weigth (g)'!$E79-'Daily Weigth (g)'!AB79-200&lt;=0,0,10*ROUND(('Daily Weigth (g)'!$E79-'Daily Weigth (g)'!AB79-200)/10,0)))</f>
        <v>160</v>
      </c>
      <c r="AB79" s="85">
        <f>+IF('Daily Weigth (g)'!AC79="","",IF('Daily Weigth (g)'!$E79-'Daily Weigth (g)'!AC79-200&lt;=0,0,10*ROUND(('Daily Weigth (g)'!$E79-'Daily Weigth (g)'!AC79-200)/10,0)))</f>
        <v>220</v>
      </c>
      <c r="AC79" s="85">
        <f>+IF('Daily Weigth (g)'!AD79="","",IF('Daily Weigth (g)'!$E79-'Daily Weigth (g)'!AD79-200&lt;=0,0,10*ROUND(('Daily Weigth (g)'!$E79-'Daily Weigth (g)'!AD79-200)/10,0)))</f>
        <v>270</v>
      </c>
      <c r="AD79" s="85">
        <f>+IF('Daily Weigth (g)'!AE79="","",IF('Daily Weigth (g)'!$E79-'Daily Weigth (g)'!AE79-200&lt;=0,0,10*ROUND(('Daily Weigth (g)'!$E79-'Daily Weigth (g)'!AE79-200)/10,0)))</f>
        <v>190</v>
      </c>
      <c r="AE79" s="85">
        <f>+IF('Daily Weigth (g)'!AF79="","",IF('Daily Weigth (g)'!$E79-'Daily Weigth (g)'!AF79-200&lt;=0,0,10*ROUND(('Daily Weigth (g)'!$E79-'Daily Weigth (g)'!AF79-200)/10,0)))</f>
        <v>540</v>
      </c>
      <c r="AF79" s="85">
        <f>+IF('Daily Weigth (g)'!AG79="","",IF('Daily Weigth (g)'!$E79-'Daily Weigth (g)'!AG79-200&lt;=0,0,10*ROUND(('Daily Weigth (g)'!$E79-'Daily Weigth (g)'!AG79-200)/10,0)))</f>
        <v>270</v>
      </c>
      <c r="AG79" s="89">
        <f t="shared" si="1"/>
        <v>8010</v>
      </c>
    </row>
    <row r="80" ht="12.75" customHeight="1">
      <c r="A80" s="85">
        <v>779.0</v>
      </c>
      <c r="B80" s="87" t="s">
        <v>153</v>
      </c>
      <c r="C80" s="85" t="s">
        <v>383</v>
      </c>
      <c r="D80" s="85"/>
      <c r="E80" s="94">
        <f>+IF('Daily Weigth (g)'!F80="","",IF('Daily Weigth (g)'!$E80-'Daily Weigth (g)'!F80-200&lt;=0,0,10*ROUND(('Daily Weigth (g)'!$E80-'Daily Weigth (g)'!F80-200)/10,0)))</f>
        <v>0</v>
      </c>
      <c r="F80" s="94">
        <f>+IF('Daily Weigth (g)'!G80="","",IF('Daily Weigth (g)'!$E80-'Daily Weigth (g)'!G80-200&lt;=0,0,10*ROUND(('Daily Weigth (g)'!$E80-'Daily Weigth (g)'!G80-200)/10,0)))</f>
        <v>70</v>
      </c>
      <c r="G80" s="94">
        <f>+IF('Daily Weigth (g)'!H80="","",IF('Daily Weigth (g)'!$E80-'Daily Weigth (g)'!H80-200&lt;=0,0,10*ROUND(('Daily Weigth (g)'!$E80-'Daily Weigth (g)'!H80-200)/10,0)))</f>
        <v>260</v>
      </c>
      <c r="H80" s="94">
        <f>+IF('Daily Weigth (g)'!I80="","",IF('Daily Weigth (g)'!$E80-'Daily Weigth (g)'!I80-200&lt;=0,0,10*ROUND(('Daily Weigth (g)'!$E80-'Daily Weigth (g)'!I80-200)/10,0)))</f>
        <v>100</v>
      </c>
      <c r="I80" s="94">
        <f>+IF('Daily Weigth (g)'!J80="","",IF('Daily Weigth (g)'!$E80-'Daily Weigth (g)'!J80-200&lt;=0,0,10*ROUND(('Daily Weigth (g)'!$E80-'Daily Weigth (g)'!J80-200)/10,0)))</f>
        <v>90</v>
      </c>
      <c r="J80" s="85" t="str">
        <f>+IF('Daily Weigth (g)'!K80="","",IF('Daily Weigth (g)'!$E80-'Daily Weigth (g)'!K80-200&lt;=0,0,10*ROUND(('Daily Weigth (g)'!$E80-'Daily Weigth (g)'!K80-200)/10,0)))</f>
        <v/>
      </c>
      <c r="K80" s="85" t="str">
        <f>+IF('Daily Weigth (g)'!L80="","",IF('Daily Weigth (g)'!$E80-'Daily Weigth (g)'!L80-200&lt;=0,0,10*ROUND(('Daily Weigth (g)'!$E80-'Daily Weigth (g)'!L80-200)/10,0)))</f>
        <v/>
      </c>
      <c r="L80" s="85" t="str">
        <f>+IF('Daily Weigth (g)'!M80="","",IF('Daily Weigth (g)'!$E80-'Daily Weigth (g)'!M80-200&lt;=0,0,10*ROUND(('Daily Weigth (g)'!$E80-'Daily Weigth (g)'!M80-200)/10,0)))</f>
        <v/>
      </c>
      <c r="M80" s="85" t="str">
        <f>+IF('Daily Weigth (g)'!N80="","",IF('Daily Weigth (g)'!$E80-'Daily Weigth (g)'!N80-200&lt;=0,0,10*ROUND(('Daily Weigth (g)'!$E80-'Daily Weigth (g)'!N80-200)/10,0)))</f>
        <v/>
      </c>
      <c r="N80" s="85" t="str">
        <f>+IF('Daily Weigth (g)'!O80="","",IF('Daily Weigth (g)'!$E80-'Daily Weigth (g)'!O80-200&lt;=0,0,10*ROUND(('Daily Weigth (g)'!$E80-'Daily Weigth (g)'!O80-200)/10,0)))</f>
        <v/>
      </c>
      <c r="O80" s="85" t="str">
        <f>+IF('Daily Weigth (g)'!P80="","",IF('Daily Weigth (g)'!$E80-'Daily Weigth (g)'!P80-200&lt;=0,0,10*ROUND(('Daily Weigth (g)'!$E80-'Daily Weigth (g)'!P80-200)/10,0)))</f>
        <v/>
      </c>
      <c r="P80" s="85" t="str">
        <f>+IF('Daily Weigth (g)'!Q80="","",IF('Daily Weigth (g)'!$E80-'Daily Weigth (g)'!Q80-200&lt;=0,0,10*ROUND(('Daily Weigth (g)'!$E80-'Daily Weigth (g)'!Q80-200)/10,0)))</f>
        <v/>
      </c>
      <c r="Q80" s="85" t="str">
        <f>+IF('Daily Weigth (g)'!R80="","",IF('Daily Weigth (g)'!$E80-'Daily Weigth (g)'!R80-200&lt;=0,0,10*ROUND(('Daily Weigth (g)'!$E80-'Daily Weigth (g)'!R80-200)/10,0)))</f>
        <v/>
      </c>
      <c r="R80" s="85" t="str">
        <f>+IF('Daily Weigth (g)'!S80="","",IF('Daily Weigth (g)'!$E80-'Daily Weigth (g)'!S80-200&lt;=0,0,10*ROUND(('Daily Weigth (g)'!$E80-'Daily Weigth (g)'!S80-200)/10,0)))</f>
        <v/>
      </c>
      <c r="S80" s="91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9">
        <f t="shared" si="1"/>
        <v>520</v>
      </c>
    </row>
    <row r="81" ht="12.75" customHeight="1">
      <c r="A81" s="85">
        <v>780.0</v>
      </c>
      <c r="B81" s="87" t="s">
        <v>153</v>
      </c>
      <c r="C81" s="88" t="s">
        <v>241</v>
      </c>
      <c r="D81" s="85"/>
      <c r="E81" s="94">
        <f>+IF('Daily Weigth (g)'!F81="","",IF('Daily Weigth (g)'!$E81-'Daily Weigth (g)'!F81-200&lt;=0,0,10*ROUND(('Daily Weigth (g)'!$E81-'Daily Weigth (g)'!F81-200)/10,0)))</f>
        <v>0</v>
      </c>
      <c r="F81" s="94">
        <f>+IF('Daily Weigth (g)'!G81="","",IF('Daily Weigth (g)'!$E81-'Daily Weigth (g)'!G81-200&lt;=0,0,10*ROUND(('Daily Weigth (g)'!$E81-'Daily Weigth (g)'!G81-200)/10,0)))</f>
        <v>150</v>
      </c>
      <c r="G81" s="94">
        <f>+IF('Daily Weigth (g)'!H81="","",IF('Daily Weigth (g)'!$E81-'Daily Weigth (g)'!H81-200&lt;=0,0,10*ROUND(('Daily Weigth (g)'!$E81-'Daily Weigth (g)'!H81-200)/10,0)))</f>
        <v>320</v>
      </c>
      <c r="H81" s="94">
        <f>+IF('Daily Weigth (g)'!I81="","",IF('Daily Weigth (g)'!$E81-'Daily Weigth (g)'!I81-200&lt;=0,0,10*ROUND(('Daily Weigth (g)'!$E81-'Daily Weigth (g)'!I81-200)/10,0)))</f>
        <v>160</v>
      </c>
      <c r="I81" s="94">
        <f>+IF('Daily Weigth (g)'!J81="","",IF('Daily Weigth (g)'!$E81-'Daily Weigth (g)'!J81-200&lt;=0,0,10*ROUND(('Daily Weigth (g)'!$E81-'Daily Weigth (g)'!J81-200)/10,0)))</f>
        <v>120</v>
      </c>
      <c r="J81" s="85">
        <f>+IF('Daily Weigth (g)'!K81="","",IF('Daily Weigth (g)'!$E81-'Daily Weigth (g)'!K81-200&lt;=0,0,10*ROUND(('Daily Weigth (g)'!$E81-'Daily Weigth (g)'!K81-200)/10,0)))</f>
        <v>120</v>
      </c>
      <c r="K81" s="85">
        <f>+IF('Daily Weigth (g)'!L81="","",IF('Daily Weigth (g)'!$E81-'Daily Weigth (g)'!L81-200&lt;=0,0,10*ROUND(('Daily Weigth (g)'!$E81-'Daily Weigth (g)'!L81-200)/10,0)))</f>
        <v>240</v>
      </c>
      <c r="L81" s="85">
        <f>+IF('Daily Weigth (g)'!M81="","",IF('Daily Weigth (g)'!$E81-'Daily Weigth (g)'!M81-200&lt;=0,0,10*ROUND(('Daily Weigth (g)'!$E81-'Daily Weigth (g)'!M81-200)/10,0)))</f>
        <v>250</v>
      </c>
      <c r="M81" s="85">
        <f>+IF('Daily Weigth (g)'!N81="","",IF('Daily Weigth (g)'!$E81-'Daily Weigth (g)'!N81-200&lt;=0,0,10*ROUND(('Daily Weigth (g)'!$E81-'Daily Weigth (g)'!N81-200)/10,0)))</f>
        <v>370</v>
      </c>
      <c r="N81" s="85">
        <f>+IF('Daily Weigth (g)'!O81="","",IF('Daily Weigth (g)'!$E81-'Daily Weigth (g)'!O81-200&lt;=0,0,10*ROUND(('Daily Weigth (g)'!$E81-'Daily Weigth (g)'!O81-200)/10,0)))</f>
        <v>190</v>
      </c>
      <c r="O81" s="85">
        <f>+IF('Daily Weigth (g)'!P81="","",IF('Daily Weigth (g)'!$E81-'Daily Weigth (g)'!P81-200&lt;=0,0,10*ROUND(('Daily Weigth (g)'!$E81-'Daily Weigth (g)'!P81-200)/10,0)))</f>
        <v>860</v>
      </c>
      <c r="P81" s="85">
        <f>+IF('Daily Weigth (g)'!Q81="","",IF('Daily Weigth (g)'!$E81-'Daily Weigth (g)'!Q81-200&lt;=0,0,10*ROUND(('Daily Weigth (g)'!$E81-'Daily Weigth (g)'!Q81-200)/10,0)))</f>
        <v>830</v>
      </c>
      <c r="Q81" s="85">
        <f>+IF('Daily Weigth (g)'!R81="","",IF('Daily Weigth (g)'!$E81-'Daily Weigth (g)'!R81-200&lt;=0,0,10*ROUND(('Daily Weigth (g)'!$E81-'Daily Weigth (g)'!R81-200)/10,0)))</f>
        <v>560</v>
      </c>
      <c r="R81" s="85">
        <f>+IF('Daily Weigth (g)'!S81="","",IF('Daily Weigth (g)'!$E81-'Daily Weigth (g)'!S81-200&lt;=0,0,10*ROUND(('Daily Weigth (g)'!$E81-'Daily Weigth (g)'!S81-200)/10,0)))</f>
        <v>440</v>
      </c>
      <c r="S81" s="91">
        <f>+IF('Daily Weigth (g)'!T81="","",IF('Daily Weigth (g)'!$E81-'Daily Weigth (g)'!T81-200&lt;=0,0,10*ROUND(('Daily Weigth (g)'!$E81-'Daily Weigth (g)'!T81-200)/10,0)))</f>
        <v>420</v>
      </c>
      <c r="T81" s="85">
        <f>+IF('Daily Weigth (g)'!U81="","",IF('Daily Weigth (g)'!$E81-'Daily Weigth (g)'!U81-200&lt;=0,0,10*ROUND(('Daily Weigth (g)'!$E81-'Daily Weigth (g)'!U81-200)/10,0)))</f>
        <v>580</v>
      </c>
      <c r="U81" s="85">
        <f>+IF('Daily Weigth (g)'!V81="","",IF('Daily Weigth (g)'!$E81-'Daily Weigth (g)'!V81-200&lt;=0,0,10*ROUND(('Daily Weigth (g)'!$E81-'Daily Weigth (g)'!V81-200)/10,0)))</f>
        <v>890</v>
      </c>
      <c r="V81" s="85">
        <f>+IF('Daily Weigth (g)'!W81="","",IF('Daily Weigth (g)'!$E81-'Daily Weigth (g)'!W81-200&lt;=0,0,10*ROUND(('Daily Weigth (g)'!$E81-'Daily Weigth (g)'!W81-200)/10,0)))</f>
        <v>940</v>
      </c>
      <c r="W81" s="85">
        <f>+IF('Daily Weigth (g)'!X81="","",IF('Daily Weigth (g)'!$E81-'Daily Weigth (g)'!X81-200&lt;=0,0,10*ROUND(('Daily Weigth (g)'!$E81-'Daily Weigth (g)'!X81-200)/10,0)))</f>
        <v>360</v>
      </c>
      <c r="X81" s="85">
        <f>+IF('Daily Weigth (g)'!Y81="","",IF('Daily Weigth (g)'!$E81-'Daily Weigth (g)'!Y81-200&lt;=0,0,10*ROUND(('Daily Weigth (g)'!$E81-'Daily Weigth (g)'!Y81-200)/10,0)))</f>
        <v>350</v>
      </c>
      <c r="Y81" s="85">
        <f>+IF('Daily Weigth (g)'!Z81="","",IF('Daily Weigth (g)'!$E81-'Daily Weigth (g)'!Z81-200&lt;=0,0,10*ROUND(('Daily Weigth (g)'!$E81-'Daily Weigth (g)'!Z81-200)/10,0)))</f>
        <v>560</v>
      </c>
      <c r="Z81" s="85">
        <f>+IF('Daily Weigth (g)'!AA81="","",IF('Daily Weigth (g)'!$E81-'Daily Weigth (g)'!AA81-200&lt;=0,0,10*ROUND(('Daily Weigth (g)'!$E81-'Daily Weigth (g)'!AA81-200)/10,0)))</f>
        <v>310</v>
      </c>
      <c r="AA81" s="85">
        <f>+IF('Daily Weigth (g)'!AB81="","",IF('Daily Weigth (g)'!$E81-'Daily Weigth (g)'!AB81-200&lt;=0,0,10*ROUND(('Daily Weigth (g)'!$E81-'Daily Weigth (g)'!AB81-200)/10,0)))</f>
        <v>330</v>
      </c>
      <c r="AB81" s="85">
        <f>+IF('Daily Weigth (g)'!AC81="","",IF('Daily Weigth (g)'!$E81-'Daily Weigth (g)'!AC81-200&lt;=0,0,10*ROUND(('Daily Weigth (g)'!$E81-'Daily Weigth (g)'!AC81-200)/10,0)))</f>
        <v>390</v>
      </c>
      <c r="AC81" s="85">
        <f>+IF('Daily Weigth (g)'!AD81="","",IF('Daily Weigth (g)'!$E81-'Daily Weigth (g)'!AD81-200&lt;=0,0,10*ROUND(('Daily Weigth (g)'!$E81-'Daily Weigth (g)'!AD81-200)/10,0)))</f>
        <v>450</v>
      </c>
      <c r="AD81" s="85">
        <f>+IF('Daily Weigth (g)'!AE81="","",IF('Daily Weigth (g)'!$E81-'Daily Weigth (g)'!AE81-200&lt;=0,0,10*ROUND(('Daily Weigth (g)'!$E81-'Daily Weigth (g)'!AE81-200)/10,0)))</f>
        <v>330</v>
      </c>
      <c r="AE81" s="85">
        <f>+IF('Daily Weigth (g)'!AF81="","",IF('Daily Weigth (g)'!$E81-'Daily Weigth (g)'!AF81-200&lt;=0,0,10*ROUND(('Daily Weigth (g)'!$E81-'Daily Weigth (g)'!AF81-200)/10,0)))</f>
        <v>690</v>
      </c>
      <c r="AF81" s="85">
        <f>+IF('Daily Weigth (g)'!AG81="","",IF('Daily Weigth (g)'!$E81-'Daily Weigth (g)'!AG81-200&lt;=0,0,10*ROUND(('Daily Weigth (g)'!$E81-'Daily Weigth (g)'!AG81-200)/10,0)))</f>
        <v>340</v>
      </c>
      <c r="AG81" s="89">
        <f t="shared" si="1"/>
        <v>11550</v>
      </c>
    </row>
    <row r="82" ht="12.75" customHeight="1">
      <c r="A82" s="85">
        <v>781.0</v>
      </c>
      <c r="B82" s="87" t="s">
        <v>153</v>
      </c>
      <c r="C82" s="88" t="s">
        <v>241</v>
      </c>
      <c r="D82" s="85"/>
      <c r="E82" s="94">
        <f>+IF('Daily Weigth (g)'!F82="","",IF('Daily Weigth (g)'!$E82-'Daily Weigth (g)'!F82-200&lt;=0,0,10*ROUND(('Daily Weigth (g)'!$E82-'Daily Weigth (g)'!F82-200)/10,0)))</f>
        <v>0</v>
      </c>
      <c r="F82" s="94">
        <f>+IF('Daily Weigth (g)'!G82="","",IF('Daily Weigth (g)'!$E82-'Daily Weigth (g)'!G82-200&lt;=0,0,10*ROUND(('Daily Weigth (g)'!$E82-'Daily Weigth (g)'!G82-200)/10,0)))</f>
        <v>40</v>
      </c>
      <c r="G82" s="94">
        <f>+IF('Daily Weigth (g)'!H82="","",IF('Daily Weigth (g)'!$E82-'Daily Weigth (g)'!H82-200&lt;=0,0,10*ROUND(('Daily Weigth (g)'!$E82-'Daily Weigth (g)'!H82-200)/10,0)))</f>
        <v>330</v>
      </c>
      <c r="H82" s="94">
        <f>+IF('Daily Weigth (g)'!I82="","",IF('Daily Weigth (g)'!$E82-'Daily Weigth (g)'!I82-200&lt;=0,0,10*ROUND(('Daily Weigth (g)'!$E82-'Daily Weigth (g)'!I82-200)/10,0)))</f>
        <v>150</v>
      </c>
      <c r="I82" s="94">
        <f>+IF('Daily Weigth (g)'!J82="","",IF('Daily Weigth (g)'!$E82-'Daily Weigth (g)'!J82-200&lt;=0,0,10*ROUND(('Daily Weigth (g)'!$E82-'Daily Weigth (g)'!J82-200)/10,0)))</f>
        <v>110</v>
      </c>
      <c r="J82" s="85">
        <f>+IF('Daily Weigth (g)'!K82="","",IF('Daily Weigth (g)'!$E82-'Daily Weigth (g)'!K82-200&lt;=0,0,10*ROUND(('Daily Weigth (g)'!$E82-'Daily Weigth (g)'!K82-200)/10,0)))</f>
        <v>90</v>
      </c>
      <c r="K82" s="85">
        <f>+IF('Daily Weigth (g)'!L82="","",IF('Daily Weigth (g)'!$E82-'Daily Weigth (g)'!L82-200&lt;=0,0,10*ROUND(('Daily Weigth (g)'!$E82-'Daily Weigth (g)'!L82-200)/10,0)))</f>
        <v>220</v>
      </c>
      <c r="L82" s="85">
        <f>+IF('Daily Weigth (g)'!M82="","",IF('Daily Weigth (g)'!$E82-'Daily Weigth (g)'!M82-200&lt;=0,0,10*ROUND(('Daily Weigth (g)'!$E82-'Daily Weigth (g)'!M82-200)/10,0)))</f>
        <v>230</v>
      </c>
      <c r="M82" s="85">
        <f>+IF('Daily Weigth (g)'!N82="","",IF('Daily Weigth (g)'!$E82-'Daily Weigth (g)'!N82-200&lt;=0,0,10*ROUND(('Daily Weigth (g)'!$E82-'Daily Weigth (g)'!N82-200)/10,0)))</f>
        <v>340</v>
      </c>
      <c r="N82" s="85">
        <f>+IF('Daily Weigth (g)'!O82="","",IF('Daily Weigth (g)'!$E82-'Daily Weigth (g)'!O82-200&lt;=0,0,10*ROUND(('Daily Weigth (g)'!$E82-'Daily Weigth (g)'!O82-200)/10,0)))</f>
        <v>140</v>
      </c>
      <c r="O82" s="85">
        <f>+IF('Daily Weigth (g)'!P82="","",IF('Daily Weigth (g)'!$E82-'Daily Weigth (g)'!P82-200&lt;=0,0,10*ROUND(('Daily Weigth (g)'!$E82-'Daily Weigth (g)'!P82-200)/10,0)))</f>
        <v>750</v>
      </c>
      <c r="P82" s="85">
        <f>+IF('Daily Weigth (g)'!Q82="","",IF('Daily Weigth (g)'!$E82-'Daily Weigth (g)'!Q82-200&lt;=0,0,10*ROUND(('Daily Weigth (g)'!$E82-'Daily Weigth (g)'!Q82-200)/10,0)))</f>
        <v>770</v>
      </c>
      <c r="Q82" s="85">
        <f>+IF('Daily Weigth (g)'!R82="","",IF('Daily Weigth (g)'!$E82-'Daily Weigth (g)'!R82-200&lt;=0,0,10*ROUND(('Daily Weigth (g)'!$E82-'Daily Weigth (g)'!R82-200)/10,0)))</f>
        <v>500</v>
      </c>
      <c r="R82" s="85">
        <f>+IF('Daily Weigth (g)'!S82="","",IF('Daily Weigth (g)'!$E82-'Daily Weigth (g)'!S82-200&lt;=0,0,10*ROUND(('Daily Weigth (g)'!$E82-'Daily Weigth (g)'!S82-200)/10,0)))</f>
        <v>380</v>
      </c>
      <c r="S82" s="91">
        <f>+IF('Daily Weigth (g)'!T82="","",IF('Daily Weigth (g)'!$E82-'Daily Weigth (g)'!T82-200&lt;=0,0,10*ROUND(('Daily Weigth (g)'!$E82-'Daily Weigth (g)'!T82-200)/10,0)))</f>
        <v>360</v>
      </c>
      <c r="T82" s="85">
        <f>+IF('Daily Weigth (g)'!U82="","",IF('Daily Weigth (g)'!$E82-'Daily Weigth (g)'!U82-200&lt;=0,0,10*ROUND(('Daily Weigth (g)'!$E82-'Daily Weigth (g)'!U82-200)/10,0)))</f>
        <v>510</v>
      </c>
      <c r="U82" s="85">
        <f>+IF('Daily Weigth (g)'!V82="","",IF('Daily Weigth (g)'!$E82-'Daily Weigth (g)'!V82-200&lt;=0,0,10*ROUND(('Daily Weigth (g)'!$E82-'Daily Weigth (g)'!V82-200)/10,0)))</f>
        <v>690</v>
      </c>
      <c r="V82" s="85">
        <f>+IF('Daily Weigth (g)'!W82="","",IF('Daily Weigth (g)'!$E82-'Daily Weigth (g)'!W82-200&lt;=0,0,10*ROUND(('Daily Weigth (g)'!$E82-'Daily Weigth (g)'!W82-200)/10,0)))</f>
        <v>960</v>
      </c>
      <c r="W82" s="85">
        <f>+IF('Daily Weigth (g)'!X82="","",IF('Daily Weigth (g)'!$E82-'Daily Weigth (g)'!X82-200&lt;=0,0,10*ROUND(('Daily Weigth (g)'!$E82-'Daily Weigth (g)'!X82-200)/10,0)))</f>
        <v>300</v>
      </c>
      <c r="X82" s="85">
        <f>+IF('Daily Weigth (g)'!Y82="","",IF('Daily Weigth (g)'!$E82-'Daily Weigth (g)'!Y82-200&lt;=0,0,10*ROUND(('Daily Weigth (g)'!$E82-'Daily Weigth (g)'!Y82-200)/10,0)))</f>
        <v>250</v>
      </c>
      <c r="Y82" s="85">
        <f>+IF('Daily Weigth (g)'!Z82="","",IF('Daily Weigth (g)'!$E82-'Daily Weigth (g)'!Z82-200&lt;=0,0,10*ROUND(('Daily Weigth (g)'!$E82-'Daily Weigth (g)'!Z82-200)/10,0)))</f>
        <v>390</v>
      </c>
      <c r="Z82" s="85">
        <f>+IF('Daily Weigth (g)'!AA82="","",IF('Daily Weigth (g)'!$E82-'Daily Weigth (g)'!AA82-200&lt;=0,0,10*ROUND(('Daily Weigth (g)'!$E82-'Daily Weigth (g)'!AA82-200)/10,0)))</f>
        <v>230</v>
      </c>
      <c r="AA82" s="85">
        <f>+IF('Daily Weigth (g)'!AB82="","",IF('Daily Weigth (g)'!$E82-'Daily Weigth (g)'!AB82-200&lt;=0,0,10*ROUND(('Daily Weigth (g)'!$E82-'Daily Weigth (g)'!AB82-200)/10,0)))</f>
        <v>260</v>
      </c>
      <c r="AB82" s="85">
        <f>+IF('Daily Weigth (g)'!AC82="","",IF('Daily Weigth (g)'!$E82-'Daily Weigth (g)'!AC82-200&lt;=0,0,10*ROUND(('Daily Weigth (g)'!$E82-'Daily Weigth (g)'!AC82-200)/10,0)))</f>
        <v>260</v>
      </c>
      <c r="AC82" s="85">
        <f>+IF('Daily Weigth (g)'!AD82="","",IF('Daily Weigth (g)'!$E82-'Daily Weigth (g)'!AD82-200&lt;=0,0,10*ROUND(('Daily Weigth (g)'!$E82-'Daily Weigth (g)'!AD82-200)/10,0)))</f>
        <v>300</v>
      </c>
      <c r="AD82" s="85">
        <f>+IF('Daily Weigth (g)'!AE82="","",IF('Daily Weigth (g)'!$E82-'Daily Weigth (g)'!AE82-200&lt;=0,0,10*ROUND(('Daily Weigth (g)'!$E82-'Daily Weigth (g)'!AE82-200)/10,0)))</f>
        <v>270</v>
      </c>
      <c r="AE82" s="85">
        <f>+IF('Daily Weigth (g)'!AF82="","",IF('Daily Weigth (g)'!$E82-'Daily Weigth (g)'!AF82-200&lt;=0,0,10*ROUND(('Daily Weigth (g)'!$E82-'Daily Weigth (g)'!AF82-200)/10,0)))</f>
        <v>640</v>
      </c>
      <c r="AF82" s="85">
        <f>+IF('Daily Weigth (g)'!AG82="","",IF('Daily Weigth (g)'!$E82-'Daily Weigth (g)'!AG82-200&lt;=0,0,10*ROUND(('Daily Weigth (g)'!$E82-'Daily Weigth (g)'!AG82-200)/10,0)))</f>
        <v>500</v>
      </c>
      <c r="AG82" s="89">
        <f t="shared" si="1"/>
        <v>9970</v>
      </c>
    </row>
    <row r="83" ht="12.75" customHeight="1">
      <c r="A83" s="85">
        <v>782.0</v>
      </c>
      <c r="B83" s="87" t="s">
        <v>153</v>
      </c>
      <c r="C83" s="85" t="s">
        <v>383</v>
      </c>
      <c r="D83" s="85"/>
      <c r="E83" s="94">
        <f>+IF('Daily Weigth (g)'!F83="","",IF('Daily Weigth (g)'!$E83-'Daily Weigth (g)'!F83-200&lt;=0,0,10*ROUND(('Daily Weigth (g)'!$E83-'Daily Weigth (g)'!F83-200)/10,0)))</f>
        <v>0</v>
      </c>
      <c r="F83" s="94">
        <f>+IF('Daily Weigth (g)'!G83="","",IF('Daily Weigth (g)'!$E83-'Daily Weigth (g)'!G83-200&lt;=0,0,10*ROUND(('Daily Weigth (g)'!$E83-'Daily Weigth (g)'!G83-200)/10,0)))</f>
        <v>110</v>
      </c>
      <c r="G83" s="94">
        <f>+IF('Daily Weigth (g)'!H83="","",IF('Daily Weigth (g)'!$E83-'Daily Weigth (g)'!H83-200&lt;=0,0,10*ROUND(('Daily Weigth (g)'!$E83-'Daily Weigth (g)'!H83-200)/10,0)))</f>
        <v>290</v>
      </c>
      <c r="H83" s="94">
        <f>+IF('Daily Weigth (g)'!I83="","",IF('Daily Weigth (g)'!$E83-'Daily Weigth (g)'!I83-200&lt;=0,0,10*ROUND(('Daily Weigth (g)'!$E83-'Daily Weigth (g)'!I83-200)/10,0)))</f>
        <v>110</v>
      </c>
      <c r="I83" s="94">
        <f>+IF('Daily Weigth (g)'!J83="","",IF('Daily Weigth (g)'!$E83-'Daily Weigth (g)'!J83-200&lt;=0,0,10*ROUND(('Daily Weigth (g)'!$E83-'Daily Weigth (g)'!J83-200)/10,0)))</f>
        <v>100</v>
      </c>
      <c r="J83" s="85" t="str">
        <f>+IF('Daily Weigth (g)'!K83="","",IF('Daily Weigth (g)'!$E83-'Daily Weigth (g)'!K83-200&lt;=0,0,10*ROUND(('Daily Weigth (g)'!$E83-'Daily Weigth (g)'!K83-200)/10,0)))</f>
        <v/>
      </c>
      <c r="K83" s="85" t="str">
        <f>+IF('Daily Weigth (g)'!L83="","",IF('Daily Weigth (g)'!$E83-'Daily Weigth (g)'!L83-200&lt;=0,0,10*ROUND(('Daily Weigth (g)'!$E83-'Daily Weigth (g)'!L83-200)/10,0)))</f>
        <v/>
      </c>
      <c r="L83" s="85" t="str">
        <f>+IF('Daily Weigth (g)'!M83="","",IF('Daily Weigth (g)'!$E83-'Daily Weigth (g)'!M83-200&lt;=0,0,10*ROUND(('Daily Weigth (g)'!$E83-'Daily Weigth (g)'!M83-200)/10,0)))</f>
        <v/>
      </c>
      <c r="M83" s="85" t="str">
        <f>+IF('Daily Weigth (g)'!N83="","",IF('Daily Weigth (g)'!$E83-'Daily Weigth (g)'!N83-200&lt;=0,0,10*ROUND(('Daily Weigth (g)'!$E83-'Daily Weigth (g)'!N83-200)/10,0)))</f>
        <v/>
      </c>
      <c r="N83" s="85" t="str">
        <f>+IF('Daily Weigth (g)'!O83="","",IF('Daily Weigth (g)'!$E83-'Daily Weigth (g)'!O83-200&lt;=0,0,10*ROUND(('Daily Weigth (g)'!$E83-'Daily Weigth (g)'!O83-200)/10,0)))</f>
        <v/>
      </c>
      <c r="O83" s="85" t="str">
        <f>+IF('Daily Weigth (g)'!P83="","",IF('Daily Weigth (g)'!$E83-'Daily Weigth (g)'!P83-200&lt;=0,0,10*ROUND(('Daily Weigth (g)'!$E83-'Daily Weigth (g)'!P83-200)/10,0)))</f>
        <v/>
      </c>
      <c r="P83" s="85" t="str">
        <f>+IF('Daily Weigth (g)'!Q83="","",IF('Daily Weigth (g)'!$E83-'Daily Weigth (g)'!Q83-200&lt;=0,0,10*ROUND(('Daily Weigth (g)'!$E83-'Daily Weigth (g)'!Q83-200)/10,0)))</f>
        <v/>
      </c>
      <c r="Q83" s="85" t="str">
        <f>+IF('Daily Weigth (g)'!R83="","",IF('Daily Weigth (g)'!$E83-'Daily Weigth (g)'!R83-200&lt;=0,0,10*ROUND(('Daily Weigth (g)'!$E83-'Daily Weigth (g)'!R83-200)/10,0)))</f>
        <v/>
      </c>
      <c r="R83" s="85" t="str">
        <f>+IF('Daily Weigth (g)'!S83="","",IF('Daily Weigth (g)'!$E83-'Daily Weigth (g)'!S83-200&lt;=0,0,10*ROUND(('Daily Weigth (g)'!$E83-'Daily Weigth (g)'!S83-200)/10,0)))</f>
        <v/>
      </c>
      <c r="S83" s="91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9">
        <f t="shared" si="1"/>
        <v>610</v>
      </c>
    </row>
    <row r="84" ht="12.75" customHeight="1">
      <c r="A84" s="85">
        <v>783.0</v>
      </c>
      <c r="B84" s="87" t="s">
        <v>153</v>
      </c>
      <c r="C84" s="85" t="s">
        <v>383</v>
      </c>
      <c r="D84" s="85"/>
      <c r="E84" s="94">
        <f>+IF('Daily Weigth (g)'!F84="","",IF('Daily Weigth (g)'!$E84-'Daily Weigth (g)'!F84-200&lt;=0,0,10*ROUND(('Daily Weigth (g)'!$E84-'Daily Weigth (g)'!F84-200)/10,0)))</f>
        <v>0</v>
      </c>
      <c r="F84" s="94">
        <f>+IF('Daily Weigth (g)'!G84="","",IF('Daily Weigth (g)'!$E84-'Daily Weigth (g)'!G84-200&lt;=0,0,10*ROUND(('Daily Weigth (g)'!$E84-'Daily Weigth (g)'!G84-200)/10,0)))</f>
        <v>0</v>
      </c>
      <c r="G84" s="94">
        <f>+IF('Daily Weigth (g)'!H84="","",IF('Daily Weigth (g)'!$E84-'Daily Weigth (g)'!H84-200&lt;=0,0,10*ROUND(('Daily Weigth (g)'!$E84-'Daily Weigth (g)'!H84-200)/10,0)))</f>
        <v>70</v>
      </c>
      <c r="H84" s="94">
        <f>+IF('Daily Weigth (g)'!I84="","",IF('Daily Weigth (g)'!$E84-'Daily Weigth (g)'!I84-200&lt;=0,0,10*ROUND(('Daily Weigth (g)'!$E84-'Daily Weigth (g)'!I84-200)/10,0)))</f>
        <v>70</v>
      </c>
      <c r="I84" s="94">
        <f>+IF('Daily Weigth (g)'!J84="","",IF('Daily Weigth (g)'!$E84-'Daily Weigth (g)'!J84-200&lt;=0,0,10*ROUND(('Daily Weigth (g)'!$E84-'Daily Weigth (g)'!J84-200)/10,0)))</f>
        <v>50</v>
      </c>
      <c r="J84" s="85" t="str">
        <f>+IF('Daily Weigth (g)'!K84="","",IF('Daily Weigth (g)'!$E84-'Daily Weigth (g)'!K84-200&lt;=0,0,10*ROUND(('Daily Weigth (g)'!$E84-'Daily Weigth (g)'!K84-200)/10,0)))</f>
        <v/>
      </c>
      <c r="K84" s="85" t="str">
        <f>+IF('Daily Weigth (g)'!L84="","",IF('Daily Weigth (g)'!$E84-'Daily Weigth (g)'!L84-200&lt;=0,0,10*ROUND(('Daily Weigth (g)'!$E84-'Daily Weigth (g)'!L84-200)/10,0)))</f>
        <v/>
      </c>
      <c r="L84" s="85" t="str">
        <f>+IF('Daily Weigth (g)'!M84="","",IF('Daily Weigth (g)'!$E84-'Daily Weigth (g)'!M84-200&lt;=0,0,10*ROUND(('Daily Weigth (g)'!$E84-'Daily Weigth (g)'!M84-200)/10,0)))</f>
        <v/>
      </c>
      <c r="M84" s="85" t="str">
        <f>+IF('Daily Weigth (g)'!N84="","",IF('Daily Weigth (g)'!$E84-'Daily Weigth (g)'!N84-200&lt;=0,0,10*ROUND(('Daily Weigth (g)'!$E84-'Daily Weigth (g)'!N84-200)/10,0)))</f>
        <v/>
      </c>
      <c r="N84" s="85" t="str">
        <f>+IF('Daily Weigth (g)'!O84="","",IF('Daily Weigth (g)'!$E84-'Daily Weigth (g)'!O84-200&lt;=0,0,10*ROUND(('Daily Weigth (g)'!$E84-'Daily Weigth (g)'!O84-200)/10,0)))</f>
        <v/>
      </c>
      <c r="O84" s="85" t="str">
        <f>+IF('Daily Weigth (g)'!P84="","",IF('Daily Weigth (g)'!$E84-'Daily Weigth (g)'!P84-200&lt;=0,0,10*ROUND(('Daily Weigth (g)'!$E84-'Daily Weigth (g)'!P84-200)/10,0)))</f>
        <v/>
      </c>
      <c r="P84" s="85" t="str">
        <f>+IF('Daily Weigth (g)'!Q84="","",IF('Daily Weigth (g)'!$E84-'Daily Weigth (g)'!Q84-200&lt;=0,0,10*ROUND(('Daily Weigth (g)'!$E84-'Daily Weigth (g)'!Q84-200)/10,0)))</f>
        <v/>
      </c>
      <c r="Q84" s="85" t="str">
        <f>+IF('Daily Weigth (g)'!R84="","",IF('Daily Weigth (g)'!$E84-'Daily Weigth (g)'!R84-200&lt;=0,0,10*ROUND(('Daily Weigth (g)'!$E84-'Daily Weigth (g)'!R84-200)/10,0)))</f>
        <v/>
      </c>
      <c r="R84" s="85" t="str">
        <f>+IF('Daily Weigth (g)'!S84="","",IF('Daily Weigth (g)'!$E84-'Daily Weigth (g)'!S84-200&lt;=0,0,10*ROUND(('Daily Weigth (g)'!$E84-'Daily Weigth (g)'!S84-200)/10,0)))</f>
        <v/>
      </c>
      <c r="S84" s="91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9">
        <f t="shared" si="1"/>
        <v>190</v>
      </c>
    </row>
    <row r="85" ht="12.75" customHeight="1">
      <c r="A85" s="85">
        <v>784.0</v>
      </c>
      <c r="B85" s="87" t="s">
        <v>153</v>
      </c>
      <c r="C85" s="88" t="s">
        <v>241</v>
      </c>
      <c r="D85" s="85"/>
      <c r="E85" s="94">
        <f>+IF('Daily Weigth (g)'!F85="","",IF('Daily Weigth (g)'!$E85-'Daily Weigth (g)'!F85-200&lt;=0,0,10*ROUND(('Daily Weigth (g)'!$E85-'Daily Weigth (g)'!F85-200)/10,0)))</f>
        <v>0</v>
      </c>
      <c r="F85" s="94">
        <f>+IF('Daily Weigth (g)'!G85="","",IF('Daily Weigth (g)'!$E85-'Daily Weigth (g)'!G85-200&lt;=0,0,10*ROUND(('Daily Weigth (g)'!$E85-'Daily Weigth (g)'!G85-200)/10,0)))</f>
        <v>40</v>
      </c>
      <c r="G85" s="94">
        <f>+IF('Daily Weigth (g)'!H85="","",IF('Daily Weigth (g)'!$E85-'Daily Weigth (g)'!H85-200&lt;=0,0,10*ROUND(('Daily Weigth (g)'!$E85-'Daily Weigth (g)'!H85-200)/10,0)))</f>
        <v>230</v>
      </c>
      <c r="H85" s="94">
        <f>+IF('Daily Weigth (g)'!I85="","",IF('Daily Weigth (g)'!$E85-'Daily Weigth (g)'!I85-200&lt;=0,0,10*ROUND(('Daily Weigth (g)'!$E85-'Daily Weigth (g)'!I85-200)/10,0)))</f>
        <v>120</v>
      </c>
      <c r="I85" s="94">
        <f>+IF('Daily Weigth (g)'!J85="","",IF('Daily Weigth (g)'!$E85-'Daily Weigth (g)'!J85-200&lt;=0,0,10*ROUND(('Daily Weigth (g)'!$E85-'Daily Weigth (g)'!J85-200)/10,0)))</f>
        <v>90</v>
      </c>
      <c r="J85" s="85">
        <f>+IF('Daily Weigth (g)'!K85="","",IF('Daily Weigth (g)'!$E85-'Daily Weigth (g)'!K85-200&lt;=0,0,10*ROUND(('Daily Weigth (g)'!$E85-'Daily Weigth (g)'!K85-200)/10,0)))</f>
        <v>80</v>
      </c>
      <c r="K85" s="85">
        <f>+IF('Daily Weigth (g)'!L85="","",IF('Daily Weigth (g)'!$E85-'Daily Weigth (g)'!L85-200&lt;=0,0,10*ROUND(('Daily Weigth (g)'!$E85-'Daily Weigth (g)'!L85-200)/10,0)))</f>
        <v>150</v>
      </c>
      <c r="L85" s="85">
        <f>+IF('Daily Weigth (g)'!M85="","",IF('Daily Weigth (g)'!$E85-'Daily Weigth (g)'!M85-200&lt;=0,0,10*ROUND(('Daily Weigth (g)'!$E85-'Daily Weigth (g)'!M85-200)/10,0)))</f>
        <v>200</v>
      </c>
      <c r="M85" s="85">
        <f>+IF('Daily Weigth (g)'!N85="","",IF('Daily Weigth (g)'!$E85-'Daily Weigth (g)'!N85-200&lt;=0,0,10*ROUND(('Daily Weigth (g)'!$E85-'Daily Weigth (g)'!N85-200)/10,0)))</f>
        <v>260</v>
      </c>
      <c r="N85" s="85">
        <f>+IF('Daily Weigth (g)'!O85="","",IF('Daily Weigth (g)'!$E85-'Daily Weigth (g)'!O85-200&lt;=0,0,10*ROUND(('Daily Weigth (g)'!$E85-'Daily Weigth (g)'!O85-200)/10,0)))</f>
        <v>130</v>
      </c>
      <c r="O85" s="85">
        <f>+IF('Daily Weigth (g)'!P85="","",IF('Daily Weigth (g)'!$E85-'Daily Weigth (g)'!P85-200&lt;=0,0,10*ROUND(('Daily Weigth (g)'!$E85-'Daily Weigth (g)'!P85-200)/10,0)))</f>
        <v>560</v>
      </c>
      <c r="P85" s="85">
        <f>+IF('Daily Weigth (g)'!Q85="","",IF('Daily Weigth (g)'!$E85-'Daily Weigth (g)'!Q85-200&lt;=0,0,10*ROUND(('Daily Weigth (g)'!$E85-'Daily Weigth (g)'!Q85-200)/10,0)))</f>
        <v>650</v>
      </c>
      <c r="Q85" s="85">
        <f>+IF('Daily Weigth (g)'!R85="","",IF('Daily Weigth (g)'!$E85-'Daily Weigth (g)'!R85-200&lt;=0,0,10*ROUND(('Daily Weigth (g)'!$E85-'Daily Weigth (g)'!R85-200)/10,0)))</f>
        <v>410</v>
      </c>
      <c r="R85" s="85">
        <f>+IF('Daily Weigth (g)'!S85="","",IF('Daily Weigth (g)'!$E85-'Daily Weigth (g)'!S85-200&lt;=0,0,10*ROUND(('Daily Weigth (g)'!$E85-'Daily Weigth (g)'!S85-200)/10,0)))</f>
        <v>310</v>
      </c>
      <c r="S85" s="91">
        <f>+IF('Daily Weigth (g)'!T85="","",IF('Daily Weigth (g)'!$E85-'Daily Weigth (g)'!T85-200&lt;=0,0,10*ROUND(('Daily Weigth (g)'!$E85-'Daily Weigth (g)'!T85-200)/10,0)))</f>
        <v>310</v>
      </c>
      <c r="T85" s="85">
        <f>+IF('Daily Weigth (g)'!U85="","",IF('Daily Weigth (g)'!$E85-'Daily Weigth (g)'!U85-200&lt;=0,0,10*ROUND(('Daily Weigth (g)'!$E85-'Daily Weigth (g)'!U85-200)/10,0)))</f>
        <v>370</v>
      </c>
      <c r="U85" s="85">
        <f>+IF('Daily Weigth (g)'!V85="","",IF('Daily Weigth (g)'!$E85-'Daily Weigth (g)'!V85-200&lt;=0,0,10*ROUND(('Daily Weigth (g)'!$E85-'Daily Weigth (g)'!V85-200)/10,0)))</f>
        <v>690</v>
      </c>
      <c r="V85" s="85">
        <f>+IF('Daily Weigth (g)'!W85="","",IF('Daily Weigth (g)'!$E85-'Daily Weigth (g)'!W85-200&lt;=0,0,10*ROUND(('Daily Weigth (g)'!$E85-'Daily Weigth (g)'!W85-200)/10,0)))</f>
        <v>760</v>
      </c>
      <c r="W85" s="85">
        <f>+IF('Daily Weigth (g)'!X85="","",IF('Daily Weigth (g)'!$E85-'Daily Weigth (g)'!X85-200&lt;=0,0,10*ROUND(('Daily Weigth (g)'!$E85-'Daily Weigth (g)'!X85-200)/10,0)))</f>
        <v>370</v>
      </c>
      <c r="X85" s="85">
        <f>+IF('Daily Weigth (g)'!Y85="","",IF('Daily Weigth (g)'!$E85-'Daily Weigth (g)'!Y85-200&lt;=0,0,10*ROUND(('Daily Weigth (g)'!$E85-'Daily Weigth (g)'!Y85-200)/10,0)))</f>
        <v>270</v>
      </c>
      <c r="Y85" s="85">
        <f>+IF('Daily Weigth (g)'!Z85="","",IF('Daily Weigth (g)'!$E85-'Daily Weigth (g)'!Z85-200&lt;=0,0,10*ROUND(('Daily Weigth (g)'!$E85-'Daily Weigth (g)'!Z85-200)/10,0)))</f>
        <v>490</v>
      </c>
      <c r="Z85" s="85">
        <f>+IF('Daily Weigth (g)'!AA85="","",IF('Daily Weigth (g)'!$E85-'Daily Weigth (g)'!AA85-200&lt;=0,0,10*ROUND(('Daily Weigth (g)'!$E85-'Daily Weigth (g)'!AA85-200)/10,0)))</f>
        <v>220</v>
      </c>
      <c r="AA85" s="85">
        <f>+IF('Daily Weigth (g)'!AB85="","",IF('Daily Weigth (g)'!$E85-'Daily Weigth (g)'!AB85-200&lt;=0,0,10*ROUND(('Daily Weigth (g)'!$E85-'Daily Weigth (g)'!AB85-200)/10,0)))</f>
        <v>260</v>
      </c>
      <c r="AB85" s="85">
        <f>+IF('Daily Weigth (g)'!AC85="","",IF('Daily Weigth (g)'!$E85-'Daily Weigth (g)'!AC85-200&lt;=0,0,10*ROUND(('Daily Weigth (g)'!$E85-'Daily Weigth (g)'!AC85-200)/10,0)))</f>
        <v>300</v>
      </c>
      <c r="AC85" s="85">
        <f>+IF('Daily Weigth (g)'!AD85="","",IF('Daily Weigth (g)'!$E85-'Daily Weigth (g)'!AD85-200&lt;=0,0,10*ROUND(('Daily Weigth (g)'!$E85-'Daily Weigth (g)'!AD85-200)/10,0)))</f>
        <v>410</v>
      </c>
      <c r="AD85" s="85">
        <f>+IF('Daily Weigth (g)'!AE85="","",IF('Daily Weigth (g)'!$E85-'Daily Weigth (g)'!AE85-200&lt;=0,0,10*ROUND(('Daily Weigth (g)'!$E85-'Daily Weigth (g)'!AE85-200)/10,0)))</f>
        <v>270</v>
      </c>
      <c r="AE85" s="85">
        <f>+IF('Daily Weigth (g)'!AF85="","",IF('Daily Weigth (g)'!$E85-'Daily Weigth (g)'!AF85-200&lt;=0,0,10*ROUND(('Daily Weigth (g)'!$E85-'Daily Weigth (g)'!AF85-200)/10,0)))</f>
        <v>720</v>
      </c>
      <c r="AF85" s="85">
        <f>+IF('Daily Weigth (g)'!AG85="","",IF('Daily Weigth (g)'!$E85-'Daily Weigth (g)'!AG85-200&lt;=0,0,10*ROUND(('Daily Weigth (g)'!$E85-'Daily Weigth (g)'!AG85-200)/10,0)))</f>
        <v>390</v>
      </c>
      <c r="AG85" s="89">
        <f t="shared" si="1"/>
        <v>9060</v>
      </c>
    </row>
    <row r="86" ht="12.75" customHeight="1">
      <c r="A86" s="85">
        <v>785.0</v>
      </c>
      <c r="B86" s="87" t="s">
        <v>153</v>
      </c>
      <c r="C86" s="85" t="s">
        <v>383</v>
      </c>
      <c r="D86" s="85"/>
      <c r="E86" s="94">
        <f>+IF('Daily Weigth (g)'!F86="","",IF('Daily Weigth (g)'!$E86-'Daily Weigth (g)'!F86-200&lt;=0,0,10*ROUND(('Daily Weigth (g)'!$E86-'Daily Weigth (g)'!F86-200)/10,0)))</f>
        <v>0</v>
      </c>
      <c r="F86" s="94">
        <f>+IF('Daily Weigth (g)'!G86="","",IF('Daily Weigth (g)'!$E86-'Daily Weigth (g)'!G86-200&lt;=0,0,10*ROUND(('Daily Weigth (g)'!$E86-'Daily Weigth (g)'!G86-200)/10,0)))</f>
        <v>100</v>
      </c>
      <c r="G86" s="94">
        <f>+IF('Daily Weigth (g)'!H86="","",IF('Daily Weigth (g)'!$E86-'Daily Weigth (g)'!H86-200&lt;=0,0,10*ROUND(('Daily Weigth (g)'!$E86-'Daily Weigth (g)'!H86-200)/10,0)))</f>
        <v>310</v>
      </c>
      <c r="H86" s="94">
        <f>+IF('Daily Weigth (g)'!I86="","",IF('Daily Weigth (g)'!$E86-'Daily Weigth (g)'!I86-200&lt;=0,0,10*ROUND(('Daily Weigth (g)'!$E86-'Daily Weigth (g)'!I86-200)/10,0)))</f>
        <v>120</v>
      </c>
      <c r="I86" s="94">
        <f>+IF('Daily Weigth (g)'!J86="","",IF('Daily Weigth (g)'!$E86-'Daily Weigth (g)'!J86-200&lt;=0,0,10*ROUND(('Daily Weigth (g)'!$E86-'Daily Weigth (g)'!J86-200)/10,0)))</f>
        <v>120</v>
      </c>
      <c r="J86" s="85" t="str">
        <f>+IF('Daily Weigth (g)'!K86="","",IF('Daily Weigth (g)'!$E86-'Daily Weigth (g)'!K86-200&lt;=0,0,10*ROUND(('Daily Weigth (g)'!$E86-'Daily Weigth (g)'!K86-200)/10,0)))</f>
        <v/>
      </c>
      <c r="K86" s="85" t="str">
        <f>+IF('Daily Weigth (g)'!L86="","",IF('Daily Weigth (g)'!$E86-'Daily Weigth (g)'!L86-200&lt;=0,0,10*ROUND(('Daily Weigth (g)'!$E86-'Daily Weigth (g)'!L86-200)/10,0)))</f>
        <v/>
      </c>
      <c r="L86" s="85" t="str">
        <f>+IF('Daily Weigth (g)'!M86="","",IF('Daily Weigth (g)'!$E86-'Daily Weigth (g)'!M86-200&lt;=0,0,10*ROUND(('Daily Weigth (g)'!$E86-'Daily Weigth (g)'!M86-200)/10,0)))</f>
        <v/>
      </c>
      <c r="M86" s="85" t="str">
        <f>+IF('Daily Weigth (g)'!N86="","",IF('Daily Weigth (g)'!$E86-'Daily Weigth (g)'!N86-200&lt;=0,0,10*ROUND(('Daily Weigth (g)'!$E86-'Daily Weigth (g)'!N86-200)/10,0)))</f>
        <v/>
      </c>
      <c r="N86" s="85" t="str">
        <f>+IF('Daily Weigth (g)'!O86="","",IF('Daily Weigth (g)'!$E86-'Daily Weigth (g)'!O86-200&lt;=0,0,10*ROUND(('Daily Weigth (g)'!$E86-'Daily Weigth (g)'!O86-200)/10,0)))</f>
        <v/>
      </c>
      <c r="O86" s="85" t="str">
        <f>+IF('Daily Weigth (g)'!P86="","",IF('Daily Weigth (g)'!$E86-'Daily Weigth (g)'!P86-200&lt;=0,0,10*ROUND(('Daily Weigth (g)'!$E86-'Daily Weigth (g)'!P86-200)/10,0)))</f>
        <v/>
      </c>
      <c r="P86" s="85" t="str">
        <f>+IF('Daily Weigth (g)'!Q86="","",IF('Daily Weigth (g)'!$E86-'Daily Weigth (g)'!Q86-200&lt;=0,0,10*ROUND(('Daily Weigth (g)'!$E86-'Daily Weigth (g)'!Q86-200)/10,0)))</f>
        <v/>
      </c>
      <c r="Q86" s="85" t="str">
        <f>+IF('Daily Weigth (g)'!R86="","",IF('Daily Weigth (g)'!$E86-'Daily Weigth (g)'!R86-200&lt;=0,0,10*ROUND(('Daily Weigth (g)'!$E86-'Daily Weigth (g)'!R86-200)/10,0)))</f>
        <v/>
      </c>
      <c r="R86" s="85" t="str">
        <f>+IF('Daily Weigth (g)'!S86="","",IF('Daily Weigth (g)'!$E86-'Daily Weigth (g)'!S86-200&lt;=0,0,10*ROUND(('Daily Weigth (g)'!$E86-'Daily Weigth (g)'!S86-200)/10,0)))</f>
        <v/>
      </c>
      <c r="S86" s="91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9">
        <f t="shared" si="1"/>
        <v>650</v>
      </c>
    </row>
    <row r="87" ht="12.75" customHeight="1">
      <c r="A87" s="85">
        <v>786.0</v>
      </c>
      <c r="B87" s="87" t="s">
        <v>153</v>
      </c>
      <c r="C87" s="88" t="s">
        <v>241</v>
      </c>
      <c r="D87" s="85"/>
      <c r="E87" s="94">
        <f>+IF('Daily Weigth (g)'!F87="","",IF('Daily Weigth (g)'!$E87-'Daily Weigth (g)'!F87-200&lt;=0,0,10*ROUND(('Daily Weigth (g)'!$E87-'Daily Weigth (g)'!F87-200)/10,0)))</f>
        <v>0</v>
      </c>
      <c r="F87" s="94">
        <f>+IF('Daily Weigth (g)'!G87="","",IF('Daily Weigth (g)'!$E87-'Daily Weigth (g)'!G87-200&lt;=0,0,10*ROUND(('Daily Weigth (g)'!$E87-'Daily Weigth (g)'!G87-200)/10,0)))</f>
        <v>30</v>
      </c>
      <c r="G87" s="94">
        <f>+IF('Daily Weigth (g)'!H87="","",IF('Daily Weigth (g)'!$E87-'Daily Weigth (g)'!H87-200&lt;=0,0,10*ROUND(('Daily Weigth (g)'!$E87-'Daily Weigth (g)'!H87-200)/10,0)))</f>
        <v>190</v>
      </c>
      <c r="H87" s="94">
        <f>+IF('Daily Weigth (g)'!I87="","",IF('Daily Weigth (g)'!$E87-'Daily Weigth (g)'!I87-200&lt;=0,0,10*ROUND(('Daily Weigth (g)'!$E87-'Daily Weigth (g)'!I87-200)/10,0)))</f>
        <v>80</v>
      </c>
      <c r="I87" s="94">
        <f>+IF('Daily Weigth (g)'!J87="","",IF('Daily Weigth (g)'!$E87-'Daily Weigth (g)'!J87-200&lt;=0,0,10*ROUND(('Daily Weigth (g)'!$E87-'Daily Weigth (g)'!J87-200)/10,0)))</f>
        <v>80</v>
      </c>
      <c r="J87" s="85">
        <f>+IF('Daily Weigth (g)'!K87="","",IF('Daily Weigth (g)'!$E87-'Daily Weigth (g)'!K87-200&lt;=0,0,10*ROUND(('Daily Weigth (g)'!$E87-'Daily Weigth (g)'!K87-200)/10,0)))</f>
        <v>70</v>
      </c>
      <c r="K87" s="85">
        <f>+IF('Daily Weigth (g)'!L87="","",IF('Daily Weigth (g)'!$E87-'Daily Weigth (g)'!L87-200&lt;=0,0,10*ROUND(('Daily Weigth (g)'!$E87-'Daily Weigth (g)'!L87-200)/10,0)))</f>
        <v>120</v>
      </c>
      <c r="L87" s="85">
        <f>+IF('Daily Weigth (g)'!M87="","",IF('Daily Weigth (g)'!$E87-'Daily Weigth (g)'!M87-200&lt;=0,0,10*ROUND(('Daily Weigth (g)'!$E87-'Daily Weigth (g)'!M87-200)/10,0)))</f>
        <v>120</v>
      </c>
      <c r="M87" s="85">
        <f>+IF('Daily Weigth (g)'!N87="","",IF('Daily Weigth (g)'!$E87-'Daily Weigth (g)'!N87-200&lt;=0,0,10*ROUND(('Daily Weigth (g)'!$E87-'Daily Weigth (g)'!N87-200)/10,0)))</f>
        <v>230</v>
      </c>
      <c r="N87" s="85">
        <f>+IF('Daily Weigth (g)'!O87="","",IF('Daily Weigth (g)'!$E87-'Daily Weigth (g)'!O87-200&lt;=0,0,10*ROUND(('Daily Weigth (g)'!$E87-'Daily Weigth (g)'!O87-200)/10,0)))</f>
        <v>100</v>
      </c>
      <c r="O87" s="85">
        <f>+IF('Daily Weigth (g)'!P87="","",IF('Daily Weigth (g)'!$E87-'Daily Weigth (g)'!P87-200&lt;=0,0,10*ROUND(('Daily Weigth (g)'!$E87-'Daily Weigth (g)'!P87-200)/10,0)))</f>
        <v>500</v>
      </c>
      <c r="P87" s="85">
        <f>+IF('Daily Weigth (g)'!Q87="","",IF('Daily Weigth (g)'!$E87-'Daily Weigth (g)'!Q87-200&lt;=0,0,10*ROUND(('Daily Weigth (g)'!$E87-'Daily Weigth (g)'!Q87-200)/10,0)))</f>
        <v>530</v>
      </c>
      <c r="Q87" s="85">
        <f>+IF('Daily Weigth (g)'!R87="","",IF('Daily Weigth (g)'!$E87-'Daily Weigth (g)'!R87-200&lt;=0,0,10*ROUND(('Daily Weigth (g)'!$E87-'Daily Weigth (g)'!R87-200)/10,0)))</f>
        <v>370</v>
      </c>
      <c r="R87" s="85">
        <f>+IF('Daily Weigth (g)'!S87="","",IF('Daily Weigth (g)'!$E87-'Daily Weigth (g)'!S87-200&lt;=0,0,10*ROUND(('Daily Weigth (g)'!$E87-'Daily Weigth (g)'!S87-200)/10,0)))</f>
        <v>270</v>
      </c>
      <c r="S87" s="91">
        <f>+IF('Daily Weigth (g)'!T87="","",IF('Daily Weigth (g)'!$E87-'Daily Weigth (g)'!T87-200&lt;=0,0,10*ROUND(('Daily Weigth (g)'!$E87-'Daily Weigth (g)'!T87-200)/10,0)))</f>
        <v>310</v>
      </c>
      <c r="T87" s="85">
        <f>+IF('Daily Weigth (g)'!U87="","",IF('Daily Weigth (g)'!$E87-'Daily Weigth (g)'!U87-200&lt;=0,0,10*ROUND(('Daily Weigth (g)'!$E87-'Daily Weigth (g)'!U87-200)/10,0)))</f>
        <v>370</v>
      </c>
      <c r="U87" s="85">
        <f>+IF('Daily Weigth (g)'!V87="","",IF('Daily Weigth (g)'!$E87-'Daily Weigth (g)'!V87-200&lt;=0,0,10*ROUND(('Daily Weigth (g)'!$E87-'Daily Weigth (g)'!V87-200)/10,0)))</f>
        <v>610</v>
      </c>
      <c r="V87" s="85">
        <f>+IF('Daily Weigth (g)'!W87="","",IF('Daily Weigth (g)'!$E87-'Daily Weigth (g)'!W87-200&lt;=0,0,10*ROUND(('Daily Weigth (g)'!$E87-'Daily Weigth (g)'!W87-200)/10,0)))</f>
        <v>620</v>
      </c>
      <c r="W87" s="85">
        <f>+IF('Daily Weigth (g)'!X87="","",IF('Daily Weigth (g)'!$E87-'Daily Weigth (g)'!X87-200&lt;=0,0,10*ROUND(('Daily Weigth (g)'!$E87-'Daily Weigth (g)'!X87-200)/10,0)))</f>
        <v>320</v>
      </c>
      <c r="X87" s="85">
        <f>+IF('Daily Weigth (g)'!Y87="","",IF('Daily Weigth (g)'!$E87-'Daily Weigth (g)'!Y87-200&lt;=0,0,10*ROUND(('Daily Weigth (g)'!$E87-'Daily Weigth (g)'!Y87-200)/10,0)))</f>
        <v>220</v>
      </c>
      <c r="Y87" s="85">
        <f>+IF('Daily Weigth (g)'!Z87="","",IF('Daily Weigth (g)'!$E87-'Daily Weigth (g)'!Z87-200&lt;=0,0,10*ROUND(('Daily Weigth (g)'!$E87-'Daily Weigth (g)'!Z87-200)/10,0)))</f>
        <v>380</v>
      </c>
      <c r="Z87" s="85">
        <f>+IF('Daily Weigth (g)'!AA87="","",IF('Daily Weigth (g)'!$E87-'Daily Weigth (g)'!AA87-200&lt;=0,0,10*ROUND(('Daily Weigth (g)'!$E87-'Daily Weigth (g)'!AA87-200)/10,0)))</f>
        <v>200</v>
      </c>
      <c r="AA87" s="85">
        <f>+IF('Daily Weigth (g)'!AB87="","",IF('Daily Weigth (g)'!$E87-'Daily Weigth (g)'!AB87-200&lt;=0,0,10*ROUND(('Daily Weigth (g)'!$E87-'Daily Weigth (g)'!AB87-200)/10,0)))</f>
        <v>260</v>
      </c>
      <c r="AB87" s="85">
        <f>+IF('Daily Weigth (g)'!AC87="","",IF('Daily Weigth (g)'!$E87-'Daily Weigth (g)'!AC87-200&lt;=0,0,10*ROUND(('Daily Weigth (g)'!$E87-'Daily Weigth (g)'!AC87-200)/10,0)))</f>
        <v>230</v>
      </c>
      <c r="AC87" s="85">
        <f>+IF('Daily Weigth (g)'!AD87="","",IF('Daily Weigth (g)'!$E87-'Daily Weigth (g)'!AD87-200&lt;=0,0,10*ROUND(('Daily Weigth (g)'!$E87-'Daily Weigth (g)'!AD87-200)/10,0)))</f>
        <v>230</v>
      </c>
      <c r="AD87" s="85">
        <f>+IF('Daily Weigth (g)'!AE87="","",IF('Daily Weigth (g)'!$E87-'Daily Weigth (g)'!AE87-200&lt;=0,0,10*ROUND(('Daily Weigth (g)'!$E87-'Daily Weigth (g)'!AE87-200)/10,0)))</f>
        <v>210</v>
      </c>
      <c r="AE87" s="85">
        <f>+IF('Daily Weigth (g)'!AF87="","",IF('Daily Weigth (g)'!$E87-'Daily Weigth (g)'!AF87-200&lt;=0,0,10*ROUND(('Daily Weigth (g)'!$E87-'Daily Weigth (g)'!AF87-200)/10,0)))</f>
        <v>520</v>
      </c>
      <c r="AF87" s="85">
        <f>+IF('Daily Weigth (g)'!AG87="","",IF('Daily Weigth (g)'!$E87-'Daily Weigth (g)'!AG87-200&lt;=0,0,10*ROUND(('Daily Weigth (g)'!$E87-'Daily Weigth (g)'!AG87-200)/10,0)))</f>
        <v>330</v>
      </c>
      <c r="AG87" s="89">
        <f t="shared" si="1"/>
        <v>7500</v>
      </c>
    </row>
    <row r="88" ht="12.75" customHeight="1">
      <c r="A88" s="85">
        <v>787.0</v>
      </c>
      <c r="B88" s="87" t="s">
        <v>153</v>
      </c>
      <c r="C88" s="90" t="s">
        <v>12</v>
      </c>
      <c r="D88" s="85"/>
      <c r="E88" s="94">
        <f>+IF('Daily Weigth (g)'!F88="","",IF('Daily Weigth (g)'!$E88-'Daily Weigth (g)'!F88-200&lt;=0,0,10*ROUND(('Daily Weigth (g)'!$E88-'Daily Weigth (g)'!F88-200)/10,0)))</f>
        <v>0</v>
      </c>
      <c r="F88" s="94">
        <f>+IF('Daily Weigth (g)'!G88="","",IF('Daily Weigth (g)'!$E88-'Daily Weigth (g)'!G88-200&lt;=0,0,10*ROUND(('Daily Weigth (g)'!$E88-'Daily Weigth (g)'!G88-200)/10,0)))</f>
        <v>30</v>
      </c>
      <c r="G88" s="94">
        <f>+IF('Daily Weigth (g)'!H88="","",IF('Daily Weigth (g)'!$E88-'Daily Weigth (g)'!H88-200&lt;=0,0,10*ROUND(('Daily Weigth (g)'!$E88-'Daily Weigth (g)'!H88-200)/10,0)))</f>
        <v>210</v>
      </c>
      <c r="H88" s="94">
        <f>+IF('Daily Weigth (g)'!I88="","",IF('Daily Weigth (g)'!$E88-'Daily Weigth (g)'!I88-200&lt;=0,0,10*ROUND(('Daily Weigth (g)'!$E88-'Daily Weigth (g)'!I88-200)/10,0)))</f>
        <v>120</v>
      </c>
      <c r="I88" s="94">
        <f>+IF('Daily Weigth (g)'!J88="","",IF('Daily Weigth (g)'!$E88-'Daily Weigth (g)'!J88-200&lt;=0,0,10*ROUND(('Daily Weigth (g)'!$E88-'Daily Weigth (g)'!J88-200)/10,0)))</f>
        <v>90</v>
      </c>
      <c r="J88" s="85">
        <f>+IF('Daily Weigth (g)'!K88="","",IF(Transpiration!J88-100&lt;=0,0,10*ROUND((Transpiration!J88-100)/10,0)))</f>
        <v>0</v>
      </c>
      <c r="K88" s="85">
        <f>+IF('Daily Weigth (g)'!L88="","",IF(Transpiration!K88-100&lt;=0,0,10*ROUND((Transpiration!K88-100)/10,0)))</f>
        <v>60</v>
      </c>
      <c r="L88" s="85">
        <f>+IF('Daily Weigth (g)'!M88="","",IF(Transpiration!L88-100&lt;=0,0,10*ROUND((Transpiration!L88-100)/10,0)))</f>
        <v>70</v>
      </c>
      <c r="M88" s="85">
        <f>+IF('Daily Weigth (g)'!N88="","",IF(Transpiration!M88-100&lt;=0,0,10*ROUND((Transpiration!M88-100)/10,0)))</f>
        <v>140</v>
      </c>
      <c r="N88" s="85">
        <f>+IF('Daily Weigth (g)'!O88="","",IF(Transpiration!N88-100&lt;=0,0,10*ROUND((Transpiration!N88-100)/10,0)))</f>
        <v>30</v>
      </c>
      <c r="O88" s="85">
        <f>+IF('Daily Weigth (g)'!P88="","",IF(Transpiration!O88-100&lt;=0,0,10*ROUND((Transpiration!O88-100)/10,0)))</f>
        <v>400</v>
      </c>
      <c r="P88" s="85">
        <f>+IF('Daily Weigth (g)'!Q88="","",IF(Transpiration!P88-100&lt;=0,0,10*ROUND((Transpiration!P88-100)/10,0)))</f>
        <v>440</v>
      </c>
      <c r="Q88" s="85">
        <f>+IF('Daily Weigth (g)'!R88="","",IF(Transpiration!Q88-100&lt;=0,0,10*ROUND((Transpiration!Q88-100)/10,0)))</f>
        <v>250</v>
      </c>
      <c r="R88" s="85">
        <f>+IF('Daily Weigth (g)'!S88="","",IF(Transpiration!R88-100&lt;=0,0,10*ROUND((Transpiration!R88-100)/10,0)))</f>
        <v>160</v>
      </c>
      <c r="S88" s="91">
        <f>+IF('Daily Weigth (g)'!T88="","",IF(Transpiration!S88-200&lt;=0,0,10*ROUND((Transpiration!S88-200)/10,0)))</f>
        <v>50</v>
      </c>
      <c r="T88" s="85">
        <f>+IF('Daily Weigth (g)'!U88="","",IF(Transpiration!T88-200&lt;=0,0,10*ROUND((Transpiration!T88-200)/10,0)))</f>
        <v>90</v>
      </c>
      <c r="U88" s="85">
        <f>+IF('Daily Weigth (g)'!V88="","",IF(Transpiration!U88-200&lt;=0,0,10*ROUND((Transpiration!U88-200)/10,0)))</f>
        <v>130</v>
      </c>
      <c r="V88" s="85">
        <f>+IF('Daily Weigth (g)'!W88="","",IF(Transpiration!V88-200&lt;=0,0,10*ROUND((Transpiration!V88-200)/10,0)))</f>
        <v>110</v>
      </c>
      <c r="W88" s="85">
        <f>+IF('Daily Weigth (g)'!X88="","",IF(Transpiration!W88-200&lt;=0,0,10*ROUND((Transpiration!W88-200)/10,0)))</f>
        <v>0</v>
      </c>
      <c r="X88" s="85">
        <f>+IF('Daily Weigth (g)'!Y88="","",IF(Transpiration!X88-200&lt;=0,0,10*ROUND((Transpiration!X88-200)/10,0)))</f>
        <v>0</v>
      </c>
      <c r="Y88" s="85">
        <f>+IF('Daily Weigth (g)'!Z88="","",IF(Transpiration!Y88-200&lt;=0,0,10*ROUND((Transpiration!Y88-200)/10,0)))</f>
        <v>0</v>
      </c>
      <c r="Z88" s="85">
        <f>+IF('Daily Weigth (g)'!AA88="","",IF(Transpiration!Z88-200&lt;=0,0,10*ROUND((Transpiration!Z88-200)/10,0)))</f>
        <v>0</v>
      </c>
      <c r="AA88" s="85">
        <f>+IF('Daily Weigth (g)'!AB88="","",IF(Transpiration!AA88-200&lt;=0,0,10*ROUND((Transpiration!AA88-200)/10,0)))</f>
        <v>0</v>
      </c>
      <c r="AB88" s="85">
        <f>+IF('Daily Weigth (g)'!AC88="","",IF(Transpiration!AB88-200&lt;=0,0,10*ROUND((Transpiration!AB88-200)/10,0)))</f>
        <v>0</v>
      </c>
      <c r="AC88" s="85">
        <f>+IF('Daily Weigth (g)'!AD88="","",IF(Transpiration!AC88-200&lt;=0,0,10*ROUND((Transpiration!AC88-200)/10,0)))</f>
        <v>0</v>
      </c>
      <c r="AD88" s="85">
        <f>+IF('Daily Weigth (g)'!AE88="","",IF(Transpiration!AD88-200&lt;=0,0,10*ROUND((Transpiration!AD88-200)/10,0)))</f>
        <v>0</v>
      </c>
      <c r="AE88" s="85">
        <f>+IF('Daily Weigth (g)'!AF88="","",IF(Transpiration!AE88-200&lt;=0,0,10*ROUND((Transpiration!AE88-200)/10,0)))</f>
        <v>0</v>
      </c>
      <c r="AF88" s="85">
        <f>+IF('Daily Weigth (g)'!AG88="","",IF(Transpiration!AF88-200&lt;=0,0,10*ROUND((Transpiration!AF88-200)/10,0)))</f>
        <v>0</v>
      </c>
      <c r="AG88" s="89">
        <f t="shared" si="1"/>
        <v>2380</v>
      </c>
    </row>
    <row r="89" ht="12.75" customHeight="1">
      <c r="A89" s="85">
        <v>788.0</v>
      </c>
      <c r="B89" s="87" t="s">
        <v>153</v>
      </c>
      <c r="C89" s="85" t="s">
        <v>383</v>
      </c>
      <c r="D89" s="85"/>
      <c r="E89" s="94">
        <f>+IF('Daily Weigth (g)'!F89="","",IF('Daily Weigth (g)'!$E89-'Daily Weigth (g)'!F89-200&lt;=0,0,10*ROUND(('Daily Weigth (g)'!$E89-'Daily Weigth (g)'!F89-200)/10,0)))</f>
        <v>0</v>
      </c>
      <c r="F89" s="94">
        <f>+IF('Daily Weigth (g)'!G89="","",IF('Daily Weigth (g)'!$E89-'Daily Weigth (g)'!G89-200&lt;=0,0,10*ROUND(('Daily Weigth (g)'!$E89-'Daily Weigth (g)'!G89-200)/10,0)))</f>
        <v>20</v>
      </c>
      <c r="G89" s="94">
        <f>+IF('Daily Weigth (g)'!H89="","",IF('Daily Weigth (g)'!$E89-'Daily Weigth (g)'!H89-200&lt;=0,0,10*ROUND(('Daily Weigth (g)'!$E89-'Daily Weigth (g)'!H89-200)/10,0)))</f>
        <v>210</v>
      </c>
      <c r="H89" s="94">
        <f>+IF('Daily Weigth (g)'!I89="","",IF('Daily Weigth (g)'!$E89-'Daily Weigth (g)'!I89-200&lt;=0,0,10*ROUND(('Daily Weigth (g)'!$E89-'Daily Weigth (g)'!I89-200)/10,0)))</f>
        <v>90</v>
      </c>
      <c r="I89" s="94">
        <f>+IF('Daily Weigth (g)'!J89="","",IF('Daily Weigth (g)'!$E89-'Daily Weigth (g)'!J89-200&lt;=0,0,10*ROUND(('Daily Weigth (g)'!$E89-'Daily Weigth (g)'!J89-200)/10,0)))</f>
        <v>80</v>
      </c>
      <c r="J89" s="85" t="str">
        <f>+IF('Daily Weigth (g)'!K89="","",IF('Daily Weigth (g)'!$E89-'Daily Weigth (g)'!K89-200&lt;=0,0,10*ROUND(('Daily Weigth (g)'!$E89-'Daily Weigth (g)'!K89-200)/10,0)))</f>
        <v/>
      </c>
      <c r="K89" s="85" t="str">
        <f>+IF('Daily Weigth (g)'!L89="","",IF('Daily Weigth (g)'!$E89-'Daily Weigth (g)'!L89-200&lt;=0,0,10*ROUND(('Daily Weigth (g)'!$E89-'Daily Weigth (g)'!L89-200)/10,0)))</f>
        <v/>
      </c>
      <c r="L89" s="85" t="str">
        <f>+IF('Daily Weigth (g)'!M89="","",IF('Daily Weigth (g)'!$E89-'Daily Weigth (g)'!M89-200&lt;=0,0,10*ROUND(('Daily Weigth (g)'!$E89-'Daily Weigth (g)'!M89-200)/10,0)))</f>
        <v/>
      </c>
      <c r="M89" s="85" t="str">
        <f>+IF('Daily Weigth (g)'!N89="","",IF('Daily Weigth (g)'!$E89-'Daily Weigth (g)'!N89-200&lt;=0,0,10*ROUND(('Daily Weigth (g)'!$E89-'Daily Weigth (g)'!N89-200)/10,0)))</f>
        <v/>
      </c>
      <c r="N89" s="85" t="str">
        <f>+IF('Daily Weigth (g)'!O89="","",IF('Daily Weigth (g)'!$E89-'Daily Weigth (g)'!O89-200&lt;=0,0,10*ROUND(('Daily Weigth (g)'!$E89-'Daily Weigth (g)'!O89-200)/10,0)))</f>
        <v/>
      </c>
      <c r="O89" s="85" t="str">
        <f>+IF('Daily Weigth (g)'!P89="","",IF('Daily Weigth (g)'!$E89-'Daily Weigth (g)'!P89-200&lt;=0,0,10*ROUND(('Daily Weigth (g)'!$E89-'Daily Weigth (g)'!P89-200)/10,0)))</f>
        <v/>
      </c>
      <c r="P89" s="85" t="str">
        <f>+IF('Daily Weigth (g)'!Q89="","",IF('Daily Weigth (g)'!$E89-'Daily Weigth (g)'!Q89-200&lt;=0,0,10*ROUND(('Daily Weigth (g)'!$E89-'Daily Weigth (g)'!Q89-200)/10,0)))</f>
        <v/>
      </c>
      <c r="Q89" s="85" t="str">
        <f>+IF('Daily Weigth (g)'!R89="","",IF('Daily Weigth (g)'!$E89-'Daily Weigth (g)'!R89-200&lt;=0,0,10*ROUND(('Daily Weigth (g)'!$E89-'Daily Weigth (g)'!R89-200)/10,0)))</f>
        <v/>
      </c>
      <c r="R89" s="85" t="str">
        <f>+IF('Daily Weigth (g)'!S89="","",IF('Daily Weigth (g)'!$E89-'Daily Weigth (g)'!S89-200&lt;=0,0,10*ROUND(('Daily Weigth (g)'!$E89-'Daily Weigth (g)'!S89-200)/10,0)))</f>
        <v/>
      </c>
      <c r="S89" s="91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9">
        <f t="shared" si="1"/>
        <v>400</v>
      </c>
    </row>
    <row r="90" ht="12.75" customHeight="1">
      <c r="A90" s="85">
        <v>789.0</v>
      </c>
      <c r="B90" s="87" t="s">
        <v>153</v>
      </c>
      <c r="C90" s="90" t="s">
        <v>12</v>
      </c>
      <c r="D90" s="85"/>
      <c r="E90" s="94">
        <f>+IF('Daily Weigth (g)'!F90="","",IF('Daily Weigth (g)'!$E90-'Daily Weigth (g)'!F90-200&lt;=0,0,10*ROUND(('Daily Weigth (g)'!$E90-'Daily Weigth (g)'!F90-200)/10,0)))</f>
        <v>0</v>
      </c>
      <c r="F90" s="94">
        <f>+IF('Daily Weigth (g)'!G90="","",IF('Daily Weigth (g)'!$E90-'Daily Weigth (g)'!G90-200&lt;=0,0,10*ROUND(('Daily Weigth (g)'!$E90-'Daily Weigth (g)'!G90-200)/10,0)))</f>
        <v>0</v>
      </c>
      <c r="G90" s="94">
        <f>+IF('Daily Weigth (g)'!H90="","",IF('Daily Weigth (g)'!$E90-'Daily Weigth (g)'!H90-200&lt;=0,0,10*ROUND(('Daily Weigth (g)'!$E90-'Daily Weigth (g)'!H90-200)/10,0)))</f>
        <v>160</v>
      </c>
      <c r="H90" s="94">
        <f>+IF('Daily Weigth (g)'!I90="","",IF('Daily Weigth (g)'!$E90-'Daily Weigth (g)'!I90-200&lt;=0,0,10*ROUND(('Daily Weigth (g)'!$E90-'Daily Weigth (g)'!I90-200)/10,0)))</f>
        <v>90</v>
      </c>
      <c r="I90" s="94">
        <f>+IF('Daily Weigth (g)'!J90="","",IF('Daily Weigth (g)'!$E90-'Daily Weigth (g)'!J90-200&lt;=0,0,10*ROUND(('Daily Weigth (g)'!$E90-'Daily Weigth (g)'!J90-200)/10,0)))</f>
        <v>70</v>
      </c>
      <c r="J90" s="85">
        <f>+IF('Daily Weigth (g)'!K90="","",IF(Transpiration!J90-100&lt;=0,0,10*ROUND((Transpiration!J90-100)/10,0)))</f>
        <v>0</v>
      </c>
      <c r="K90" s="85">
        <f>+IF('Daily Weigth (g)'!L90="","",IF(Transpiration!K90-100&lt;=0,0,10*ROUND((Transpiration!K90-100)/10,0)))</f>
        <v>0</v>
      </c>
      <c r="L90" s="85">
        <f>+IF('Daily Weigth (g)'!M90="","",IF(Transpiration!L90-100&lt;=0,0,10*ROUND((Transpiration!L90-100)/10,0)))</f>
        <v>0</v>
      </c>
      <c r="M90" s="85">
        <f>+IF('Daily Weigth (g)'!N90="","",IF(Transpiration!M90-100&lt;=0,0,10*ROUND((Transpiration!M90-100)/10,0)))</f>
        <v>40</v>
      </c>
      <c r="N90" s="85">
        <f>+IF('Daily Weigth (g)'!O90="","",IF(Transpiration!N90-100&lt;=0,0,10*ROUND((Transpiration!N90-100)/10,0)))</f>
        <v>0</v>
      </c>
      <c r="O90" s="85">
        <f>+IF('Daily Weigth (g)'!P90="","",IF(Transpiration!O90-100&lt;=0,0,10*ROUND((Transpiration!O90-100)/10,0)))</f>
        <v>250</v>
      </c>
      <c r="P90" s="85">
        <f>+IF('Daily Weigth (g)'!Q90="","",IF(Transpiration!P90-100&lt;=0,0,10*ROUND((Transpiration!P90-100)/10,0)))</f>
        <v>270</v>
      </c>
      <c r="Q90" s="85">
        <f>+IF('Daily Weigth (g)'!R90="","",IF(Transpiration!Q90-100&lt;=0,0,10*ROUND((Transpiration!Q90-100)/10,0)))</f>
        <v>170</v>
      </c>
      <c r="R90" s="85">
        <f>+IF('Daily Weigth (g)'!S90="","",IF(Transpiration!R90-100&lt;=0,0,10*ROUND((Transpiration!R90-100)/10,0)))</f>
        <v>110</v>
      </c>
      <c r="S90" s="91">
        <f>+IF('Daily Weigth (g)'!T90="","",IF(Transpiration!S90-200&lt;=0,0,10*ROUND((Transpiration!S90-200)/10,0)))</f>
        <v>30</v>
      </c>
      <c r="T90" s="85">
        <f>+IF('Daily Weigth (g)'!U90="","",IF(Transpiration!T90-200&lt;=0,0,10*ROUND((Transpiration!T90-200)/10,0)))</f>
        <v>80</v>
      </c>
      <c r="U90" s="85">
        <f>+IF('Daily Weigth (g)'!V90="","",IF(Transpiration!U90-200&lt;=0,0,10*ROUND((Transpiration!U90-200)/10,0)))</f>
        <v>200</v>
      </c>
      <c r="V90" s="85">
        <f>+IF('Daily Weigth (g)'!W90="","",IF(Transpiration!V90-200&lt;=0,0,10*ROUND((Transpiration!V90-200)/10,0)))</f>
        <v>200</v>
      </c>
      <c r="W90" s="85">
        <f>+IF('Daily Weigth (g)'!X90="","",IF(Transpiration!W90-200&lt;=0,0,10*ROUND((Transpiration!W90-200)/10,0)))</f>
        <v>0</v>
      </c>
      <c r="X90" s="85">
        <f>+IF('Daily Weigth (g)'!Y90="","",IF(Transpiration!X90-200&lt;=0,0,10*ROUND((Transpiration!X90-200)/10,0)))</f>
        <v>0</v>
      </c>
      <c r="Y90" s="85">
        <f>+IF('Daily Weigth (g)'!Z90="","",IF(Transpiration!Y90-200&lt;=0,0,10*ROUND((Transpiration!Y90-200)/10,0)))</f>
        <v>0</v>
      </c>
      <c r="Z90" s="85">
        <f>+IF('Daily Weigth (g)'!AA90="","",IF(Transpiration!Z90-200&lt;=0,0,10*ROUND((Transpiration!Z90-200)/10,0)))</f>
        <v>0</v>
      </c>
      <c r="AA90" s="85">
        <f>+IF('Daily Weigth (g)'!AB90="","",IF(Transpiration!AA90-200&lt;=0,0,10*ROUND((Transpiration!AA90-200)/10,0)))</f>
        <v>0</v>
      </c>
      <c r="AB90" s="85">
        <f>+IF('Daily Weigth (g)'!AC90="","",IF(Transpiration!AB90-200&lt;=0,0,10*ROUND((Transpiration!AB90-200)/10,0)))</f>
        <v>0</v>
      </c>
      <c r="AC90" s="85">
        <f>+IF('Daily Weigth (g)'!AD90="","",IF(Transpiration!AC90-200&lt;=0,0,10*ROUND((Transpiration!AC90-200)/10,0)))</f>
        <v>0</v>
      </c>
      <c r="AD90" s="85">
        <f>+IF('Daily Weigth (g)'!AE90="","",IF(Transpiration!AD90-200&lt;=0,0,10*ROUND((Transpiration!AD90-200)/10,0)))</f>
        <v>0</v>
      </c>
      <c r="AE90" s="85">
        <f>+IF('Daily Weigth (g)'!AF90="","",IF(Transpiration!AE90-200&lt;=0,0,10*ROUND((Transpiration!AE90-200)/10,0)))</f>
        <v>0</v>
      </c>
      <c r="AF90" s="85">
        <f>+IF('Daily Weigth (g)'!AG90="","",IF(Transpiration!AF90-200&lt;=0,0,10*ROUND((Transpiration!AF90-200)/10,0)))</f>
        <v>0</v>
      </c>
      <c r="AG90" s="89">
        <f t="shared" si="1"/>
        <v>1670</v>
      </c>
    </row>
    <row r="91" ht="12.75" customHeight="1">
      <c r="A91" s="85">
        <v>790.0</v>
      </c>
      <c r="B91" s="87" t="s">
        <v>153</v>
      </c>
      <c r="C91" s="90" t="s">
        <v>12</v>
      </c>
      <c r="D91" s="85"/>
      <c r="E91" s="94">
        <f>+IF('Daily Weigth (g)'!F91="","",IF('Daily Weigth (g)'!$E91-'Daily Weigth (g)'!F91-200&lt;=0,0,10*ROUND(('Daily Weigth (g)'!$E91-'Daily Weigth (g)'!F91-200)/10,0)))</f>
        <v>0</v>
      </c>
      <c r="F91" s="94">
        <f>+IF('Daily Weigth (g)'!G91="","",IF('Daily Weigth (g)'!$E91-'Daily Weigth (g)'!G91-200&lt;=0,0,10*ROUND(('Daily Weigth (g)'!$E91-'Daily Weigth (g)'!G91-200)/10,0)))</f>
        <v>110</v>
      </c>
      <c r="G91" s="94">
        <f>280+200</f>
        <v>480</v>
      </c>
      <c r="H91" s="94">
        <f>+IF('Daily Weigth (g)'!I91="","",IF('Daily Weigth (g)'!$E91-'Daily Weigth (g)'!I91-200&lt;=0,0,10*ROUND(('Daily Weigth (g)'!$E91-'Daily Weigth (g)'!I91-200)/10,0)))</f>
        <v>0</v>
      </c>
      <c r="I91" s="94">
        <f>+IF('Daily Weigth (g)'!J91="","",IF('Daily Weigth (g)'!$E91-'Daily Weigth (g)'!J91-200&lt;=0,0,10*ROUND(('Daily Weigth (g)'!$E91-'Daily Weigth (g)'!J91-200)/10,0)))</f>
        <v>40</v>
      </c>
      <c r="J91" s="85">
        <f>+IF('Daily Weigth (g)'!K91="","",IF(Transpiration!J91-100&lt;=0,0,10*ROUND((Transpiration!J91-100)/10,0)))</f>
        <v>30</v>
      </c>
      <c r="K91" s="85">
        <f>+IF('Daily Weigth (g)'!L91="","",IF(Transpiration!K91-100&lt;=0,0,10*ROUND((Transpiration!K91-100)/10,0)))</f>
        <v>50</v>
      </c>
      <c r="L91" s="85">
        <f>+IF('Daily Weigth (g)'!M91="","",IF(Transpiration!L91-100&lt;=0,0,10*ROUND((Transpiration!L91-100)/10,0)))</f>
        <v>70</v>
      </c>
      <c r="M91" s="85">
        <f>+IF('Daily Weigth (g)'!N91="","",IF(Transpiration!M91-100&lt;=0,0,10*ROUND((Transpiration!M91-100)/10,0)))</f>
        <v>180</v>
      </c>
      <c r="N91" s="85">
        <f>+IF('Daily Weigth (g)'!O91="","",IF(Transpiration!N91-100&lt;=0,0,10*ROUND((Transpiration!N91-100)/10,0)))</f>
        <v>70</v>
      </c>
      <c r="O91" s="85">
        <f>+IF('Daily Weigth (g)'!P91="","",IF(Transpiration!O91-100&lt;=0,0,10*ROUND((Transpiration!O91-100)/10,0)))</f>
        <v>400</v>
      </c>
      <c r="P91" s="85">
        <f>+IF('Daily Weigth (g)'!Q91="","",IF(Transpiration!P91-100&lt;=0,0,10*ROUND((Transpiration!P91-100)/10,0)))</f>
        <v>470</v>
      </c>
      <c r="Q91" s="85">
        <f>+IF('Daily Weigth (g)'!R91="","",IF(Transpiration!Q91-100&lt;=0,0,10*ROUND((Transpiration!Q91-100)/10,0)))</f>
        <v>300</v>
      </c>
      <c r="R91" s="85">
        <f>+IF('Daily Weigth (g)'!S91="","",IF(Transpiration!R91-100&lt;=0,0,10*ROUND((Transpiration!R91-100)/10,0)))</f>
        <v>200</v>
      </c>
      <c r="S91" s="91">
        <f>+IF('Daily Weigth (g)'!T91="","",IF(Transpiration!S91-200&lt;=0,0,10*ROUND((Transpiration!S91-200)/10,0)))</f>
        <v>140</v>
      </c>
      <c r="T91" s="85">
        <f>+IF('Daily Weigth (g)'!U91="","",IF(Transpiration!T91-200&lt;=0,0,10*ROUND((Transpiration!T91-200)/10,0)))</f>
        <v>160</v>
      </c>
      <c r="U91" s="85">
        <f>+IF('Daily Weigth (g)'!V91="","",IF(Transpiration!U91-200&lt;=0,0,10*ROUND((Transpiration!U91-200)/10,0)))</f>
        <v>230</v>
      </c>
      <c r="V91" s="85">
        <f>+IF('Daily Weigth (g)'!W91="","",IF(Transpiration!V91-200&lt;=0,0,10*ROUND((Transpiration!V91-200)/10,0)))</f>
        <v>210</v>
      </c>
      <c r="W91" s="85">
        <f>+IF('Daily Weigth (g)'!X91="","",IF(Transpiration!W91-200&lt;=0,0,10*ROUND((Transpiration!W91-200)/10,0)))</f>
        <v>0</v>
      </c>
      <c r="X91" s="85">
        <f>+IF('Daily Weigth (g)'!Y91="","",IF(Transpiration!X91-200&lt;=0,0,10*ROUND((Transpiration!X91-200)/10,0)))</f>
        <v>0</v>
      </c>
      <c r="Y91" s="85">
        <f>+IF('Daily Weigth (g)'!Z91="","",IF(Transpiration!Y91-200&lt;=0,0,10*ROUND((Transpiration!Y91-200)/10,0)))</f>
        <v>0</v>
      </c>
      <c r="Z91" s="85">
        <f>+IF('Daily Weigth (g)'!AA91="","",IF(Transpiration!Z91-200&lt;=0,0,10*ROUND((Transpiration!Z91-200)/10,0)))</f>
        <v>0</v>
      </c>
      <c r="AA91" s="85">
        <f>+IF('Daily Weigth (g)'!AB91="","",IF(Transpiration!AA91-200&lt;=0,0,10*ROUND((Transpiration!AA91-200)/10,0)))</f>
        <v>0</v>
      </c>
      <c r="AB91" s="85">
        <f>+IF('Daily Weigth (g)'!AC91="","",IF(Transpiration!AB91-200&lt;=0,0,10*ROUND((Transpiration!AB91-200)/10,0)))</f>
        <v>0</v>
      </c>
      <c r="AC91" s="85">
        <f>+IF('Daily Weigth (g)'!AD91="","",IF(Transpiration!AC91-200&lt;=0,0,10*ROUND((Transpiration!AC91-200)/10,0)))</f>
        <v>0</v>
      </c>
      <c r="AD91" s="85">
        <f>+IF('Daily Weigth (g)'!AE91="","",IF(Transpiration!AD91-200&lt;=0,0,10*ROUND((Transpiration!AD91-200)/10,0)))</f>
        <v>0</v>
      </c>
      <c r="AE91" s="85">
        <f>+IF('Daily Weigth (g)'!AF91="","",IF(Transpiration!AE91-200&lt;=0,0,10*ROUND((Transpiration!AE91-200)/10,0)))</f>
        <v>0</v>
      </c>
      <c r="AF91" s="85">
        <f>+IF('Daily Weigth (g)'!AG91="","",IF(Transpiration!AF91-200&lt;=0,0,10*ROUND((Transpiration!AF91-200)/10,0)))</f>
        <v>0</v>
      </c>
      <c r="AG91" s="89">
        <f t="shared" si="1"/>
        <v>3140</v>
      </c>
    </row>
    <row r="92" ht="12.75" customHeight="1">
      <c r="A92" s="85">
        <v>791.0</v>
      </c>
      <c r="B92" s="87" t="s">
        <v>13</v>
      </c>
      <c r="C92" s="90" t="s">
        <v>12</v>
      </c>
      <c r="D92" s="85"/>
      <c r="E92" s="94">
        <f>+IF('Daily Weigth (g)'!F92="","",IF('Daily Weigth (g)'!$E92-'Daily Weigth (g)'!F92-200&lt;=0,0,10*ROUND(('Daily Weigth (g)'!$E92-'Daily Weigth (g)'!F92-200)/10,0)))</f>
        <v>0</v>
      </c>
      <c r="F92" s="94">
        <f>+IF('Daily Weigth (g)'!G92="","",IF('Daily Weigth (g)'!$E92-'Daily Weigth (g)'!G92-200&lt;=0,0,10*ROUND(('Daily Weigth (g)'!$E92-'Daily Weigth (g)'!G92-200)/10,0)))</f>
        <v>0</v>
      </c>
      <c r="G92" s="94">
        <f>+IF('Daily Weigth (g)'!H92="","",IF('Daily Weigth (g)'!$E92-'Daily Weigth (g)'!H92-200&lt;=0,0,10*ROUND(('Daily Weigth (g)'!$E92-'Daily Weigth (g)'!H92-200)/10,0)))</f>
        <v>200</v>
      </c>
      <c r="H92" s="94">
        <f>+IF('Daily Weigth (g)'!I92="","",IF('Daily Weigth (g)'!$E92-'Daily Weigth (g)'!I92-200&lt;=0,0,10*ROUND(('Daily Weigth (g)'!$E92-'Daily Weigth (g)'!I92-200)/10,0)))</f>
        <v>60</v>
      </c>
      <c r="I92" s="94">
        <f>+IF('Daily Weigth (g)'!J92="","",IF('Daily Weigth (g)'!$E92-'Daily Weigth (g)'!J92-200&lt;=0,0,10*ROUND(('Daily Weigth (g)'!$E92-'Daily Weigth (g)'!J92-200)/10,0)))</f>
        <v>80</v>
      </c>
      <c r="J92" s="85">
        <f>+IF('Daily Weigth (g)'!K92="","",IF(Transpiration!J92-100&lt;=0,0,10*ROUND((Transpiration!J92-100)/10,0)))</f>
        <v>0</v>
      </c>
      <c r="K92" s="85">
        <f>+IF('Daily Weigth (g)'!L92="","",IF(Transpiration!K92-100&lt;=0,0,10*ROUND((Transpiration!K92-100)/10,0)))</f>
        <v>40</v>
      </c>
      <c r="L92" s="85">
        <f>+IF('Daily Weigth (g)'!M92="","",IF(Transpiration!L92-100&lt;=0,0,10*ROUND((Transpiration!L92-100)/10,0)))</f>
        <v>50</v>
      </c>
      <c r="M92" s="85">
        <f>+IF('Daily Weigth (g)'!N92="","",IF(Transpiration!M92-100&lt;=0,0,10*ROUND((Transpiration!M92-100)/10,0)))</f>
        <v>130</v>
      </c>
      <c r="N92" s="85">
        <f>+IF('Daily Weigth (g)'!O92="","",IF(Transpiration!N92-100&lt;=0,0,10*ROUND((Transpiration!N92-100)/10,0)))</f>
        <v>40</v>
      </c>
      <c r="O92" s="85">
        <f>+IF('Daily Weigth (g)'!P92="","",IF(Transpiration!O92-100&lt;=0,0,10*ROUND((Transpiration!O92-100)/10,0)))</f>
        <v>340</v>
      </c>
      <c r="P92" s="85">
        <f>+IF('Daily Weigth (g)'!Q92="","",IF(Transpiration!P92-100&lt;=0,0,10*ROUND((Transpiration!P92-100)/10,0)))</f>
        <v>360</v>
      </c>
      <c r="Q92" s="85">
        <f>+IF('Daily Weigth (g)'!R92="","",IF(Transpiration!Q92-100&lt;=0,0,10*ROUND((Transpiration!Q92-100)/10,0)))</f>
        <v>220</v>
      </c>
      <c r="R92" s="85">
        <f>+IF('Daily Weigth (g)'!S92="","",IF(Transpiration!R92-100&lt;=0,0,10*ROUND((Transpiration!R92-100)/10,0)))</f>
        <v>130</v>
      </c>
      <c r="S92" s="91">
        <f>+IF('Daily Weigth (g)'!T92="","",IF(Transpiration!S92-200&lt;=0,0,10*ROUND((Transpiration!S92-200)/10,0)))</f>
        <v>50</v>
      </c>
      <c r="T92" s="85">
        <f>+IF('Daily Weigth (g)'!U92="","",IF(Transpiration!T92-200&lt;=0,0,10*ROUND((Transpiration!T92-200)/10,0)))</f>
        <v>90</v>
      </c>
      <c r="U92" s="85">
        <f>+IF('Daily Weigth (g)'!V92="","",IF(Transpiration!U92-200&lt;=0,0,10*ROUND((Transpiration!U92-200)/10,0)))</f>
        <v>140</v>
      </c>
      <c r="V92" s="85">
        <f>+IF('Daily Weigth (g)'!W92="","",IF(Transpiration!V92-200&lt;=0,0,10*ROUND((Transpiration!V92-200)/10,0)))</f>
        <v>140</v>
      </c>
      <c r="W92" s="85">
        <f>+IF('Daily Weigth (g)'!X92="","",IF(Transpiration!W92-200&lt;=0,0,10*ROUND((Transpiration!W92-200)/10,0)))</f>
        <v>0</v>
      </c>
      <c r="X92" s="85">
        <f>+IF('Daily Weigth (g)'!Y92="","",IF(Transpiration!X92-200&lt;=0,0,10*ROUND((Transpiration!X92-200)/10,0)))</f>
        <v>0</v>
      </c>
      <c r="Y92" s="85">
        <f>+IF('Daily Weigth (g)'!Z92="","",IF(Transpiration!Y92-200&lt;=0,0,10*ROUND((Transpiration!Y92-200)/10,0)))</f>
        <v>0</v>
      </c>
      <c r="Z92" s="85">
        <f>+IF('Daily Weigth (g)'!AA92="","",IF(Transpiration!Z92-200&lt;=0,0,10*ROUND((Transpiration!Z92-200)/10,0)))</f>
        <v>0</v>
      </c>
      <c r="AA92" s="85">
        <f>+IF('Daily Weigth (g)'!AB92="","",IF(Transpiration!AA92-200&lt;=0,0,10*ROUND((Transpiration!AA92-200)/10,0)))</f>
        <v>0</v>
      </c>
      <c r="AB92" s="85">
        <f>+IF('Daily Weigth (g)'!AC92="","",IF(Transpiration!AB92-200&lt;=0,0,10*ROUND((Transpiration!AB92-200)/10,0)))</f>
        <v>0</v>
      </c>
      <c r="AC92" s="85">
        <f>+IF('Daily Weigth (g)'!AD92="","",IF(Transpiration!AC92-200&lt;=0,0,10*ROUND((Transpiration!AC92-200)/10,0)))</f>
        <v>0</v>
      </c>
      <c r="AD92" s="85">
        <f>+IF('Daily Weigth (g)'!AE92="","",IF(Transpiration!AD92-200&lt;=0,0,10*ROUND((Transpiration!AD92-200)/10,0)))</f>
        <v>0</v>
      </c>
      <c r="AE92" s="85">
        <f>+IF('Daily Weigth (g)'!AF92="","",IF(Transpiration!AE92-200&lt;=0,0,10*ROUND((Transpiration!AE92-200)/10,0)))</f>
        <v>0</v>
      </c>
      <c r="AF92" s="85">
        <f>+IF('Daily Weigth (g)'!AG92="","",IF(Transpiration!AF92-200&lt;=0,0,10*ROUND((Transpiration!AF92-200)/10,0)))</f>
        <v>0</v>
      </c>
      <c r="AG92" s="89">
        <f t="shared" si="1"/>
        <v>2070</v>
      </c>
    </row>
    <row r="93" ht="12.75" customHeight="1">
      <c r="A93" s="85">
        <v>792.0</v>
      </c>
      <c r="B93" s="87" t="s">
        <v>13</v>
      </c>
      <c r="C93" s="85" t="s">
        <v>383</v>
      </c>
      <c r="D93" s="85"/>
      <c r="E93" s="94">
        <f>+IF('Daily Weigth (g)'!F93="","",IF('Daily Weigth (g)'!$E93-'Daily Weigth (g)'!F93-200&lt;=0,0,10*ROUND(('Daily Weigth (g)'!$E93-'Daily Weigth (g)'!F93-200)/10,0)))</f>
        <v>0</v>
      </c>
      <c r="F93" s="94">
        <f>+IF('Daily Weigth (g)'!G93="","",IF('Daily Weigth (g)'!$E93-'Daily Weigth (g)'!G93-200&lt;=0,0,10*ROUND(('Daily Weigth (g)'!$E93-'Daily Weigth (g)'!G93-200)/10,0)))</f>
        <v>140</v>
      </c>
      <c r="G93" s="94">
        <f>+IF('Daily Weigth (g)'!H93="","",IF('Daily Weigth (g)'!$E93-'Daily Weigth (g)'!H93-200&lt;=0,0,10*ROUND(('Daily Weigth (g)'!$E93-'Daily Weigth (g)'!H93-200)/10,0)))</f>
        <v>350</v>
      </c>
      <c r="H93" s="94">
        <f>+IF('Daily Weigth (g)'!I93="","",IF('Daily Weigth (g)'!$E93-'Daily Weigth (g)'!I93-200&lt;=0,0,10*ROUND(('Daily Weigth (g)'!$E93-'Daily Weigth (g)'!I93-200)/10,0)))</f>
        <v>170</v>
      </c>
      <c r="I93" s="94">
        <f>+IF('Daily Weigth (g)'!J93="","",IF('Daily Weigth (g)'!$E93-'Daily Weigth (g)'!J93-200&lt;=0,0,10*ROUND(('Daily Weigth (g)'!$E93-'Daily Weigth (g)'!J93-200)/10,0)))</f>
        <v>150</v>
      </c>
      <c r="J93" s="85" t="str">
        <f>+IF('Daily Weigth (g)'!K93="","",IF('Daily Weigth (g)'!$E93-'Daily Weigth (g)'!K93-200&lt;=0,0,10*ROUND(('Daily Weigth (g)'!$E93-'Daily Weigth (g)'!K93-200)/10,0)))</f>
        <v/>
      </c>
      <c r="K93" s="85" t="str">
        <f>+IF('Daily Weigth (g)'!L93="","",IF('Daily Weigth (g)'!$E93-'Daily Weigth (g)'!L93-200&lt;=0,0,10*ROUND(('Daily Weigth (g)'!$E93-'Daily Weigth (g)'!L93-200)/10,0)))</f>
        <v/>
      </c>
      <c r="L93" s="85" t="str">
        <f>+IF('Daily Weigth (g)'!M93="","",IF('Daily Weigth (g)'!$E93-'Daily Weigth (g)'!M93-200&lt;=0,0,10*ROUND(('Daily Weigth (g)'!$E93-'Daily Weigth (g)'!M93-200)/10,0)))</f>
        <v/>
      </c>
      <c r="M93" s="85" t="str">
        <f>+IF('Daily Weigth (g)'!N93="","",IF('Daily Weigth (g)'!$E93-'Daily Weigth (g)'!N93-200&lt;=0,0,10*ROUND(('Daily Weigth (g)'!$E93-'Daily Weigth (g)'!N93-200)/10,0)))</f>
        <v/>
      </c>
      <c r="N93" s="85" t="str">
        <f>+IF('Daily Weigth (g)'!O93="","",IF('Daily Weigth (g)'!$E93-'Daily Weigth (g)'!O93-200&lt;=0,0,10*ROUND(('Daily Weigth (g)'!$E93-'Daily Weigth (g)'!O93-200)/10,0)))</f>
        <v/>
      </c>
      <c r="O93" s="85" t="str">
        <f>+IF('Daily Weigth (g)'!P93="","",IF('Daily Weigth (g)'!$E93-'Daily Weigth (g)'!P93-200&lt;=0,0,10*ROUND(('Daily Weigth (g)'!$E93-'Daily Weigth (g)'!P93-200)/10,0)))</f>
        <v/>
      </c>
      <c r="P93" s="85" t="str">
        <f>+IF('Daily Weigth (g)'!Q93="","",IF('Daily Weigth (g)'!$E93-'Daily Weigth (g)'!Q93-200&lt;=0,0,10*ROUND(('Daily Weigth (g)'!$E93-'Daily Weigth (g)'!Q93-200)/10,0)))</f>
        <v/>
      </c>
      <c r="Q93" s="85" t="str">
        <f>+IF('Daily Weigth (g)'!R93="","",IF('Daily Weigth (g)'!$E93-'Daily Weigth (g)'!R93-200&lt;=0,0,10*ROUND(('Daily Weigth (g)'!$E93-'Daily Weigth (g)'!R93-200)/10,0)))</f>
        <v/>
      </c>
      <c r="R93" s="85" t="str">
        <f>+IF('Daily Weigth (g)'!S93="","",IF('Daily Weigth (g)'!$E93-'Daily Weigth (g)'!S93-200&lt;=0,0,10*ROUND(('Daily Weigth (g)'!$E93-'Daily Weigth (g)'!S93-200)/10,0)))</f>
        <v/>
      </c>
      <c r="S93" s="91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9">
        <f t="shared" si="1"/>
        <v>810</v>
      </c>
    </row>
    <row r="94" ht="12.75" customHeight="1">
      <c r="A94" s="85">
        <v>793.0</v>
      </c>
      <c r="B94" s="87" t="s">
        <v>13</v>
      </c>
      <c r="C94" s="90" t="s">
        <v>12</v>
      </c>
      <c r="D94" s="85"/>
      <c r="E94" s="94">
        <f>+IF('Daily Weigth (g)'!F94="","",IF('Daily Weigth (g)'!$E94-'Daily Weigth (g)'!F94-200&lt;=0,0,10*ROUND(('Daily Weigth (g)'!$E94-'Daily Weigth (g)'!F94-200)/10,0)))</f>
        <v>0</v>
      </c>
      <c r="F94" s="94">
        <f>+IF('Daily Weigth (g)'!G94="","",IF('Daily Weigth (g)'!$E94-'Daily Weigth (g)'!G94-200&lt;=0,0,10*ROUND(('Daily Weigth (g)'!$E94-'Daily Weigth (g)'!G94-200)/10,0)))</f>
        <v>140</v>
      </c>
      <c r="G94" s="94">
        <f>+IF('Daily Weigth (g)'!H94="","",IF('Daily Weigth (g)'!$E94-'Daily Weigth (g)'!H94-200&lt;=0,0,10*ROUND(('Daily Weigth (g)'!$E94-'Daily Weigth (g)'!H94-200)/10,0)))</f>
        <v>350</v>
      </c>
      <c r="H94" s="94">
        <f>+IF('Daily Weigth (g)'!I94="","",IF('Daily Weigth (g)'!$E94-'Daily Weigth (g)'!I94-200&lt;=0,0,10*ROUND(('Daily Weigth (g)'!$E94-'Daily Weigth (g)'!I94-200)/10,0)))</f>
        <v>180</v>
      </c>
      <c r="I94" s="94">
        <f>+IF('Daily Weigth (g)'!J94="","",IF('Daily Weigth (g)'!$E94-'Daily Weigth (g)'!J94-200&lt;=0,0,10*ROUND(('Daily Weigth (g)'!$E94-'Daily Weigth (g)'!J94-200)/10,0)))</f>
        <v>150</v>
      </c>
      <c r="J94" s="85">
        <f>+IF('Daily Weigth (g)'!K94="","",IF(Transpiration!J94-100&lt;=0,0,10*ROUND((Transpiration!J94-100)/10,0)))</f>
        <v>40</v>
      </c>
      <c r="K94" s="85">
        <f>+IF('Daily Weigth (g)'!L94="","",IF(Transpiration!K94-100&lt;=0,0,10*ROUND((Transpiration!K94-100)/10,0)))</f>
        <v>170</v>
      </c>
      <c r="L94" s="85">
        <f>+IF('Daily Weigth (g)'!M94="","",IF(Transpiration!L94-100&lt;=0,0,10*ROUND((Transpiration!L94-100)/10,0)))</f>
        <v>190</v>
      </c>
      <c r="M94" s="85">
        <f>+IF('Daily Weigth (g)'!N94="","",IF(Transpiration!M94-100&lt;=0,0,10*ROUND((Transpiration!M94-100)/10,0)))</f>
        <v>350</v>
      </c>
      <c r="N94" s="85">
        <f>+IF('Daily Weigth (g)'!O94="","",IF(Transpiration!N94-100&lt;=0,0,10*ROUND((Transpiration!N94-100)/10,0)))</f>
        <v>120</v>
      </c>
      <c r="O94" s="85">
        <f>+IF('Daily Weigth (g)'!P94="","",IF(Transpiration!O94-100&lt;=0,0,10*ROUND((Transpiration!O94-100)/10,0)))</f>
        <v>700</v>
      </c>
      <c r="P94" s="85">
        <f>+IF('Daily Weigth (g)'!Q94="","",IF(Transpiration!P94-100&lt;=0,0,10*ROUND((Transpiration!P94-100)/10,0)))</f>
        <v>670</v>
      </c>
      <c r="Q94" s="85">
        <f>+IF('Daily Weigth (g)'!R94="","",IF(Transpiration!Q94-100&lt;=0,0,10*ROUND((Transpiration!Q94-100)/10,0)))</f>
        <v>400</v>
      </c>
      <c r="R94" s="85">
        <f>+IF('Daily Weigth (g)'!S94="","",IF(Transpiration!R94-100&lt;=0,0,10*ROUND((Transpiration!R94-100)/10,0)))</f>
        <v>270</v>
      </c>
      <c r="S94" s="91">
        <f>+IF('Daily Weigth (g)'!T94="","",IF(Transpiration!S94-200&lt;=0,0,10*ROUND((Transpiration!S94-200)/10,0)))</f>
        <v>180</v>
      </c>
      <c r="T94" s="85">
        <f>+IF('Daily Weigth (g)'!U94="","",IF(Transpiration!T94-200&lt;=0,0,10*ROUND((Transpiration!T94-200)/10,0)))</f>
        <v>170</v>
      </c>
      <c r="U94" s="85">
        <f>+IF('Daily Weigth (g)'!V94="","",IF(Transpiration!U94-200&lt;=0,0,10*ROUND((Transpiration!U94-200)/10,0)))</f>
        <v>210</v>
      </c>
      <c r="V94" s="85">
        <f>+IF('Daily Weigth (g)'!W94="","",IF(Transpiration!V94-200&lt;=0,0,10*ROUND((Transpiration!V94-200)/10,0)))</f>
        <v>180</v>
      </c>
      <c r="W94" s="85">
        <f>+IF('Daily Weigth (g)'!X94="","",IF(Transpiration!W94-200&lt;=0,0,10*ROUND((Transpiration!W94-200)/10,0)))</f>
        <v>0</v>
      </c>
      <c r="X94" s="85">
        <f>+IF('Daily Weigth (g)'!Y94="","",IF(Transpiration!X94-200&lt;=0,0,10*ROUND((Transpiration!X94-200)/10,0)))</f>
        <v>0</v>
      </c>
      <c r="Y94" s="85">
        <f>+IF('Daily Weigth (g)'!Z94="","",IF(Transpiration!Y94-200&lt;=0,0,10*ROUND((Transpiration!Y94-200)/10,0)))</f>
        <v>0</v>
      </c>
      <c r="Z94" s="85">
        <f>+IF('Daily Weigth (g)'!AA94="","",IF(Transpiration!Z94-200&lt;=0,0,10*ROUND((Transpiration!Z94-200)/10,0)))</f>
        <v>0</v>
      </c>
      <c r="AA94" s="85">
        <f>+IF('Daily Weigth (g)'!AB94="","",IF(Transpiration!AA94-200&lt;=0,0,10*ROUND((Transpiration!AA94-200)/10,0)))</f>
        <v>0</v>
      </c>
      <c r="AB94" s="85">
        <f>+IF('Daily Weigth (g)'!AC94="","",IF(Transpiration!AB94-200&lt;=0,0,10*ROUND((Transpiration!AB94-200)/10,0)))</f>
        <v>0</v>
      </c>
      <c r="AC94" s="85">
        <f>+IF('Daily Weigth (g)'!AD94="","",IF(Transpiration!AC94-200&lt;=0,0,10*ROUND((Transpiration!AC94-200)/10,0)))</f>
        <v>0</v>
      </c>
      <c r="AD94" s="85">
        <f>+IF('Daily Weigth (g)'!AE94="","",IF(Transpiration!AD94-200&lt;=0,0,10*ROUND((Transpiration!AD94-200)/10,0)))</f>
        <v>0</v>
      </c>
      <c r="AE94" s="85">
        <f>+IF('Daily Weigth (g)'!AF94="","",IF(Transpiration!AE94-200&lt;=0,0,10*ROUND((Transpiration!AE94-200)/10,0)))</f>
        <v>0</v>
      </c>
      <c r="AF94" s="85">
        <f>+IF('Daily Weigth (g)'!AG94="","",IF(Transpiration!AF94-200&lt;=0,0,10*ROUND((Transpiration!AF94-200)/10,0)))</f>
        <v>0</v>
      </c>
      <c r="AG94" s="89">
        <f t="shared" si="1"/>
        <v>4470</v>
      </c>
    </row>
    <row r="95" ht="12.75" customHeight="1">
      <c r="A95" s="85">
        <v>794.0</v>
      </c>
      <c r="B95" s="87" t="s">
        <v>13</v>
      </c>
      <c r="C95" s="90" t="s">
        <v>12</v>
      </c>
      <c r="D95" s="85"/>
      <c r="E95" s="94">
        <f>+IF('Daily Weigth (g)'!F95="","",IF('Daily Weigth (g)'!$E95-'Daily Weigth (g)'!F95-200&lt;=0,0,10*ROUND(('Daily Weigth (g)'!$E95-'Daily Weigth (g)'!F95-200)/10,0)))</f>
        <v>10</v>
      </c>
      <c r="F95" s="94">
        <f>+IF('Daily Weigth (g)'!G95="","",IF('Daily Weigth (g)'!$E95-'Daily Weigth (g)'!G95-200&lt;=0,0,10*ROUND(('Daily Weigth (g)'!$E95-'Daily Weigth (g)'!G95-200)/10,0)))</f>
        <v>170</v>
      </c>
      <c r="G95" s="94">
        <f>+IF('Daily Weigth (g)'!H95="","",IF('Daily Weigth (g)'!$E95-'Daily Weigth (g)'!H95-200&lt;=0,0,10*ROUND(('Daily Weigth (g)'!$E95-'Daily Weigth (g)'!H95-200)/10,0)))</f>
        <v>450</v>
      </c>
      <c r="H95" s="94">
        <f>+IF('Daily Weigth (g)'!I95="","",IF('Daily Weigth (g)'!$E95-'Daily Weigth (g)'!I95-200&lt;=0,0,10*ROUND(('Daily Weigth (g)'!$E95-'Daily Weigth (g)'!I95-200)/10,0)))</f>
        <v>180</v>
      </c>
      <c r="I95" s="94">
        <f>+IF('Daily Weigth (g)'!J95="","",IF('Daily Weigth (g)'!$E95-'Daily Weigth (g)'!J95-200&lt;=0,0,10*ROUND(('Daily Weigth (g)'!$E95-'Daily Weigth (g)'!J95-200)/10,0)))</f>
        <v>180</v>
      </c>
      <c r="J95" s="85">
        <f>+IF('Daily Weigth (g)'!K95="","",IF(Transpiration!J95-100&lt;=0,0,10*ROUND((Transpiration!J95-100)/10,0)))</f>
        <v>50</v>
      </c>
      <c r="K95" s="85">
        <f>+IF('Daily Weigth (g)'!L95="","",IF(Transpiration!K95-100&lt;=0,0,10*ROUND((Transpiration!K95-100)/10,0)))</f>
        <v>180</v>
      </c>
      <c r="L95" s="85">
        <f>+IF('Daily Weigth (g)'!M95="","",IF(Transpiration!L95-100&lt;=0,0,10*ROUND((Transpiration!L95-100)/10,0)))</f>
        <v>190</v>
      </c>
      <c r="M95" s="85">
        <f>+IF('Daily Weigth (g)'!N95="","",IF(Transpiration!M95-100&lt;=0,0,10*ROUND((Transpiration!M95-100)/10,0)))</f>
        <v>370</v>
      </c>
      <c r="N95" s="85">
        <f>+IF('Daily Weigth (g)'!O95="","",IF(Transpiration!N95-100&lt;=0,0,10*ROUND((Transpiration!N95-100)/10,0)))</f>
        <v>130</v>
      </c>
      <c r="O95" s="85">
        <f>+IF('Daily Weigth (g)'!P95="","",IF(Transpiration!O95-100&lt;=0,0,10*ROUND((Transpiration!O95-100)/10,0)))</f>
        <v>670</v>
      </c>
      <c r="P95" s="85">
        <f>+IF('Daily Weigth (g)'!Q95="","",IF(Transpiration!P95-100&lt;=0,0,10*ROUND((Transpiration!P95-100)/10,0)))</f>
        <v>630</v>
      </c>
      <c r="Q95" s="85">
        <f>+IF('Daily Weigth (g)'!R95="","",IF(Transpiration!Q95-100&lt;=0,0,10*ROUND((Transpiration!Q95-100)/10,0)))</f>
        <v>360</v>
      </c>
      <c r="R95" s="85">
        <f>+IF('Daily Weigth (g)'!S95="","",IF(Transpiration!R95-100&lt;=0,0,10*ROUND((Transpiration!R95-100)/10,0)))</f>
        <v>200</v>
      </c>
      <c r="S95" s="91">
        <f>+IF('Daily Weigth (g)'!T95="","",IF(Transpiration!S95-200&lt;=0,0,10*ROUND((Transpiration!S95-200)/10,0)))</f>
        <v>150</v>
      </c>
      <c r="T95" s="85">
        <f>+IF('Daily Weigth (g)'!U95="","",IF(Transpiration!T95-200&lt;=0,0,10*ROUND((Transpiration!T95-200)/10,0)))</f>
        <v>170</v>
      </c>
      <c r="U95" s="85">
        <f>+IF('Daily Weigth (g)'!V95="","",IF(Transpiration!U95-200&lt;=0,0,10*ROUND((Transpiration!U95-200)/10,0)))</f>
        <v>170</v>
      </c>
      <c r="V95" s="85">
        <f>+IF('Daily Weigth (g)'!W95="","",IF(Transpiration!V95-200&lt;=0,0,10*ROUND((Transpiration!V95-200)/10,0)))</f>
        <v>130</v>
      </c>
      <c r="W95" s="85">
        <f>+IF('Daily Weigth (g)'!X95="","",IF(Transpiration!W95-200&lt;=0,0,10*ROUND((Transpiration!W95-200)/10,0)))</f>
        <v>0</v>
      </c>
      <c r="X95" s="85">
        <f>+IF('Daily Weigth (g)'!Y95="","",IF(Transpiration!X95-200&lt;=0,0,10*ROUND((Transpiration!X95-200)/10,0)))</f>
        <v>0</v>
      </c>
      <c r="Y95" s="85">
        <f>+IF('Daily Weigth (g)'!Z95="","",IF(Transpiration!Y95-200&lt;=0,0,10*ROUND((Transpiration!Y95-200)/10,0)))</f>
        <v>0</v>
      </c>
      <c r="Z95" s="85">
        <f>+IF('Daily Weigth (g)'!AA95="","",IF(Transpiration!Z95-200&lt;=0,0,10*ROUND((Transpiration!Z95-200)/10,0)))</f>
        <v>0</v>
      </c>
      <c r="AA95" s="85">
        <f>+IF('Daily Weigth (g)'!AB95="","",IF(Transpiration!AA95-200&lt;=0,0,10*ROUND((Transpiration!AA95-200)/10,0)))</f>
        <v>0</v>
      </c>
      <c r="AB95" s="85">
        <f>+IF('Daily Weigth (g)'!AC95="","",IF(Transpiration!AB95-200&lt;=0,0,10*ROUND((Transpiration!AB95-200)/10,0)))</f>
        <v>0</v>
      </c>
      <c r="AC95" s="85">
        <f>+IF('Daily Weigth (g)'!AD95="","",IF(Transpiration!AC95-200&lt;=0,0,10*ROUND((Transpiration!AC95-200)/10,0)))</f>
        <v>0</v>
      </c>
      <c r="AD95" s="85">
        <f>+IF('Daily Weigth (g)'!AE95="","",IF(Transpiration!AD95-200&lt;=0,0,10*ROUND((Transpiration!AD95-200)/10,0)))</f>
        <v>0</v>
      </c>
      <c r="AE95" s="85">
        <f>+IF('Daily Weigth (g)'!AF95="","",IF(Transpiration!AE95-200&lt;=0,0,10*ROUND((Transpiration!AE95-200)/10,0)))</f>
        <v>0</v>
      </c>
      <c r="AF95" s="85">
        <f>+IF('Daily Weigth (g)'!AG95="","",IF(Transpiration!AF95-200&lt;=0,0,10*ROUND((Transpiration!AF95-200)/10,0)))</f>
        <v>0</v>
      </c>
      <c r="AG95" s="89">
        <f t="shared" si="1"/>
        <v>4390</v>
      </c>
    </row>
    <row r="96" ht="12.75" customHeight="1">
      <c r="A96" s="85">
        <v>795.0</v>
      </c>
      <c r="B96" s="87" t="s">
        <v>13</v>
      </c>
      <c r="C96" s="85" t="s">
        <v>383</v>
      </c>
      <c r="D96" s="85"/>
      <c r="E96" s="94">
        <f>+IF('Daily Weigth (g)'!F96="","",IF('Daily Weigth (g)'!$E96-'Daily Weigth (g)'!F96-200&lt;=0,0,10*ROUND(('Daily Weigth (g)'!$E96-'Daily Weigth (g)'!F96-200)/10,0)))</f>
        <v>0</v>
      </c>
      <c r="F96" s="94">
        <f>+IF('Daily Weigth (g)'!G96="","",IF('Daily Weigth (g)'!$E96-'Daily Weigth (g)'!G96-200&lt;=0,0,10*ROUND(('Daily Weigth (g)'!$E96-'Daily Weigth (g)'!G96-200)/10,0)))</f>
        <v>160</v>
      </c>
      <c r="G96" s="94">
        <f>+IF('Daily Weigth (g)'!H96="","",IF('Daily Weigth (g)'!$E96-'Daily Weigth (g)'!H96-200&lt;=0,0,10*ROUND(('Daily Weigth (g)'!$E96-'Daily Weigth (g)'!H96-200)/10,0)))</f>
        <v>350</v>
      </c>
      <c r="H96" s="94">
        <f>+IF('Daily Weigth (g)'!I96="","",IF('Daily Weigth (g)'!$E96-'Daily Weigth (g)'!I96-200&lt;=0,0,10*ROUND(('Daily Weigth (g)'!$E96-'Daily Weigth (g)'!I96-200)/10,0)))</f>
        <v>180</v>
      </c>
      <c r="I96" s="94">
        <f>+IF('Daily Weigth (g)'!J96="","",IF('Daily Weigth (g)'!$E96-'Daily Weigth (g)'!J96-200&lt;=0,0,10*ROUND(('Daily Weigth (g)'!$E96-'Daily Weigth (g)'!J96-200)/10,0)))</f>
        <v>150</v>
      </c>
      <c r="J96" s="85" t="str">
        <f>+IF('Daily Weigth (g)'!K96="","",IF('Daily Weigth (g)'!$E96-'Daily Weigth (g)'!K96-200&lt;=0,0,10*ROUND(('Daily Weigth (g)'!$E96-'Daily Weigth (g)'!K96-200)/10,0)))</f>
        <v/>
      </c>
      <c r="K96" s="85" t="str">
        <f>+IF('Daily Weigth (g)'!L96="","",IF('Daily Weigth (g)'!$E96-'Daily Weigth (g)'!L96-200&lt;=0,0,10*ROUND(('Daily Weigth (g)'!$E96-'Daily Weigth (g)'!L96-200)/10,0)))</f>
        <v/>
      </c>
      <c r="L96" s="85" t="str">
        <f>+IF('Daily Weigth (g)'!M96="","",IF('Daily Weigth (g)'!$E96-'Daily Weigth (g)'!M96-200&lt;=0,0,10*ROUND(('Daily Weigth (g)'!$E96-'Daily Weigth (g)'!M96-200)/10,0)))</f>
        <v/>
      </c>
      <c r="M96" s="85" t="str">
        <f>+IF('Daily Weigth (g)'!N96="","",IF('Daily Weigth (g)'!$E96-'Daily Weigth (g)'!N96-200&lt;=0,0,10*ROUND(('Daily Weigth (g)'!$E96-'Daily Weigth (g)'!N96-200)/10,0)))</f>
        <v/>
      </c>
      <c r="N96" s="85" t="str">
        <f>+IF('Daily Weigth (g)'!O96="","",IF('Daily Weigth (g)'!$E96-'Daily Weigth (g)'!O96-200&lt;=0,0,10*ROUND(('Daily Weigth (g)'!$E96-'Daily Weigth (g)'!O96-200)/10,0)))</f>
        <v/>
      </c>
      <c r="O96" s="85" t="str">
        <f>+IF('Daily Weigth (g)'!P96="","",IF('Daily Weigth (g)'!$E96-'Daily Weigth (g)'!P96-200&lt;=0,0,10*ROUND(('Daily Weigth (g)'!$E96-'Daily Weigth (g)'!P96-200)/10,0)))</f>
        <v/>
      </c>
      <c r="P96" s="85" t="str">
        <f>+IF('Daily Weigth (g)'!Q96="","",IF('Daily Weigth (g)'!$E96-'Daily Weigth (g)'!Q96-200&lt;=0,0,10*ROUND(('Daily Weigth (g)'!$E96-'Daily Weigth (g)'!Q96-200)/10,0)))</f>
        <v/>
      </c>
      <c r="Q96" s="85" t="str">
        <f>+IF('Daily Weigth (g)'!R96="","",IF('Daily Weigth (g)'!$E96-'Daily Weigth (g)'!R96-200&lt;=0,0,10*ROUND(('Daily Weigth (g)'!$E96-'Daily Weigth (g)'!R96-200)/10,0)))</f>
        <v/>
      </c>
      <c r="R96" s="85" t="str">
        <f>+IF('Daily Weigth (g)'!S96="","",IF('Daily Weigth (g)'!$E96-'Daily Weigth (g)'!S96-200&lt;=0,0,10*ROUND(('Daily Weigth (g)'!$E96-'Daily Weigth (g)'!S96-200)/10,0)))</f>
        <v/>
      </c>
      <c r="S96" s="91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9">
        <f t="shared" si="1"/>
        <v>840</v>
      </c>
    </row>
    <row r="97" ht="12.75" customHeight="1">
      <c r="A97" s="85">
        <v>796.0</v>
      </c>
      <c r="B97" s="87" t="s">
        <v>13</v>
      </c>
      <c r="C97" s="88" t="s">
        <v>241</v>
      </c>
      <c r="D97" s="85"/>
      <c r="E97" s="94">
        <f>+IF('Daily Weigth (g)'!F97="","",IF('Daily Weigth (g)'!$E97-'Daily Weigth (g)'!F97-200&lt;=0,0,10*ROUND(('Daily Weigth (g)'!$E97-'Daily Weigth (g)'!F97-200)/10,0)))</f>
        <v>0</v>
      </c>
      <c r="F97" s="94">
        <f>+IF('Daily Weigth (g)'!G97="","",IF('Daily Weigth (g)'!$E97-'Daily Weigth (g)'!G97-200&lt;=0,0,10*ROUND(('Daily Weigth (g)'!$E97-'Daily Weigth (g)'!G97-200)/10,0)))</f>
        <v>60</v>
      </c>
      <c r="G97" s="94">
        <f>+IF('Daily Weigth (g)'!H97="","",IF('Daily Weigth (g)'!$E97-'Daily Weigth (g)'!H97-200&lt;=0,0,10*ROUND(('Daily Weigth (g)'!$E97-'Daily Weigth (g)'!H97-200)/10,0)))</f>
        <v>290</v>
      </c>
      <c r="H97" s="94">
        <f>+IF('Daily Weigth (g)'!I97="","",IF('Daily Weigth (g)'!$E97-'Daily Weigth (g)'!I97-200&lt;=0,0,10*ROUND(('Daily Weigth (g)'!$E97-'Daily Weigth (g)'!I97-200)/10,0)))</f>
        <v>150</v>
      </c>
      <c r="I97" s="94">
        <f>+IF('Daily Weigth (g)'!J97="","",IF('Daily Weigth (g)'!$E97-'Daily Weigth (g)'!J97-200&lt;=0,0,10*ROUND(('Daily Weigth (g)'!$E97-'Daily Weigth (g)'!J97-200)/10,0)))</f>
        <v>110</v>
      </c>
      <c r="J97" s="85">
        <f>+IF('Daily Weigth (g)'!K97="","",IF('Daily Weigth (g)'!$E97-'Daily Weigth (g)'!K97-200&lt;=0,0,10*ROUND(('Daily Weigth (g)'!$E97-'Daily Weigth (g)'!K97-200)/10,0)))</f>
        <v>110</v>
      </c>
      <c r="K97" s="85">
        <f>+IF('Daily Weigth (g)'!L97="","",IF('Daily Weigth (g)'!$E97-'Daily Weigth (g)'!L97-200&lt;=0,0,10*ROUND(('Daily Weigth (g)'!$E97-'Daily Weigth (g)'!L97-200)/10,0)))</f>
        <v>220</v>
      </c>
      <c r="L97" s="85">
        <f>+IF('Daily Weigth (g)'!M97="","",IF('Daily Weigth (g)'!$E97-'Daily Weigth (g)'!M97-200&lt;=0,0,10*ROUND(('Daily Weigth (g)'!$E97-'Daily Weigth (g)'!M97-200)/10,0)))</f>
        <v>270</v>
      </c>
      <c r="M97" s="85">
        <f>+IF('Daily Weigth (g)'!N97="","",IF('Daily Weigth (g)'!$E97-'Daily Weigth (g)'!N97-200&lt;=0,0,10*ROUND(('Daily Weigth (g)'!$E97-'Daily Weigth (g)'!N97-200)/10,0)))</f>
        <v>380</v>
      </c>
      <c r="N97" s="85">
        <f>+IF('Daily Weigth (g)'!O97="","",IF('Daily Weigth (g)'!$E97-'Daily Weigth (g)'!O97-200&lt;=0,0,10*ROUND(('Daily Weigth (g)'!$E97-'Daily Weigth (g)'!O97-200)/10,0)))</f>
        <v>250</v>
      </c>
      <c r="O97" s="85">
        <f>+IF('Daily Weigth (g)'!P97="","",IF('Daily Weigth (g)'!$E97-'Daily Weigth (g)'!P97-200&lt;=0,0,10*ROUND(('Daily Weigth (g)'!$E97-'Daily Weigth (g)'!P97-200)/10,0)))</f>
        <v>720</v>
      </c>
      <c r="P97" s="85">
        <f>+IF('Daily Weigth (g)'!Q97="","",IF('Daily Weigth (g)'!$E97-'Daily Weigth (g)'!Q97-200&lt;=0,0,10*ROUND(('Daily Weigth (g)'!$E97-'Daily Weigth (g)'!Q97-200)/10,0)))</f>
        <v>780</v>
      </c>
      <c r="Q97" s="85">
        <f>+IF('Daily Weigth (g)'!R97="","",IF('Daily Weigth (g)'!$E97-'Daily Weigth (g)'!R97-200&lt;=0,0,10*ROUND(('Daily Weigth (g)'!$E97-'Daily Weigth (g)'!R97-200)/10,0)))</f>
        <v>470</v>
      </c>
      <c r="R97" s="85">
        <f>+IF('Daily Weigth (g)'!S97="","",IF('Daily Weigth (g)'!$E97-'Daily Weigth (g)'!S97-200&lt;=0,0,10*ROUND(('Daily Weigth (g)'!$E97-'Daily Weigth (g)'!S97-200)/10,0)))</f>
        <v>340</v>
      </c>
      <c r="S97" s="91">
        <f>+IF('Daily Weigth (g)'!T97="","",IF('Daily Weigth (g)'!$E97-'Daily Weigth (g)'!T97-200&lt;=0,0,10*ROUND(('Daily Weigth (g)'!$E97-'Daily Weigth (g)'!T97-200)/10,0)))</f>
        <v>320</v>
      </c>
      <c r="T97" s="85">
        <f>+IF('Daily Weigth (g)'!U97="","",IF('Daily Weigth (g)'!$E97-'Daily Weigth (g)'!U97-200&lt;=0,0,10*ROUND(('Daily Weigth (g)'!$E97-'Daily Weigth (g)'!U97-200)/10,0)))</f>
        <v>420</v>
      </c>
      <c r="U97" s="85">
        <f>+IF('Daily Weigth (g)'!V97="","",IF('Daily Weigth (g)'!$E97-'Daily Weigth (g)'!V97-200&lt;=0,0,10*ROUND(('Daily Weigth (g)'!$E97-'Daily Weigth (g)'!V97-200)/10,0)))</f>
        <v>690</v>
      </c>
      <c r="V97" s="85">
        <f>+IF('Daily Weigth (g)'!W97="","",IF('Daily Weigth (g)'!$E97-'Daily Weigth (g)'!W97-200&lt;=0,0,10*ROUND(('Daily Weigth (g)'!$E97-'Daily Weigth (g)'!W97-200)/10,0)))</f>
        <v>740</v>
      </c>
      <c r="W97" s="85">
        <f>+IF('Daily Weigth (g)'!X97="","",IF('Daily Weigth (g)'!$E97-'Daily Weigth (g)'!X97-200&lt;=0,0,10*ROUND(('Daily Weigth (g)'!$E97-'Daily Weigth (g)'!X97-200)/10,0)))</f>
        <v>310</v>
      </c>
      <c r="X97" s="85">
        <f>+IF('Daily Weigth (g)'!Y97="","",IF('Daily Weigth (g)'!$E97-'Daily Weigth (g)'!Y97-200&lt;=0,0,10*ROUND(('Daily Weigth (g)'!$E97-'Daily Weigth (g)'!Y97-200)/10,0)))</f>
        <v>270</v>
      </c>
      <c r="Y97" s="85">
        <f>+IF('Daily Weigth (g)'!Z97="","",IF('Daily Weigth (g)'!$E97-'Daily Weigth (g)'!Z97-200&lt;=0,0,10*ROUND(('Daily Weigth (g)'!$E97-'Daily Weigth (g)'!Z97-200)/10,0)))</f>
        <v>440</v>
      </c>
      <c r="Z97" s="85">
        <f>+IF('Daily Weigth (g)'!AA97="","",IF('Daily Weigth (g)'!$E97-'Daily Weigth (g)'!AA97-200&lt;=0,0,10*ROUND(('Daily Weigth (g)'!$E97-'Daily Weigth (g)'!AA97-200)/10,0)))</f>
        <v>220</v>
      </c>
      <c r="AA97" s="85">
        <f>+IF('Daily Weigth (g)'!AB97="","",IF('Daily Weigth (g)'!$E97-'Daily Weigth (g)'!AB97-200&lt;=0,0,10*ROUND(('Daily Weigth (g)'!$E97-'Daily Weigth (g)'!AB97-200)/10,0)))</f>
        <v>290</v>
      </c>
      <c r="AB97" s="85">
        <f>+IF('Daily Weigth (g)'!AC97="","",IF('Daily Weigth (g)'!$E97-'Daily Weigth (g)'!AC97-200&lt;=0,0,10*ROUND(('Daily Weigth (g)'!$E97-'Daily Weigth (g)'!AC97-200)/10,0)))</f>
        <v>240</v>
      </c>
      <c r="AC97" s="85">
        <f>+IF('Daily Weigth (g)'!AD97="","",IF('Daily Weigth (g)'!$E97-'Daily Weigth (g)'!AD97-200&lt;=0,0,10*ROUND(('Daily Weigth (g)'!$E97-'Daily Weigth (g)'!AD97-200)/10,0)))</f>
        <v>320</v>
      </c>
      <c r="AD97" s="85">
        <f>+IF('Daily Weigth (g)'!AE97="","",IF('Daily Weigth (g)'!$E97-'Daily Weigth (g)'!AE97-200&lt;=0,0,10*ROUND(('Daily Weigth (g)'!$E97-'Daily Weigth (g)'!AE97-200)/10,0)))</f>
        <v>210</v>
      </c>
      <c r="AE97" s="85">
        <f>+IF('Daily Weigth (g)'!AF97="","",IF('Daily Weigth (g)'!$E97-'Daily Weigth (g)'!AF97-200&lt;=0,0,10*ROUND(('Daily Weigth (g)'!$E97-'Daily Weigth (g)'!AF97-200)/10,0)))</f>
        <v>620</v>
      </c>
      <c r="AF97" s="85">
        <f>+IF('Daily Weigth (g)'!AG97="","",IF('Daily Weigth (g)'!$E97-'Daily Weigth (g)'!AG97-200&lt;=0,0,10*ROUND(('Daily Weigth (g)'!$E97-'Daily Weigth (g)'!AG97-200)/10,0)))</f>
        <v>320</v>
      </c>
      <c r="AG97" s="89">
        <f t="shared" si="1"/>
        <v>9560</v>
      </c>
    </row>
    <row r="98" ht="12.75" customHeight="1">
      <c r="A98" s="85">
        <v>797.0</v>
      </c>
      <c r="B98" s="87" t="s">
        <v>13</v>
      </c>
      <c r="C98" s="88" t="s">
        <v>241</v>
      </c>
      <c r="D98" s="85"/>
      <c r="E98" s="94">
        <f>+IF('Daily Weigth (g)'!F98="","",IF('Daily Weigth (g)'!$E98-'Daily Weigth (g)'!F98-200&lt;=0,0,10*ROUND(('Daily Weigth (g)'!$E98-'Daily Weigth (g)'!F98-200)/10,0)))</f>
        <v>0</v>
      </c>
      <c r="F98" s="94">
        <f>+IF('Daily Weigth (g)'!G98="","",IF('Daily Weigth (g)'!$E98-'Daily Weigth (g)'!G98-200&lt;=0,0,10*ROUND(('Daily Weigth (g)'!$E98-'Daily Weigth (g)'!G98-200)/10,0)))</f>
        <v>130</v>
      </c>
      <c r="G98" s="94">
        <f>+IF('Daily Weigth (g)'!H98="","",IF('Daily Weigth (g)'!$E98-'Daily Weigth (g)'!H98-200&lt;=0,0,10*ROUND(('Daily Weigth (g)'!$E98-'Daily Weigth (g)'!H98-200)/10,0)))</f>
        <v>380</v>
      </c>
      <c r="H98" s="94">
        <f>+IF('Daily Weigth (g)'!I98="","",IF('Daily Weigth (g)'!$E98-'Daily Weigth (g)'!I98-200&lt;=0,0,10*ROUND(('Daily Weigth (g)'!$E98-'Daily Weigth (g)'!I98-200)/10,0)))</f>
        <v>160</v>
      </c>
      <c r="I98" s="94">
        <f>+IF('Daily Weigth (g)'!J98="","",IF('Daily Weigth (g)'!$E98-'Daily Weigth (g)'!J98-200&lt;=0,0,10*ROUND(('Daily Weigth (g)'!$E98-'Daily Weigth (g)'!J98-200)/10,0)))</f>
        <v>160</v>
      </c>
      <c r="J98" s="85">
        <f>+IF('Daily Weigth (g)'!K98="","",IF('Daily Weigth (g)'!$E98-'Daily Weigth (g)'!K98-200&lt;=0,0,10*ROUND(('Daily Weigth (g)'!$E98-'Daily Weigth (g)'!K98-200)/10,0)))</f>
        <v>130</v>
      </c>
      <c r="K98" s="85">
        <f>+IF('Daily Weigth (g)'!L98="","",IF('Daily Weigth (g)'!$E98-'Daily Weigth (g)'!L98-200&lt;=0,0,10*ROUND(('Daily Weigth (g)'!$E98-'Daily Weigth (g)'!L98-200)/10,0)))</f>
        <v>260</v>
      </c>
      <c r="L98" s="85">
        <f>+IF('Daily Weigth (g)'!M98="","",IF('Daily Weigth (g)'!$E98-'Daily Weigth (g)'!M98-200&lt;=0,0,10*ROUND(('Daily Weigth (g)'!$E98-'Daily Weigth (g)'!M98-200)/10,0)))</f>
        <v>270</v>
      </c>
      <c r="M98" s="85">
        <f>+IF('Daily Weigth (g)'!N98="","",IF('Daily Weigth (g)'!$E98-'Daily Weigth (g)'!N98-200&lt;=0,0,10*ROUND(('Daily Weigth (g)'!$E98-'Daily Weigth (g)'!N98-200)/10,0)))</f>
        <v>490</v>
      </c>
      <c r="N98" s="85">
        <f>+IF('Daily Weigth (g)'!O98="","",IF('Daily Weigth (g)'!$E98-'Daily Weigth (g)'!O98-200&lt;=0,0,10*ROUND(('Daily Weigth (g)'!$E98-'Daily Weigth (g)'!O98-200)/10,0)))</f>
        <v>250</v>
      </c>
      <c r="O98" s="85">
        <f>+IF('Daily Weigth (g)'!P98="","",IF('Daily Weigth (g)'!$E98-'Daily Weigth (g)'!P98-200&lt;=0,0,10*ROUND(('Daily Weigth (g)'!$E98-'Daily Weigth (g)'!P98-200)/10,0)))</f>
        <v>870</v>
      </c>
      <c r="P98" s="85">
        <f>+IF('Daily Weigth (g)'!Q98="","",IF('Daily Weigth (g)'!$E98-'Daily Weigth (g)'!Q98-200&lt;=0,0,10*ROUND(('Daily Weigth (g)'!$E98-'Daily Weigth (g)'!Q98-200)/10,0)))</f>
        <v>890</v>
      </c>
      <c r="Q98" s="85">
        <f>+IF('Daily Weigth (g)'!R98="","",IF('Daily Weigth (g)'!$E98-'Daily Weigth (g)'!R98-200&lt;=0,0,10*ROUND(('Daily Weigth (g)'!$E98-'Daily Weigth (g)'!R98-200)/10,0)))</f>
        <v>550</v>
      </c>
      <c r="R98" s="85">
        <f>+IF('Daily Weigth (g)'!S98="","",IF('Daily Weigth (g)'!$E98-'Daily Weigth (g)'!S98-200&lt;=0,0,10*ROUND(('Daily Weigth (g)'!$E98-'Daily Weigth (g)'!S98-200)/10,0)))</f>
        <v>430</v>
      </c>
      <c r="S98" s="91">
        <f>+IF('Daily Weigth (g)'!T98="","",IF('Daily Weigth (g)'!$E98-'Daily Weigth (g)'!T98-200&lt;=0,0,10*ROUND(('Daily Weigth (g)'!$E98-'Daily Weigth (g)'!T98-200)/10,0)))</f>
        <v>440</v>
      </c>
      <c r="T98" s="85">
        <f>+IF('Daily Weigth (g)'!U98="","",IF('Daily Weigth (g)'!$E98-'Daily Weigth (g)'!U98-200&lt;=0,0,10*ROUND(('Daily Weigth (g)'!$E98-'Daily Weigth (g)'!U98-200)/10,0)))</f>
        <v>520</v>
      </c>
      <c r="U98" s="85">
        <f>+IF('Daily Weigth (g)'!V98="","",IF('Daily Weigth (g)'!$E98-'Daily Weigth (g)'!V98-200&lt;=0,0,10*ROUND(('Daily Weigth (g)'!$E98-'Daily Weigth (g)'!V98-200)/10,0)))</f>
        <v>750</v>
      </c>
      <c r="V98" s="85">
        <f>+IF('Daily Weigth (g)'!W98="","",IF('Daily Weigth (g)'!$E98-'Daily Weigth (g)'!W98-200&lt;=0,0,10*ROUND(('Daily Weigth (g)'!$E98-'Daily Weigth (g)'!W98-200)/10,0)))</f>
        <v>940</v>
      </c>
      <c r="W98" s="85">
        <f>+IF('Daily Weigth (g)'!X98="","",IF('Daily Weigth (g)'!$E98-'Daily Weigth (g)'!X98-200&lt;=0,0,10*ROUND(('Daily Weigth (g)'!$E98-'Daily Weigth (g)'!X98-200)/10,0)))</f>
        <v>300</v>
      </c>
      <c r="X98" s="85">
        <f>+IF('Daily Weigth (g)'!Y98="","",IF('Daily Weigth (g)'!$E98-'Daily Weigth (g)'!Y98-200&lt;=0,0,10*ROUND(('Daily Weigth (g)'!$E98-'Daily Weigth (g)'!Y98-200)/10,0)))</f>
        <v>300</v>
      </c>
      <c r="Y98" s="85">
        <f>+IF('Daily Weigth (g)'!Z98="","",IF('Daily Weigth (g)'!$E98-'Daily Weigth (g)'!Z98-200&lt;=0,0,10*ROUND(('Daily Weigth (g)'!$E98-'Daily Weigth (g)'!Z98-200)/10,0)))</f>
        <v>460</v>
      </c>
      <c r="Z98" s="85">
        <f>+IF('Daily Weigth (g)'!AA98="","",IF('Daily Weigth (g)'!$E98-'Daily Weigth (g)'!AA98-200&lt;=0,0,10*ROUND(('Daily Weigth (g)'!$E98-'Daily Weigth (g)'!AA98-200)/10,0)))</f>
        <v>180</v>
      </c>
      <c r="AA98" s="85">
        <f>+IF('Daily Weigth (g)'!AB98="","",IF('Daily Weigth (g)'!$E98-'Daily Weigth (g)'!AB98-200&lt;=0,0,10*ROUND(('Daily Weigth (g)'!$E98-'Daily Weigth (g)'!AB98-200)/10,0)))</f>
        <v>240</v>
      </c>
      <c r="AB98" s="85">
        <f>+IF('Daily Weigth (g)'!AC98="","",IF('Daily Weigth (g)'!$E98-'Daily Weigth (g)'!AC98-200&lt;=0,0,10*ROUND(('Daily Weigth (g)'!$E98-'Daily Weigth (g)'!AC98-200)/10,0)))</f>
        <v>330</v>
      </c>
      <c r="AC98" s="85">
        <f>+IF('Daily Weigth (g)'!AD98="","",IF('Daily Weigth (g)'!$E98-'Daily Weigth (g)'!AD98-200&lt;=0,0,10*ROUND(('Daily Weigth (g)'!$E98-'Daily Weigth (g)'!AD98-200)/10,0)))</f>
        <v>320</v>
      </c>
      <c r="AD98" s="85">
        <f>+IF('Daily Weigth (g)'!AE98="","",IF('Daily Weigth (g)'!$E98-'Daily Weigth (g)'!AE98-200&lt;=0,0,10*ROUND(('Daily Weigth (g)'!$E98-'Daily Weigth (g)'!AE98-200)/10,0)))</f>
        <v>240</v>
      </c>
      <c r="AE98" s="85">
        <f>+IF('Daily Weigth (g)'!AF98="","",IF('Daily Weigth (g)'!$E98-'Daily Weigth (g)'!AF98-200&lt;=0,0,10*ROUND(('Daily Weigth (g)'!$E98-'Daily Weigth (g)'!AF98-200)/10,0)))</f>
        <v>630</v>
      </c>
      <c r="AF98" s="85">
        <f>+IF('Daily Weigth (g)'!AG98="","",IF('Daily Weigth (g)'!$E98-'Daily Weigth (g)'!AG98-200&lt;=0,0,10*ROUND(('Daily Weigth (g)'!$E98-'Daily Weigth (g)'!AG98-200)/10,0)))</f>
        <v>390</v>
      </c>
      <c r="AG98" s="89">
        <f t="shared" si="1"/>
        <v>11010</v>
      </c>
    </row>
    <row r="99" ht="12.75" customHeight="1">
      <c r="A99" s="85">
        <v>798.0</v>
      </c>
      <c r="B99" s="87" t="s">
        <v>13</v>
      </c>
      <c r="C99" s="85" t="s">
        <v>383</v>
      </c>
      <c r="D99" s="85"/>
      <c r="E99" s="94">
        <f>+IF('Daily Weigth (g)'!F99="","",IF('Daily Weigth (g)'!$E99-'Daily Weigth (g)'!F99-200&lt;=0,0,10*ROUND(('Daily Weigth (g)'!$E99-'Daily Weigth (g)'!F99-200)/10,0)))</f>
        <v>0</v>
      </c>
      <c r="F99" s="94">
        <f>+IF('Daily Weigth (g)'!G99="","",IF('Daily Weigth (g)'!$E99-'Daily Weigth (g)'!G99-200&lt;=0,0,10*ROUND(('Daily Weigth (g)'!$E99-'Daily Weigth (g)'!G99-200)/10,0)))</f>
        <v>0</v>
      </c>
      <c r="G99" s="94">
        <f>+IF('Daily Weigth (g)'!H99="","",IF('Daily Weigth (g)'!$E99-'Daily Weigth (g)'!H99-200&lt;=0,0,10*ROUND(('Daily Weigth (g)'!$E99-'Daily Weigth (g)'!H99-200)/10,0)))</f>
        <v>170</v>
      </c>
      <c r="H99" s="94">
        <f>+IF('Daily Weigth (g)'!I99="","",IF('Daily Weigth (g)'!$E99-'Daily Weigth (g)'!I99-200&lt;=0,0,10*ROUND(('Daily Weigth (g)'!$E99-'Daily Weigth (g)'!I99-200)/10,0)))</f>
        <v>70</v>
      </c>
      <c r="I99" s="94">
        <f>+IF('Daily Weigth (g)'!J99="","",IF('Daily Weigth (g)'!$E99-'Daily Weigth (g)'!J99-200&lt;=0,0,10*ROUND(('Daily Weigth (g)'!$E99-'Daily Weigth (g)'!J99-200)/10,0)))</f>
        <v>80</v>
      </c>
      <c r="J99" s="85" t="str">
        <f>+IF('Daily Weigth (g)'!K99="","",IF('Daily Weigth (g)'!$E99-'Daily Weigth (g)'!K99-200&lt;=0,0,10*ROUND(('Daily Weigth (g)'!$E99-'Daily Weigth (g)'!K99-200)/10,0)))</f>
        <v/>
      </c>
      <c r="K99" s="85" t="str">
        <f>+IF('Daily Weigth (g)'!L99="","",IF('Daily Weigth (g)'!$E99-'Daily Weigth (g)'!L99-200&lt;=0,0,10*ROUND(('Daily Weigth (g)'!$E99-'Daily Weigth (g)'!L99-200)/10,0)))</f>
        <v/>
      </c>
      <c r="L99" s="85" t="str">
        <f>+IF('Daily Weigth (g)'!M99="","",IF('Daily Weigth (g)'!$E99-'Daily Weigth (g)'!M99-200&lt;=0,0,10*ROUND(('Daily Weigth (g)'!$E99-'Daily Weigth (g)'!M99-200)/10,0)))</f>
        <v/>
      </c>
      <c r="M99" s="85" t="str">
        <f>+IF('Daily Weigth (g)'!N99="","",IF('Daily Weigth (g)'!$E99-'Daily Weigth (g)'!N99-200&lt;=0,0,10*ROUND(('Daily Weigth (g)'!$E99-'Daily Weigth (g)'!N99-200)/10,0)))</f>
        <v/>
      </c>
      <c r="N99" s="85" t="str">
        <f>+IF('Daily Weigth (g)'!O99="","",IF('Daily Weigth (g)'!$E99-'Daily Weigth (g)'!O99-200&lt;=0,0,10*ROUND(('Daily Weigth (g)'!$E99-'Daily Weigth (g)'!O99-200)/10,0)))</f>
        <v/>
      </c>
      <c r="O99" s="85" t="str">
        <f>+IF('Daily Weigth (g)'!P99="","",IF('Daily Weigth (g)'!$E99-'Daily Weigth (g)'!P99-200&lt;=0,0,10*ROUND(('Daily Weigth (g)'!$E99-'Daily Weigth (g)'!P99-200)/10,0)))</f>
        <v/>
      </c>
      <c r="P99" s="85" t="str">
        <f>+IF('Daily Weigth (g)'!Q99="","",IF('Daily Weigth (g)'!$E99-'Daily Weigth (g)'!Q99-200&lt;=0,0,10*ROUND(('Daily Weigth (g)'!$E99-'Daily Weigth (g)'!Q99-200)/10,0)))</f>
        <v/>
      </c>
      <c r="Q99" s="85" t="str">
        <f>+IF('Daily Weigth (g)'!R99="","",IF('Daily Weigth (g)'!$E99-'Daily Weigth (g)'!R99-200&lt;=0,0,10*ROUND(('Daily Weigth (g)'!$E99-'Daily Weigth (g)'!R99-200)/10,0)))</f>
        <v/>
      </c>
      <c r="R99" s="85" t="str">
        <f>+IF('Daily Weigth (g)'!S99="","",IF('Daily Weigth (g)'!$E99-'Daily Weigth (g)'!S99-200&lt;=0,0,10*ROUND(('Daily Weigth (g)'!$E99-'Daily Weigth (g)'!S99-200)/10,0)))</f>
        <v/>
      </c>
      <c r="S99" s="91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9">
        <f t="shared" si="1"/>
        <v>320</v>
      </c>
    </row>
    <row r="100" ht="12.75" customHeight="1">
      <c r="A100" s="85">
        <v>799.0</v>
      </c>
      <c r="B100" s="87" t="s">
        <v>13</v>
      </c>
      <c r="C100" s="88" t="s">
        <v>241</v>
      </c>
      <c r="D100" s="85"/>
      <c r="E100" s="94">
        <f>+IF('Daily Weigth (g)'!F100="","",IF('Daily Weigth (g)'!$E100-'Daily Weigth (g)'!F100-200&lt;=0,0,10*ROUND(('Daily Weigth (g)'!$E100-'Daily Weigth (g)'!F100-200)/10,0)))</f>
        <v>0</v>
      </c>
      <c r="F100" s="94">
        <f>+IF('Daily Weigth (g)'!G100="","",IF('Daily Weigth (g)'!$E100-'Daily Weigth (g)'!G100-200&lt;=0,0,10*ROUND(('Daily Weigth (g)'!$E100-'Daily Weigth (g)'!G100-200)/10,0)))</f>
        <v>110</v>
      </c>
      <c r="G100" s="94">
        <f>+IF('Daily Weigth (g)'!H100="","",IF('Daily Weigth (g)'!$E100-'Daily Weigth (g)'!H100-200&lt;=0,0,10*ROUND(('Daily Weigth (g)'!$E100-'Daily Weigth (g)'!H100-200)/10,0)))</f>
        <v>350</v>
      </c>
      <c r="H100" s="94">
        <f>+IF('Daily Weigth (g)'!I100="","",IF('Daily Weigth (g)'!$E100-'Daily Weigth (g)'!I100-200&lt;=0,0,10*ROUND(('Daily Weigth (g)'!$E100-'Daily Weigth (g)'!I100-200)/10,0)))</f>
        <v>170</v>
      </c>
      <c r="I100" s="94">
        <f>+IF('Daily Weigth (g)'!J100="","",IF('Daily Weigth (g)'!$E100-'Daily Weigth (g)'!J100-200&lt;=0,0,10*ROUND(('Daily Weigth (g)'!$E100-'Daily Weigth (g)'!J100-200)/10,0)))</f>
        <v>140</v>
      </c>
      <c r="J100" s="85">
        <f>+IF('Daily Weigth (g)'!K100="","",IF('Daily Weigth (g)'!$E100-'Daily Weigth (g)'!K100-200&lt;=0,0,10*ROUND(('Daily Weigth (g)'!$E100-'Daily Weigth (g)'!K100-200)/10,0)))</f>
        <v>120</v>
      </c>
      <c r="K100" s="85">
        <f>+IF('Daily Weigth (g)'!L100="","",IF('Daily Weigth (g)'!$E100-'Daily Weigth (g)'!L100-200&lt;=0,0,10*ROUND(('Daily Weigth (g)'!$E100-'Daily Weigth (g)'!L100-200)/10,0)))</f>
        <v>130</v>
      </c>
      <c r="L100" s="85">
        <f>+IF('Daily Weigth (g)'!M100="","",IF('Daily Weigth (g)'!$E100-'Daily Weigth (g)'!M100-200&lt;=0,0,10*ROUND(('Daily Weigth (g)'!$E100-'Daily Weigth (g)'!M100-200)/10,0)))</f>
        <v>260</v>
      </c>
      <c r="M100" s="85">
        <f>+IF('Daily Weigth (g)'!N100="","",IF('Daily Weigth (g)'!$E100-'Daily Weigth (g)'!N100-200&lt;=0,0,10*ROUND(('Daily Weigth (g)'!$E100-'Daily Weigth (g)'!N100-200)/10,0)))</f>
        <v>420</v>
      </c>
      <c r="N100" s="85">
        <f>+IF('Daily Weigth (g)'!O100="","",IF('Daily Weigth (g)'!$E100-'Daily Weigth (g)'!O100-200&lt;=0,0,10*ROUND(('Daily Weigth (g)'!$E100-'Daily Weigth (g)'!O100-200)/10,0)))</f>
        <v>230</v>
      </c>
      <c r="O100" s="85">
        <f>+IF('Daily Weigth (g)'!P100="","",IF('Daily Weigth (g)'!$E100-'Daily Weigth (g)'!P100-200&lt;=0,0,10*ROUND(('Daily Weigth (g)'!$E100-'Daily Weigth (g)'!P100-200)/10,0)))</f>
        <v>870</v>
      </c>
      <c r="P100" s="85">
        <f>+IF('Daily Weigth (g)'!Q100="","",IF('Daily Weigth (g)'!$E100-'Daily Weigth (g)'!Q100-200&lt;=0,0,10*ROUND(('Daily Weigth (g)'!$E100-'Daily Weigth (g)'!Q100-200)/10,0)))</f>
        <v>920</v>
      </c>
      <c r="Q100" s="85">
        <f>+IF('Daily Weigth (g)'!R100="","",IF('Daily Weigth (g)'!$E100-'Daily Weigth (g)'!R100-200&lt;=0,0,10*ROUND(('Daily Weigth (g)'!$E100-'Daily Weigth (g)'!R100-200)/10,0)))</f>
        <v>570</v>
      </c>
      <c r="R100" s="85">
        <f>+IF('Daily Weigth (g)'!S100="","",IF('Daily Weigth (g)'!$E100-'Daily Weigth (g)'!S100-200&lt;=0,0,10*ROUND(('Daily Weigth (g)'!$E100-'Daily Weigth (g)'!S100-200)/10,0)))</f>
        <v>450</v>
      </c>
      <c r="S100" s="91">
        <f>+IF('Daily Weigth (g)'!T100="","",IF('Daily Weigth (g)'!$E100-'Daily Weigth (g)'!T100-200&lt;=0,0,10*ROUND(('Daily Weigth (g)'!$E100-'Daily Weigth (g)'!T100-200)/10,0)))</f>
        <v>430</v>
      </c>
      <c r="T100" s="85">
        <f>+IF('Daily Weigth (g)'!U100="","",IF('Daily Weigth (g)'!$E100-'Daily Weigth (g)'!U100-200&lt;=0,0,10*ROUND(('Daily Weigth (g)'!$E100-'Daily Weigth (g)'!U100-200)/10,0)))</f>
        <v>570</v>
      </c>
      <c r="U100" s="85">
        <f>+IF('Daily Weigth (g)'!V100="","",IF('Daily Weigth (g)'!$E100-'Daily Weigth (g)'!V100-200&lt;=0,0,10*ROUND(('Daily Weigth (g)'!$E100-'Daily Weigth (g)'!V100-200)/10,0)))</f>
        <v>800</v>
      </c>
      <c r="V100" s="85">
        <f>+IF('Daily Weigth (g)'!W100="","",IF('Daily Weigth (g)'!$E100-'Daily Weigth (g)'!W100-200&lt;=0,0,10*ROUND(('Daily Weigth (g)'!$E100-'Daily Weigth (g)'!W100-200)/10,0)))</f>
        <v>910</v>
      </c>
      <c r="W100" s="85">
        <f>+IF('Daily Weigth (g)'!X100="","",IF('Daily Weigth (g)'!$E100-'Daily Weigth (g)'!X100-200&lt;=0,0,10*ROUND(('Daily Weigth (g)'!$E100-'Daily Weigth (g)'!X100-200)/10,0)))</f>
        <v>320</v>
      </c>
      <c r="X100" s="85">
        <f>+IF('Daily Weigth (g)'!Y100="","",IF('Daily Weigth (g)'!$E100-'Daily Weigth (g)'!Y100-200&lt;=0,0,10*ROUND(('Daily Weigth (g)'!$E100-'Daily Weigth (g)'!Y100-200)/10,0)))</f>
        <v>310</v>
      </c>
      <c r="Y100" s="85">
        <f>+IF('Daily Weigth (g)'!Z100="","",IF('Daily Weigth (g)'!$E100-'Daily Weigth (g)'!Z100-200&lt;=0,0,10*ROUND(('Daily Weigth (g)'!$E100-'Daily Weigth (g)'!Z100-200)/10,0)))</f>
        <v>460</v>
      </c>
      <c r="Z100" s="85">
        <f>+IF('Daily Weigth (g)'!AA100="","",IF('Daily Weigth (g)'!$E100-'Daily Weigth (g)'!AA100-200&lt;=0,0,10*ROUND(('Daily Weigth (g)'!$E100-'Daily Weigth (g)'!AA100-200)/10,0)))</f>
        <v>200</v>
      </c>
      <c r="AA100" s="85">
        <f>+IF('Daily Weigth (g)'!AB100="","",IF('Daily Weigth (g)'!$E100-'Daily Weigth (g)'!AB100-200&lt;=0,0,10*ROUND(('Daily Weigth (g)'!$E100-'Daily Weigth (g)'!AB100-200)/10,0)))</f>
        <v>260</v>
      </c>
      <c r="AB100" s="85">
        <f>+IF('Daily Weigth (g)'!AC100="","",IF('Daily Weigth (g)'!$E100-'Daily Weigth (g)'!AC100-200&lt;=0,0,10*ROUND(('Daily Weigth (g)'!$E100-'Daily Weigth (g)'!AC100-200)/10,0)))</f>
        <v>300</v>
      </c>
      <c r="AC100" s="85">
        <f>+IF('Daily Weigth (g)'!AD100="","",IF('Daily Weigth (g)'!$E100-'Daily Weigth (g)'!AD100-200&lt;=0,0,10*ROUND(('Daily Weigth (g)'!$E100-'Daily Weigth (g)'!AD100-200)/10,0)))</f>
        <v>300</v>
      </c>
      <c r="AD100" s="85">
        <f>+IF('Daily Weigth (g)'!AE100="","",IF('Daily Weigth (g)'!$E100-'Daily Weigth (g)'!AE100-200&lt;=0,0,10*ROUND(('Daily Weigth (g)'!$E100-'Daily Weigth (g)'!AE100-200)/10,0)))</f>
        <v>210</v>
      </c>
      <c r="AE100" s="85">
        <f>+IF('Daily Weigth (g)'!AF100="","",IF('Daily Weigth (g)'!$E100-'Daily Weigth (g)'!AF100-200&lt;=0,0,10*ROUND(('Daily Weigth (g)'!$E100-'Daily Weigth (g)'!AF100-200)/10,0)))</f>
        <v>650</v>
      </c>
      <c r="AF100" s="85">
        <f>+IF('Daily Weigth (g)'!AG100="","",IF('Daily Weigth (g)'!$E100-'Daily Weigth (g)'!AG100-200&lt;=0,0,10*ROUND(('Daily Weigth (g)'!$E100-'Daily Weigth (g)'!AG100-200)/10,0)))</f>
        <v>350</v>
      </c>
      <c r="AG100" s="89">
        <f t="shared" si="1"/>
        <v>10810</v>
      </c>
    </row>
    <row r="101" ht="12.75" customHeight="1">
      <c r="A101" s="85">
        <v>800.0</v>
      </c>
      <c r="B101" s="87" t="s">
        <v>13</v>
      </c>
      <c r="C101" s="88" t="s">
        <v>241</v>
      </c>
      <c r="D101" s="85"/>
      <c r="E101" s="94">
        <f>+IF('Daily Weigth (g)'!F101="","",IF('Daily Weigth (g)'!$E101-'Daily Weigth (g)'!F101-200&lt;=0,0,10*ROUND(('Daily Weigth (g)'!$E101-'Daily Weigth (g)'!F101-200)/10,0)))</f>
        <v>40</v>
      </c>
      <c r="F101" s="94">
        <f>+IF('Daily Weigth (g)'!G101="","",IF('Daily Weigth (g)'!$E101-'Daily Weigth (g)'!G101-200&lt;=0,0,10*ROUND(('Daily Weigth (g)'!$E101-'Daily Weigth (g)'!G101-200)/10,0)))</f>
        <v>200</v>
      </c>
      <c r="G101" s="94">
        <f>+IF('Daily Weigth (g)'!H101="","",IF('Daily Weigth (g)'!$E101-'Daily Weigth (g)'!H101-200&lt;=0,0,10*ROUND(('Daily Weigth (g)'!$E101-'Daily Weigth (g)'!H101-200)/10,0)))</f>
        <v>420</v>
      </c>
      <c r="H101" s="94">
        <f>+IF('Daily Weigth (g)'!I101="","",IF('Daily Weigth (g)'!$E101-'Daily Weigth (g)'!I101-200&lt;=0,0,10*ROUND(('Daily Weigth (g)'!$E101-'Daily Weigth (g)'!I101-200)/10,0)))</f>
        <v>180</v>
      </c>
      <c r="I101" s="94">
        <f>+IF('Daily Weigth (g)'!J101="","",IF('Daily Weigth (g)'!$E101-'Daily Weigth (g)'!J101-200&lt;=0,0,10*ROUND(('Daily Weigth (g)'!$E101-'Daily Weigth (g)'!J101-200)/10,0)))</f>
        <v>170</v>
      </c>
      <c r="J101" s="85">
        <f>+IF('Daily Weigth (g)'!K101="","",IF('Daily Weigth (g)'!$E101-'Daily Weigth (g)'!K101-200&lt;=0,0,10*ROUND(('Daily Weigth (g)'!$E101-'Daily Weigth (g)'!K101-200)/10,0)))</f>
        <v>200</v>
      </c>
      <c r="K101" s="85">
        <f>+IF('Daily Weigth (g)'!L101="","",IF('Daily Weigth (g)'!$E101-'Daily Weigth (g)'!L101-200&lt;=0,0,10*ROUND(('Daily Weigth (g)'!$E101-'Daily Weigth (g)'!L101-200)/10,0)))</f>
        <v>260</v>
      </c>
      <c r="L101" s="85">
        <f>+IF('Daily Weigth (g)'!M101="","",IF('Daily Weigth (g)'!$E101-'Daily Weigth (g)'!M101-200&lt;=0,0,10*ROUND(('Daily Weigth (g)'!$E101-'Daily Weigth (g)'!M101-200)/10,0)))</f>
        <v>320</v>
      </c>
      <c r="M101" s="85">
        <f>+IF('Daily Weigth (g)'!N101="","",IF('Daily Weigth (g)'!$E101-'Daily Weigth (g)'!N101-200&lt;=0,0,10*ROUND(('Daily Weigth (g)'!$E101-'Daily Weigth (g)'!N101-200)/10,0)))</f>
        <v>480</v>
      </c>
      <c r="N101" s="85">
        <f>+IF('Daily Weigth (g)'!O101="","",IF('Daily Weigth (g)'!$E101-'Daily Weigth (g)'!O101-200&lt;=0,0,10*ROUND(('Daily Weigth (g)'!$E101-'Daily Weigth (g)'!O101-200)/10,0)))</f>
        <v>280</v>
      </c>
      <c r="O101" s="85">
        <f>+IF('Daily Weigth (g)'!P101="","",IF('Daily Weigth (g)'!$E101-'Daily Weigth (g)'!P101-200&lt;=0,0,10*ROUND(('Daily Weigth (g)'!$E101-'Daily Weigth (g)'!P101-200)/10,0)))</f>
        <v>990</v>
      </c>
      <c r="P101" s="85">
        <f>+IF('Daily Weigth (g)'!Q101="","",IF('Daily Weigth (g)'!$E101-'Daily Weigth (g)'!Q101-200&lt;=0,0,10*ROUND(('Daily Weigth (g)'!$E101-'Daily Weigth (g)'!Q101-200)/10,0)))</f>
        <v>950</v>
      </c>
      <c r="Q101" s="85">
        <f>+IF('Daily Weigth (g)'!R101="","",IF('Daily Weigth (g)'!$E101-'Daily Weigth (g)'!R101-200&lt;=0,0,10*ROUND(('Daily Weigth (g)'!$E101-'Daily Weigth (g)'!R101-200)/10,0)))</f>
        <v>580</v>
      </c>
      <c r="R101" s="85">
        <f>+IF('Daily Weigth (g)'!S101="","",IF('Daily Weigth (g)'!$E101-'Daily Weigth (g)'!S101-200&lt;=0,0,10*ROUND(('Daily Weigth (g)'!$E101-'Daily Weigth (g)'!S101-200)/10,0)))</f>
        <v>510</v>
      </c>
      <c r="S101" s="91">
        <f>+IF('Daily Weigth (g)'!T101="","",IF('Daily Weigth (g)'!$E101-'Daily Weigth (g)'!T101-200&lt;=0,0,10*ROUND(('Daily Weigth (g)'!$E101-'Daily Weigth (g)'!T101-200)/10,0)))</f>
        <v>500</v>
      </c>
      <c r="T101" s="85">
        <f>+IF('Daily Weigth (g)'!U101="","",IF('Daily Weigth (g)'!$E101-'Daily Weigth (g)'!U101-200&lt;=0,0,10*ROUND(('Daily Weigth (g)'!$E101-'Daily Weigth (g)'!U101-200)/10,0)))</f>
        <v>580</v>
      </c>
      <c r="U101" s="85">
        <f>+IF('Daily Weigth (g)'!V101="","",IF('Daily Weigth (g)'!$E101-'Daily Weigth (g)'!V101-200&lt;=0,0,10*ROUND(('Daily Weigth (g)'!$E101-'Daily Weigth (g)'!V101-200)/10,0)))</f>
        <v>850</v>
      </c>
      <c r="V101" s="85">
        <f>+IF('Daily Weigth (g)'!W101="","",IF('Daily Weigth (g)'!$E101-'Daily Weigth (g)'!W101-200&lt;=0,0,10*ROUND(('Daily Weigth (g)'!$E101-'Daily Weigth (g)'!W101-200)/10,0)))</f>
        <v>920</v>
      </c>
      <c r="W101" s="85">
        <f>+IF('Daily Weigth (g)'!X101="","",IF('Daily Weigth (g)'!$E101-'Daily Weigth (g)'!X101-200&lt;=0,0,10*ROUND(('Daily Weigth (g)'!$E101-'Daily Weigth (g)'!X101-200)/10,0)))</f>
        <v>380</v>
      </c>
      <c r="X101" s="85">
        <f>+IF('Daily Weigth (g)'!Y101="","",IF('Daily Weigth (g)'!$E101-'Daily Weigth (g)'!Y101-200&lt;=0,0,10*ROUND(('Daily Weigth (g)'!$E101-'Daily Weigth (g)'!Y101-200)/10,0)))</f>
        <v>290</v>
      </c>
      <c r="Y101" s="85">
        <f>+IF('Daily Weigth (g)'!Z101="","",IF('Daily Weigth (g)'!$E101-'Daily Weigth (g)'!Z101-200&lt;=0,0,10*ROUND(('Daily Weigth (g)'!$E101-'Daily Weigth (g)'!Z101-200)/10,0)))</f>
        <v>530</v>
      </c>
      <c r="Z101" s="85">
        <f>+IF('Daily Weigth (g)'!AA101="","",IF('Daily Weigth (g)'!$E101-'Daily Weigth (g)'!AA101-200&lt;=0,0,10*ROUND(('Daily Weigth (g)'!$E101-'Daily Weigth (g)'!AA101-200)/10,0)))</f>
        <v>260</v>
      </c>
      <c r="AA101" s="85">
        <f>+IF('Daily Weigth (g)'!AB101="","",IF('Daily Weigth (g)'!$E101-'Daily Weigth (g)'!AB101-200&lt;=0,0,10*ROUND(('Daily Weigth (g)'!$E101-'Daily Weigth (g)'!AB101-200)/10,0)))</f>
        <v>260</v>
      </c>
      <c r="AB101" s="85">
        <f>+IF('Daily Weigth (g)'!AC101="","",IF('Daily Weigth (g)'!$E101-'Daily Weigth (g)'!AC101-200&lt;=0,0,10*ROUND(('Daily Weigth (g)'!$E101-'Daily Weigth (g)'!AC101-200)/10,0)))</f>
        <v>360</v>
      </c>
      <c r="AC101" s="85">
        <f>+IF('Daily Weigth (g)'!AD101="","",IF('Daily Weigth (g)'!$E101-'Daily Weigth (g)'!AD101-200&lt;=0,0,10*ROUND(('Daily Weigth (g)'!$E101-'Daily Weigth (g)'!AD101-200)/10,0)))</f>
        <v>370</v>
      </c>
      <c r="AD101" s="85">
        <f>+IF('Daily Weigth (g)'!AE101="","",IF('Daily Weigth (g)'!$E101-'Daily Weigth (g)'!AE101-200&lt;=0,0,10*ROUND(('Daily Weigth (g)'!$E101-'Daily Weigth (g)'!AE101-200)/10,0)))</f>
        <v>240</v>
      </c>
      <c r="AE101" s="85">
        <f>+IF('Daily Weigth (g)'!AF101="","",IF('Daily Weigth (g)'!$E101-'Daily Weigth (g)'!AF101-200&lt;=0,0,10*ROUND(('Daily Weigth (g)'!$E101-'Daily Weigth (g)'!AF101-200)/10,0)))</f>
        <v>610</v>
      </c>
      <c r="AF101" s="85">
        <f>+IF('Daily Weigth (g)'!AG101="","",IF('Daily Weigth (g)'!$E101-'Daily Weigth (g)'!AG101-200&lt;=0,0,10*ROUND(('Daily Weigth (g)'!$E101-'Daily Weigth (g)'!AG101-200)/10,0)))</f>
        <v>370</v>
      </c>
      <c r="AG101" s="89">
        <f t="shared" si="1"/>
        <v>12100</v>
      </c>
    </row>
    <row r="102" ht="12.75" customHeight="1">
      <c r="A102" s="85">
        <v>801.0</v>
      </c>
      <c r="B102" s="87" t="s">
        <v>13</v>
      </c>
      <c r="C102" s="90" t="s">
        <v>12</v>
      </c>
      <c r="D102" s="85"/>
      <c r="E102" s="94">
        <f>+IF('Daily Weigth (g)'!F102="","",IF('Daily Weigth (g)'!$E102-'Daily Weigth (g)'!F102-200&lt;=0,0,10*ROUND(('Daily Weigth (g)'!$E102-'Daily Weigth (g)'!F102-200)/10,0)))</f>
        <v>0</v>
      </c>
      <c r="F102" s="94">
        <f>+IF('Daily Weigth (g)'!G102="","",IF('Daily Weigth (g)'!$E102-'Daily Weigth (g)'!G102-200&lt;=0,0,10*ROUND(('Daily Weigth (g)'!$E102-'Daily Weigth (g)'!G102-200)/10,0)))</f>
        <v>140</v>
      </c>
      <c r="G102" s="94">
        <f>+IF('Daily Weigth (g)'!H102="","",IF('Daily Weigth (g)'!$E102-'Daily Weigth (g)'!H102-200&lt;=0,0,10*ROUND(('Daily Weigth (g)'!$E102-'Daily Weigth (g)'!H102-200)/10,0)))</f>
        <v>330</v>
      </c>
      <c r="H102" s="94">
        <f>+IF('Daily Weigth (g)'!I102="","",IF('Daily Weigth (g)'!$E102-'Daily Weigth (g)'!I102-200&lt;=0,0,10*ROUND(('Daily Weigth (g)'!$E102-'Daily Weigth (g)'!I102-200)/10,0)))</f>
        <v>150</v>
      </c>
      <c r="I102" s="94">
        <f>+IF('Daily Weigth (g)'!J102="","",IF('Daily Weigth (g)'!$E102-'Daily Weigth (g)'!J102-200&lt;=0,0,10*ROUND(('Daily Weigth (g)'!$E102-'Daily Weigth (g)'!J102-200)/10,0)))</f>
        <v>140</v>
      </c>
      <c r="J102" s="85">
        <f>+IF('Daily Weigth (g)'!K102="","",IF(Transpiration!J102-100&lt;=0,0,10*ROUND((Transpiration!J102-100)/10,0)))</f>
        <v>40</v>
      </c>
      <c r="K102" s="85">
        <f>+IF('Daily Weigth (g)'!L102="","",IF(Transpiration!K102-100&lt;=0,0,10*ROUND((Transpiration!K102-100)/10,0)))</f>
        <v>160</v>
      </c>
      <c r="L102" s="85">
        <f>+IF('Daily Weigth (g)'!M102="","",IF(Transpiration!L102-100&lt;=0,0,10*ROUND((Transpiration!L102-100)/10,0)))</f>
        <v>170</v>
      </c>
      <c r="M102" s="85">
        <f>+IF('Daily Weigth (g)'!N102="","",IF(Transpiration!M102-100&lt;=0,0,10*ROUND((Transpiration!M102-100)/10,0)))</f>
        <v>320</v>
      </c>
      <c r="N102" s="85">
        <f>+IF('Daily Weigth (g)'!O102="","",IF(Transpiration!N102-100&lt;=0,0,10*ROUND((Transpiration!N102-100)/10,0)))</f>
        <v>140</v>
      </c>
      <c r="O102" s="85">
        <f>+IF('Daily Weigth (g)'!P102="","",IF(Transpiration!O102-100&lt;=0,0,10*ROUND((Transpiration!O102-100)/10,0)))</f>
        <v>660</v>
      </c>
      <c r="P102" s="85">
        <f>+IF('Daily Weigth (g)'!Q102="","",IF(Transpiration!P102-100&lt;=0,0,10*ROUND((Transpiration!P102-100)/10,0)))</f>
        <v>630</v>
      </c>
      <c r="Q102" s="85">
        <f>+IF('Daily Weigth (g)'!R102="","",IF(Transpiration!Q102-100&lt;=0,0,10*ROUND((Transpiration!Q102-100)/10,0)))</f>
        <v>400</v>
      </c>
      <c r="R102" s="85">
        <f>+IF('Daily Weigth (g)'!S102="","",IF(Transpiration!R102-100&lt;=0,0,10*ROUND((Transpiration!R102-100)/10,0)))</f>
        <v>270</v>
      </c>
      <c r="S102" s="91">
        <f>+IF('Daily Weigth (g)'!T102="","",IF(Transpiration!S102-200&lt;=0,0,10*ROUND((Transpiration!S102-200)/10,0)))</f>
        <v>180</v>
      </c>
      <c r="T102" s="85">
        <f>+IF('Daily Weigth (g)'!U102="","",IF(Transpiration!T102-200&lt;=0,0,10*ROUND((Transpiration!T102-200)/10,0)))</f>
        <v>210</v>
      </c>
      <c r="U102" s="85">
        <f>+IF('Daily Weigth (g)'!V102="","",IF(Transpiration!U102-200&lt;=0,0,10*ROUND((Transpiration!U102-200)/10,0)))</f>
        <v>220</v>
      </c>
      <c r="V102" s="85">
        <f>+IF('Daily Weigth (g)'!W102="","",IF(Transpiration!V102-200&lt;=0,0,10*ROUND((Transpiration!V102-200)/10,0)))</f>
        <v>190</v>
      </c>
      <c r="W102" s="85">
        <f>+IF('Daily Weigth (g)'!X102="","",IF(Transpiration!W102-200&lt;=0,0,10*ROUND((Transpiration!W102-200)/10,0)))</f>
        <v>0</v>
      </c>
      <c r="X102" s="85">
        <f>+IF('Daily Weigth (g)'!Y102="","",IF(Transpiration!X102-200&lt;=0,0,10*ROUND((Transpiration!X102-200)/10,0)))</f>
        <v>0</v>
      </c>
      <c r="Y102" s="85">
        <f>+IF('Daily Weigth (g)'!Z102="","",IF(Transpiration!Y102-200&lt;=0,0,10*ROUND((Transpiration!Y102-200)/10,0)))</f>
        <v>0</v>
      </c>
      <c r="Z102" s="85">
        <f>+IF('Daily Weigth (g)'!AA102="","",IF(Transpiration!Z102-200&lt;=0,0,10*ROUND((Transpiration!Z102-200)/10,0)))</f>
        <v>0</v>
      </c>
      <c r="AA102" s="85">
        <f>+IF('Daily Weigth (g)'!AB102="","",IF(Transpiration!AA102-200&lt;=0,0,10*ROUND((Transpiration!AA102-200)/10,0)))</f>
        <v>0</v>
      </c>
      <c r="AB102" s="85">
        <f>+IF('Daily Weigth (g)'!AC102="","",IF(Transpiration!AB102-200&lt;=0,0,10*ROUND((Transpiration!AB102-200)/10,0)))</f>
        <v>0</v>
      </c>
      <c r="AC102" s="85">
        <f>+IF('Daily Weigth (g)'!AD102="","",IF(Transpiration!AC102-200&lt;=0,0,10*ROUND((Transpiration!AC102-200)/10,0)))</f>
        <v>0</v>
      </c>
      <c r="AD102" s="85">
        <f>+IF('Daily Weigth (g)'!AE102="","",IF(Transpiration!AD102-200&lt;=0,0,10*ROUND((Transpiration!AD102-200)/10,0)))</f>
        <v>0</v>
      </c>
      <c r="AE102" s="85">
        <f>+IF('Daily Weigth (g)'!AF102="","",IF(Transpiration!AE102-200&lt;=0,0,10*ROUND((Transpiration!AE102-200)/10,0)))</f>
        <v>0</v>
      </c>
      <c r="AF102" s="85">
        <f>+IF('Daily Weigth (g)'!AG102="","",IF(Transpiration!AF102-200&lt;=0,0,10*ROUND((Transpiration!AF102-200)/10,0)))</f>
        <v>0</v>
      </c>
      <c r="AG102" s="89">
        <f t="shared" si="1"/>
        <v>4350</v>
      </c>
    </row>
    <row r="103" ht="12.75" customHeight="1">
      <c r="A103" s="85">
        <v>802.0</v>
      </c>
      <c r="B103" s="87" t="s">
        <v>13</v>
      </c>
      <c r="C103" s="90" t="s">
        <v>12</v>
      </c>
      <c r="D103" s="85"/>
      <c r="E103" s="94">
        <f>+IF('Daily Weigth (g)'!F103="","",IF('Daily Weigth (g)'!$E103-'Daily Weigth (g)'!F103-200&lt;=0,0,10*ROUND(('Daily Weigth (g)'!$E103-'Daily Weigth (g)'!F103-200)/10,0)))</f>
        <v>0</v>
      </c>
      <c r="F103" s="94">
        <f>+IF('Daily Weigth (g)'!G103="","",IF('Daily Weigth (g)'!$E103-'Daily Weigth (g)'!G103-200&lt;=0,0,10*ROUND(('Daily Weigth (g)'!$E103-'Daily Weigth (g)'!G103-200)/10,0)))</f>
        <v>70</v>
      </c>
      <c r="G103" s="94">
        <f>+IF('Daily Weigth (g)'!H103="","",IF('Daily Weigth (g)'!$E103-'Daily Weigth (g)'!H103-200&lt;=0,0,10*ROUND(('Daily Weigth (g)'!$E103-'Daily Weigth (g)'!H103-200)/10,0)))</f>
        <v>280</v>
      </c>
      <c r="H103" s="94">
        <f>+IF('Daily Weigth (g)'!I103="","",IF('Daily Weigth (g)'!$E103-'Daily Weigth (g)'!I103-200&lt;=0,0,10*ROUND(('Daily Weigth (g)'!$E103-'Daily Weigth (g)'!I103-200)/10,0)))</f>
        <v>140</v>
      </c>
      <c r="I103" s="94">
        <f>+IF('Daily Weigth (g)'!J103="","",IF('Daily Weigth (g)'!$E103-'Daily Weigth (g)'!J103-200&lt;=0,0,10*ROUND(('Daily Weigth (g)'!$E103-'Daily Weigth (g)'!J103-200)/10,0)))</f>
        <v>110</v>
      </c>
      <c r="J103" s="85">
        <f>+IF('Daily Weigth (g)'!K103="","",IF(Transpiration!J103-100&lt;=0,0,10*ROUND((Transpiration!J103-100)/10,0)))</f>
        <v>40</v>
      </c>
      <c r="K103" s="85">
        <f>+IF('Daily Weigth (g)'!L103="","",IF(Transpiration!K103-100&lt;=0,0,10*ROUND((Transpiration!K103-100)/10,0)))</f>
        <v>70</v>
      </c>
      <c r="L103" s="85">
        <f>+IF('Daily Weigth (g)'!M103="","",IF(Transpiration!L103-100&lt;=0,0,10*ROUND((Transpiration!L103-100)/10,0)))</f>
        <v>120</v>
      </c>
      <c r="M103" s="85">
        <f>+IF('Daily Weigth (g)'!N103="","",IF(Transpiration!M103-100&lt;=0,0,10*ROUND((Transpiration!M103-100)/10,0)))</f>
        <v>240</v>
      </c>
      <c r="N103" s="85">
        <f>+IF('Daily Weigth (g)'!O103="","",IF(Transpiration!N103-100&lt;=0,0,10*ROUND((Transpiration!N103-100)/10,0)))</f>
        <v>90</v>
      </c>
      <c r="O103" s="85">
        <f>+IF('Daily Weigth (g)'!P103="","",IF(Transpiration!O103-100&lt;=0,0,10*ROUND((Transpiration!O103-100)/10,0)))</f>
        <v>450</v>
      </c>
      <c r="P103" s="85">
        <f>+IF('Daily Weigth (g)'!Q103="","",IF(Transpiration!P103-100&lt;=0,0,10*ROUND((Transpiration!P103-100)/10,0)))</f>
        <v>530</v>
      </c>
      <c r="Q103" s="85">
        <f>+IF('Daily Weigth (g)'!R103="","",IF(Transpiration!Q103-100&lt;=0,0,10*ROUND((Transpiration!Q103-100)/10,0)))</f>
        <v>330</v>
      </c>
      <c r="R103" s="85">
        <f>+IF('Daily Weigth (g)'!S103="","",IF(Transpiration!R103-100&lt;=0,0,10*ROUND((Transpiration!R103-100)/10,0)))</f>
        <v>210</v>
      </c>
      <c r="S103" s="91">
        <f>+IF('Daily Weigth (g)'!T103="","",IF(Transpiration!S103-200&lt;=0,0,10*ROUND((Transpiration!S103-200)/10,0)))</f>
        <v>150</v>
      </c>
      <c r="T103" s="85">
        <f>+IF('Daily Weigth (g)'!U103="","",IF(Transpiration!T103-200&lt;=0,0,10*ROUND((Transpiration!T103-200)/10,0)))</f>
        <v>120</v>
      </c>
      <c r="U103" s="85">
        <f>+IF('Daily Weigth (g)'!V103="","",IF(Transpiration!U103-200&lt;=0,0,10*ROUND((Transpiration!U103-200)/10,0)))</f>
        <v>170</v>
      </c>
      <c r="V103" s="85">
        <f>+IF('Daily Weigth (g)'!W103="","",IF(Transpiration!V103-200&lt;=0,0,10*ROUND((Transpiration!V103-200)/10,0)))</f>
        <v>160</v>
      </c>
      <c r="W103" s="85">
        <f>+IF('Daily Weigth (g)'!X103="","",IF(Transpiration!W103-200&lt;=0,0,10*ROUND((Transpiration!W103-200)/10,0)))</f>
        <v>0</v>
      </c>
      <c r="X103" s="85">
        <f>+IF('Daily Weigth (g)'!Y103="","",IF(Transpiration!X103-200&lt;=0,0,10*ROUND((Transpiration!X103-200)/10,0)))</f>
        <v>0</v>
      </c>
      <c r="Y103" s="85">
        <f>+IF('Daily Weigth (g)'!Z103="","",IF(Transpiration!Y103-200&lt;=0,0,10*ROUND((Transpiration!Y103-200)/10,0)))</f>
        <v>0</v>
      </c>
      <c r="Z103" s="85">
        <f>+IF('Daily Weigth (g)'!AA103="","",IF(Transpiration!Z103-200&lt;=0,0,10*ROUND((Transpiration!Z103-200)/10,0)))</f>
        <v>0</v>
      </c>
      <c r="AA103" s="85">
        <f>+IF('Daily Weigth (g)'!AB103="","",IF(Transpiration!AA103-200&lt;=0,0,10*ROUND((Transpiration!AA103-200)/10,0)))</f>
        <v>0</v>
      </c>
      <c r="AB103" s="85">
        <f>+IF('Daily Weigth (g)'!AC103="","",IF(Transpiration!AB103-200&lt;=0,0,10*ROUND((Transpiration!AB103-200)/10,0)))</f>
        <v>0</v>
      </c>
      <c r="AC103" s="85">
        <f>+IF('Daily Weigth (g)'!AD103="","",IF(Transpiration!AC103-200&lt;=0,0,10*ROUND((Transpiration!AC103-200)/10,0)))</f>
        <v>0</v>
      </c>
      <c r="AD103" s="85">
        <f>+IF('Daily Weigth (g)'!AE103="","",IF(Transpiration!AD103-200&lt;=0,0,10*ROUND((Transpiration!AD103-200)/10,0)))</f>
        <v>0</v>
      </c>
      <c r="AE103" s="85">
        <f>+IF('Daily Weigth (g)'!AF103="","",IF(Transpiration!AE103-200&lt;=0,0,10*ROUND((Transpiration!AE103-200)/10,0)))</f>
        <v>0</v>
      </c>
      <c r="AF103" s="85">
        <f>+IF('Daily Weigth (g)'!AG103="","",IF(Transpiration!AF103-200&lt;=0,0,10*ROUND((Transpiration!AF103-200)/10,0)))</f>
        <v>0</v>
      </c>
      <c r="AG103" s="89">
        <f t="shared" si="1"/>
        <v>3280</v>
      </c>
    </row>
    <row r="104" ht="12.75" customHeight="1">
      <c r="A104" s="85">
        <v>803.0</v>
      </c>
      <c r="B104" s="87" t="s">
        <v>13</v>
      </c>
      <c r="C104" s="85" t="s">
        <v>383</v>
      </c>
      <c r="D104" s="85"/>
      <c r="E104" s="94">
        <f>+IF('Daily Weigth (g)'!F104="","",IF('Daily Weigth (g)'!$E104-'Daily Weigth (g)'!F104-200&lt;=0,0,10*ROUND(('Daily Weigth (g)'!$E104-'Daily Weigth (g)'!F104-200)/10,0)))</f>
        <v>0</v>
      </c>
      <c r="F104" s="94">
        <f>+IF('Daily Weigth (g)'!G104="","",IF('Daily Weigth (g)'!$E104-'Daily Weigth (g)'!G104-200&lt;=0,0,10*ROUND(('Daily Weigth (g)'!$E104-'Daily Weigth (g)'!G104-200)/10,0)))</f>
        <v>10</v>
      </c>
      <c r="G104" s="94">
        <f>+IF('Daily Weigth (g)'!H104="","",IF('Daily Weigth (g)'!$E104-'Daily Weigth (g)'!H104-200&lt;=0,0,10*ROUND(('Daily Weigth (g)'!$E104-'Daily Weigth (g)'!H104-200)/10,0)))</f>
        <v>250</v>
      </c>
      <c r="H104" s="94">
        <f>+IF('Daily Weigth (g)'!I104="","",IF('Daily Weigth (g)'!$E104-'Daily Weigth (g)'!I104-200&lt;=0,0,10*ROUND(('Daily Weigth (g)'!$E104-'Daily Weigth (g)'!I104-200)/10,0)))</f>
        <v>110</v>
      </c>
      <c r="I104" s="94">
        <f>+IF('Daily Weigth (g)'!J104="","",IF('Daily Weigth (g)'!$E104-'Daily Weigth (g)'!J104-200&lt;=0,0,10*ROUND(('Daily Weigth (g)'!$E104-'Daily Weigth (g)'!J104-200)/10,0)))</f>
        <v>100</v>
      </c>
      <c r="J104" s="85" t="str">
        <f>+IF('Daily Weigth (g)'!K104="","",IF('Daily Weigth (g)'!$E104-'Daily Weigth (g)'!K104-200&lt;=0,0,10*ROUND(('Daily Weigth (g)'!$E104-'Daily Weigth (g)'!K104-200)/10,0)))</f>
        <v/>
      </c>
      <c r="K104" s="85" t="str">
        <f>+IF('Daily Weigth (g)'!L104="","",IF('Daily Weigth (g)'!$E104-'Daily Weigth (g)'!L104-200&lt;=0,0,10*ROUND(('Daily Weigth (g)'!$E104-'Daily Weigth (g)'!L104-200)/10,0)))</f>
        <v/>
      </c>
      <c r="L104" s="85" t="str">
        <f>+IF('Daily Weigth (g)'!M104="","",IF('Daily Weigth (g)'!$E104-'Daily Weigth (g)'!M104-200&lt;=0,0,10*ROUND(('Daily Weigth (g)'!$E104-'Daily Weigth (g)'!M104-200)/10,0)))</f>
        <v/>
      </c>
      <c r="M104" s="85" t="str">
        <f>+IF('Daily Weigth (g)'!N104="","",IF('Daily Weigth (g)'!$E104-'Daily Weigth (g)'!N104-200&lt;=0,0,10*ROUND(('Daily Weigth (g)'!$E104-'Daily Weigth (g)'!N104-200)/10,0)))</f>
        <v/>
      </c>
      <c r="N104" s="85" t="str">
        <f>+IF('Daily Weigth (g)'!O104="","",IF('Daily Weigth (g)'!$E104-'Daily Weigth (g)'!O104-200&lt;=0,0,10*ROUND(('Daily Weigth (g)'!$E104-'Daily Weigth (g)'!O104-200)/10,0)))</f>
        <v/>
      </c>
      <c r="O104" s="85" t="str">
        <f>+IF('Daily Weigth (g)'!P104="","",IF('Daily Weigth (g)'!$E104-'Daily Weigth (g)'!P104-200&lt;=0,0,10*ROUND(('Daily Weigth (g)'!$E104-'Daily Weigth (g)'!P104-200)/10,0)))</f>
        <v/>
      </c>
      <c r="P104" s="85" t="str">
        <f>+IF('Daily Weigth (g)'!Q104="","",IF('Daily Weigth (g)'!$E104-'Daily Weigth (g)'!Q104-200&lt;=0,0,10*ROUND(('Daily Weigth (g)'!$E104-'Daily Weigth (g)'!Q104-200)/10,0)))</f>
        <v/>
      </c>
      <c r="Q104" s="85" t="str">
        <f>+IF('Daily Weigth (g)'!R104="","",IF('Daily Weigth (g)'!$E104-'Daily Weigth (g)'!R104-200&lt;=0,0,10*ROUND(('Daily Weigth (g)'!$E104-'Daily Weigth (g)'!R104-200)/10,0)))</f>
        <v/>
      </c>
      <c r="R104" s="85" t="str">
        <f>+IF('Daily Weigth (g)'!S104="","",IF('Daily Weigth (g)'!$E104-'Daily Weigth (g)'!S104-200&lt;=0,0,10*ROUND(('Daily Weigth (g)'!$E104-'Daily Weigth (g)'!S104-200)/10,0)))</f>
        <v/>
      </c>
      <c r="S104" s="91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9">
        <f t="shared" si="1"/>
        <v>470</v>
      </c>
    </row>
    <row r="105" ht="12.75" customHeight="1">
      <c r="A105" s="85">
        <v>804.0</v>
      </c>
      <c r="B105" s="87" t="s">
        <v>13</v>
      </c>
      <c r="C105" s="88" t="s">
        <v>241</v>
      </c>
      <c r="D105" s="85"/>
      <c r="E105" s="94">
        <f>+IF('Daily Weigth (g)'!F105="","",IF('Daily Weigth (g)'!$E105-'Daily Weigth (g)'!F105-200&lt;=0,0,10*ROUND(('Daily Weigth (g)'!$E105-'Daily Weigth (g)'!F105-200)/10,0)))</f>
        <v>0</v>
      </c>
      <c r="F105" s="94">
        <f>+IF('Daily Weigth (g)'!G105="","",IF('Daily Weigth (g)'!$E105-'Daily Weigth (g)'!G105-200&lt;=0,0,10*ROUND(('Daily Weigth (g)'!$E105-'Daily Weigth (g)'!G105-200)/10,0)))</f>
        <v>20</v>
      </c>
      <c r="G105" s="94">
        <f>+IF('Daily Weigth (g)'!H105="","",IF('Daily Weigth (g)'!$E105-'Daily Weigth (g)'!H105-200&lt;=0,0,10*ROUND(('Daily Weigth (g)'!$E105-'Daily Weigth (g)'!H105-200)/10,0)))</f>
        <v>200</v>
      </c>
      <c r="H105" s="94">
        <f>+IF('Daily Weigth (g)'!I105="","",IF('Daily Weigth (g)'!$E105-'Daily Weigth (g)'!I105-200&lt;=0,0,10*ROUND(('Daily Weigth (g)'!$E105-'Daily Weigth (g)'!I105-200)/10,0)))</f>
        <v>90</v>
      </c>
      <c r="I105" s="94">
        <f>+IF('Daily Weigth (g)'!J105="","",IF('Daily Weigth (g)'!$E105-'Daily Weigth (g)'!J105-200&lt;=0,0,10*ROUND(('Daily Weigth (g)'!$E105-'Daily Weigth (g)'!J105-200)/10,0)))</f>
        <v>80</v>
      </c>
      <c r="J105" s="85">
        <f>+IF('Daily Weigth (g)'!K105="","",IF('Daily Weigth (g)'!$E105-'Daily Weigth (g)'!K105-200&lt;=0,0,10*ROUND(('Daily Weigth (g)'!$E105-'Daily Weigth (g)'!K105-200)/10,0)))</f>
        <v>80</v>
      </c>
      <c r="K105" s="85">
        <f>+IF('Daily Weigth (g)'!L105="","",IF('Daily Weigth (g)'!$E105-'Daily Weigth (g)'!L105-200&lt;=0,0,10*ROUND(('Daily Weigth (g)'!$E105-'Daily Weigth (g)'!L105-200)/10,0)))</f>
        <v>150</v>
      </c>
      <c r="L105" s="85">
        <f>+IF('Daily Weigth (g)'!M105="","",IF('Daily Weigth (g)'!$E105-'Daily Weigth (g)'!M105-200&lt;=0,0,10*ROUND(('Daily Weigth (g)'!$E105-'Daily Weigth (g)'!M105-200)/10,0)))</f>
        <v>160</v>
      </c>
      <c r="M105" s="85">
        <f>+IF('Daily Weigth (g)'!N105="","",IF('Daily Weigth (g)'!$E105-'Daily Weigth (g)'!N105-200&lt;=0,0,10*ROUND(('Daily Weigth (g)'!$E105-'Daily Weigth (g)'!N105-200)/10,0)))</f>
        <v>280</v>
      </c>
      <c r="N105" s="85">
        <f>+IF('Daily Weigth (g)'!O105="","",IF('Daily Weigth (g)'!$E105-'Daily Weigth (g)'!O105-200&lt;=0,0,10*ROUND(('Daily Weigth (g)'!$E105-'Daily Weigth (g)'!O105-200)/10,0)))</f>
        <v>160</v>
      </c>
      <c r="O105" s="85">
        <f>+IF('Daily Weigth (g)'!P105="","",IF('Daily Weigth (g)'!$E105-'Daily Weigth (g)'!P105-200&lt;=0,0,10*ROUND(('Daily Weigth (g)'!$E105-'Daily Weigth (g)'!P105-200)/10,0)))</f>
        <v>590</v>
      </c>
      <c r="P105" s="85">
        <f>+IF('Daily Weigth (g)'!Q105="","",IF('Daily Weigth (g)'!$E105-'Daily Weigth (g)'!Q105-200&lt;=0,0,10*ROUND(('Daily Weigth (g)'!$E105-'Daily Weigth (g)'!Q105-200)/10,0)))</f>
        <v>510</v>
      </c>
      <c r="Q105" s="85">
        <f>+IF('Daily Weigth (g)'!R105="","",IF('Daily Weigth (g)'!$E105-'Daily Weigth (g)'!R105-200&lt;=0,0,10*ROUND(('Daily Weigth (g)'!$E105-'Daily Weigth (g)'!R105-200)/10,0)))</f>
        <v>410</v>
      </c>
      <c r="R105" s="85">
        <f>+IF('Daily Weigth (g)'!S105="","",IF('Daily Weigth (g)'!$E105-'Daily Weigth (g)'!S105-200&lt;=0,0,10*ROUND(('Daily Weigth (g)'!$E105-'Daily Weigth (g)'!S105-200)/10,0)))</f>
        <v>290</v>
      </c>
      <c r="S105" s="91">
        <f>+IF('Daily Weigth (g)'!T105="","",IF('Daily Weigth (g)'!$E105-'Daily Weigth (g)'!T105-200&lt;=0,0,10*ROUND(('Daily Weigth (g)'!$E105-'Daily Weigth (g)'!T105-200)/10,0)))</f>
        <v>330</v>
      </c>
      <c r="T105" s="85">
        <f>+IF('Daily Weigth (g)'!U105="","",IF('Daily Weigth (g)'!$E105-'Daily Weigth (g)'!U105-200&lt;=0,0,10*ROUND(('Daily Weigth (g)'!$E105-'Daily Weigth (g)'!U105-200)/10,0)))</f>
        <v>410</v>
      </c>
      <c r="U105" s="85">
        <f>+IF('Daily Weigth (g)'!V105="","",IF('Daily Weigth (g)'!$E105-'Daily Weigth (g)'!V105-200&lt;=0,0,10*ROUND(('Daily Weigth (g)'!$E105-'Daily Weigth (g)'!V105-200)/10,0)))</f>
        <v>520</v>
      </c>
      <c r="V105" s="85">
        <f>+IF('Daily Weigth (g)'!W105="","",IF('Daily Weigth (g)'!$E105-'Daily Weigth (g)'!W105-200&lt;=0,0,10*ROUND(('Daily Weigth (g)'!$E105-'Daily Weigth (g)'!W105-200)/10,0)))</f>
        <v>590</v>
      </c>
      <c r="W105" s="85">
        <f>+IF('Daily Weigth (g)'!X105="","",IF('Daily Weigth (g)'!$E105-'Daily Weigth (g)'!X105-200&lt;=0,0,10*ROUND(('Daily Weigth (g)'!$E105-'Daily Weigth (g)'!X105-200)/10,0)))</f>
        <v>280</v>
      </c>
      <c r="X105" s="85">
        <f>+IF('Daily Weigth (g)'!Y105="","",IF('Daily Weigth (g)'!$E105-'Daily Weigth (g)'!Y105-200&lt;=0,0,10*ROUND(('Daily Weigth (g)'!$E105-'Daily Weigth (g)'!Y105-200)/10,0)))</f>
        <v>230</v>
      </c>
      <c r="Y105" s="85">
        <f>+IF('Daily Weigth (g)'!Z105="","",IF('Daily Weigth (g)'!$E105-'Daily Weigth (g)'!Z105-200&lt;=0,0,10*ROUND(('Daily Weigth (g)'!$E105-'Daily Weigth (g)'!Z105-200)/10,0)))</f>
        <v>380</v>
      </c>
      <c r="Z105" s="85">
        <f>+IF('Daily Weigth (g)'!AA105="","",IF('Daily Weigth (g)'!$E105-'Daily Weigth (g)'!AA105-200&lt;=0,0,10*ROUND(('Daily Weigth (g)'!$E105-'Daily Weigth (g)'!AA105-200)/10,0)))</f>
        <v>200</v>
      </c>
      <c r="AA105" s="85">
        <f>+IF('Daily Weigth (g)'!AB105="","",IF('Daily Weigth (g)'!$E105-'Daily Weigth (g)'!AB105-200&lt;=0,0,10*ROUND(('Daily Weigth (g)'!$E105-'Daily Weigth (g)'!AB105-200)/10,0)))</f>
        <v>220</v>
      </c>
      <c r="AB105" s="85">
        <f>+IF('Daily Weigth (g)'!AC105="","",IF('Daily Weigth (g)'!$E105-'Daily Weigth (g)'!AC105-200&lt;=0,0,10*ROUND(('Daily Weigth (g)'!$E105-'Daily Weigth (g)'!AC105-200)/10,0)))</f>
        <v>220</v>
      </c>
      <c r="AC105" s="85">
        <f>+IF('Daily Weigth (g)'!AD105="","",IF('Daily Weigth (g)'!$E105-'Daily Weigth (g)'!AD105-200&lt;=0,0,10*ROUND(('Daily Weigth (g)'!$E105-'Daily Weigth (g)'!AD105-200)/10,0)))</f>
        <v>240</v>
      </c>
      <c r="AD105" s="85">
        <f>+IF('Daily Weigth (g)'!AE105="","",IF('Daily Weigth (g)'!$E105-'Daily Weigth (g)'!AE105-200&lt;=0,0,10*ROUND(('Daily Weigth (g)'!$E105-'Daily Weigth (g)'!AE105-200)/10,0)))</f>
        <v>190</v>
      </c>
      <c r="AE105" s="85">
        <f>+IF('Daily Weigth (g)'!AF105="","",IF('Daily Weigth (g)'!$E105-'Daily Weigth (g)'!AF105-200&lt;=0,0,10*ROUND(('Daily Weigth (g)'!$E105-'Daily Weigth (g)'!AF105-200)/10,0)))</f>
        <v>550</v>
      </c>
      <c r="AF105" s="85">
        <f>+IF('Daily Weigth (g)'!AG105="","",IF('Daily Weigth (g)'!$E105-'Daily Weigth (g)'!AG105-200&lt;=0,0,10*ROUND(('Daily Weigth (g)'!$E105-'Daily Weigth (g)'!AG105-200)/10,0)))</f>
        <v>310</v>
      </c>
      <c r="AG105" s="89">
        <f t="shared" si="1"/>
        <v>7690</v>
      </c>
    </row>
    <row r="106" ht="12.75" customHeight="1">
      <c r="A106" s="85">
        <v>805.0</v>
      </c>
      <c r="B106" s="87" t="s">
        <v>13</v>
      </c>
      <c r="C106" s="91" t="s">
        <v>383</v>
      </c>
      <c r="D106" s="85"/>
      <c r="E106" s="94">
        <f>+IF('Daily Weigth (g)'!F106="","",IF('Daily Weigth (g)'!$E106-'Daily Weigth (g)'!F106-200&lt;=0,0,10*ROUND(('Daily Weigth (g)'!$E106-'Daily Weigth (g)'!F106-200)/10,0)))</f>
        <v>0</v>
      </c>
      <c r="F106" s="94">
        <f>+IF('Daily Weigth (g)'!G106="","",IF('Daily Weigth (g)'!$E106-'Daily Weigth (g)'!G106-200&lt;=0,0,10*ROUND(('Daily Weigth (g)'!$E106-'Daily Weigth (g)'!G106-200)/10,0)))</f>
        <v>130</v>
      </c>
      <c r="G106" s="94">
        <f>+IF('Daily Weigth (g)'!H106="","",IF('Daily Weigth (g)'!$E106-'Daily Weigth (g)'!H106-200&lt;=0,0,10*ROUND(('Daily Weigth (g)'!$E106-'Daily Weigth (g)'!H106-200)/10,0)))</f>
        <v>320</v>
      </c>
      <c r="H106" s="94">
        <f>+IF('Daily Weigth (g)'!I106="","",IF('Daily Weigth (g)'!$E106-'Daily Weigth (g)'!I106-200&lt;=0,0,10*ROUND(('Daily Weigth (g)'!$E106-'Daily Weigth (g)'!I106-200)/10,0)))</f>
        <v>160</v>
      </c>
      <c r="I106" s="94">
        <f>+IF('Daily Weigth (g)'!J106="","",IF('Daily Weigth (g)'!$E106-'Daily Weigth (g)'!J106-200&lt;=0,0,10*ROUND(('Daily Weigth (g)'!$E106-'Daily Weigth (g)'!J106-200)/10,0)))</f>
        <v>120</v>
      </c>
      <c r="J106" s="85" t="str">
        <f>+IF('Daily Weigth (g)'!K106="","",IF('Daily Weigth (g)'!$E106-'Daily Weigth (g)'!K106-200&lt;=0,0,10*ROUND(('Daily Weigth (g)'!$E106-'Daily Weigth (g)'!K106-200)/10,0)))</f>
        <v/>
      </c>
      <c r="K106" s="85" t="str">
        <f>+IF('Daily Weigth (g)'!L106="","",IF('Daily Weigth (g)'!$E106-'Daily Weigth (g)'!L106-200&lt;=0,0,10*ROUND(('Daily Weigth (g)'!$E106-'Daily Weigth (g)'!L106-200)/10,0)))</f>
        <v/>
      </c>
      <c r="L106" s="85" t="str">
        <f>+IF('Daily Weigth (g)'!M106="","",IF('Daily Weigth (g)'!$E106-'Daily Weigth (g)'!M106-200&lt;=0,0,10*ROUND(('Daily Weigth (g)'!$E106-'Daily Weigth (g)'!M106-200)/10,0)))</f>
        <v/>
      </c>
      <c r="M106" s="85" t="str">
        <f>+IF('Daily Weigth (g)'!N106="","",IF('Daily Weigth (g)'!$E106-'Daily Weigth (g)'!N106-200&lt;=0,0,10*ROUND(('Daily Weigth (g)'!$E106-'Daily Weigth (g)'!N106-200)/10,0)))</f>
        <v/>
      </c>
      <c r="N106" s="85" t="str">
        <f>+IF('Daily Weigth (g)'!O106="","",IF('Daily Weigth (g)'!$E106-'Daily Weigth (g)'!O106-200&lt;=0,0,10*ROUND(('Daily Weigth (g)'!$E106-'Daily Weigth (g)'!O106-200)/10,0)))</f>
        <v/>
      </c>
      <c r="O106" s="85" t="str">
        <f>+IF('Daily Weigth (g)'!P106="","",IF('Daily Weigth (g)'!$E106-'Daily Weigth (g)'!P106-200&lt;=0,0,10*ROUND(('Daily Weigth (g)'!$E106-'Daily Weigth (g)'!P106-200)/10,0)))</f>
        <v/>
      </c>
      <c r="P106" s="85" t="str">
        <f>+IF('Daily Weigth (g)'!Q106="","",IF('Daily Weigth (g)'!$E106-'Daily Weigth (g)'!Q106-200&lt;=0,0,10*ROUND(('Daily Weigth (g)'!$E106-'Daily Weigth (g)'!Q106-200)/10,0)))</f>
        <v/>
      </c>
      <c r="Q106" s="85" t="str">
        <f>+IF('Daily Weigth (g)'!R106="","",IF('Daily Weigth (g)'!$E106-'Daily Weigth (g)'!R106-200&lt;=0,0,10*ROUND(('Daily Weigth (g)'!$E106-'Daily Weigth (g)'!R106-200)/10,0)))</f>
        <v/>
      </c>
      <c r="R106" s="85" t="str">
        <f>+IF('Daily Weigth (g)'!S106="","",IF('Daily Weigth (g)'!$E106-'Daily Weigth (g)'!S106-200&lt;=0,0,10*ROUND(('Daily Weigth (g)'!$E106-'Daily Weigth (g)'!S106-200)/10,0)))</f>
        <v/>
      </c>
      <c r="S106" s="91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9">
        <f t="shared" si="1"/>
        <v>730</v>
      </c>
    </row>
    <row r="107" ht="12.75" customHeight="1">
      <c r="A107" s="85">
        <v>806.0</v>
      </c>
      <c r="B107" s="87" t="s">
        <v>16</v>
      </c>
      <c r="C107" s="90" t="s">
        <v>12</v>
      </c>
      <c r="D107" s="85"/>
      <c r="E107" s="94">
        <f>+IF('Daily Weigth (g)'!F107="","",IF('Daily Weigth (g)'!$E107-'Daily Weigth (g)'!F107-200&lt;=0,0,10*ROUND(('Daily Weigth (g)'!$E107-'Daily Weigth (g)'!F107-200)/10,0)))</f>
        <v>0</v>
      </c>
      <c r="F107" s="94">
        <f>+IF('Daily Weigth (g)'!G107="","",IF('Daily Weigth (g)'!$E107-'Daily Weigth (g)'!G107-200&lt;=0,0,10*ROUND(('Daily Weigth (g)'!$E107-'Daily Weigth (g)'!G107-200)/10,0)))</f>
        <v>0</v>
      </c>
      <c r="G107" s="94">
        <f>+IF('Daily Weigth (g)'!H107="","",IF('Daily Weigth (g)'!$E107-'Daily Weigth (g)'!H107-200&lt;=0,0,10*ROUND(('Daily Weigth (g)'!$E107-'Daily Weigth (g)'!H107-200)/10,0)))</f>
        <v>220</v>
      </c>
      <c r="H107" s="94">
        <f>+IF('Daily Weigth (g)'!I107="","",IF('Daily Weigth (g)'!$E107-'Daily Weigth (g)'!I107-200&lt;=0,0,10*ROUND(('Daily Weigth (g)'!$E107-'Daily Weigth (g)'!I107-200)/10,0)))</f>
        <v>90</v>
      </c>
      <c r="I107" s="94">
        <f>+IF('Daily Weigth (g)'!J107="","",IF('Daily Weigth (g)'!$E107-'Daily Weigth (g)'!J107-200&lt;=0,0,10*ROUND(('Daily Weigth (g)'!$E107-'Daily Weigth (g)'!J107-200)/10,0)))</f>
        <v>90</v>
      </c>
      <c r="J107" s="85">
        <f>+IF('Daily Weigth (g)'!K107="","",IF(Transpiration!J107-100&lt;=0,0,10*ROUND((Transpiration!J107-100)/10,0)))</f>
        <v>0</v>
      </c>
      <c r="K107" s="85">
        <f>+IF('Daily Weigth (g)'!L107="","",IF(Transpiration!K107-100&lt;=0,0,10*ROUND((Transpiration!K107-100)/10,0)))</f>
        <v>50</v>
      </c>
      <c r="L107" s="85">
        <f>+IF('Daily Weigth (g)'!M107="","",IF(Transpiration!L107-100&lt;=0,0,10*ROUND((Transpiration!L107-100)/10,0)))</f>
        <v>60</v>
      </c>
      <c r="M107" s="85">
        <f>+IF('Daily Weigth (g)'!N107="","",IF(Transpiration!M107-100&lt;=0,0,10*ROUND((Transpiration!M107-100)/10,0)))</f>
        <v>120</v>
      </c>
      <c r="N107" s="85">
        <f>+IF('Daily Weigth (g)'!O107="","",IF(Transpiration!N107-100&lt;=0,0,10*ROUND((Transpiration!N107-100)/10,0)))</f>
        <v>0</v>
      </c>
      <c r="O107" s="85">
        <f>+IF('Daily Weigth (g)'!P107="","",IF(Transpiration!O107-100&lt;=0,0,10*ROUND((Transpiration!O107-100)/10,0)))</f>
        <v>220</v>
      </c>
      <c r="P107" s="85">
        <f>+IF('Daily Weigth (g)'!Q107="","",IF(Transpiration!P107-100&lt;=0,0,10*ROUND((Transpiration!P107-100)/10,0)))</f>
        <v>170</v>
      </c>
      <c r="Q107" s="85">
        <f>+IF('Daily Weigth (g)'!R107="","",IF(Transpiration!Q107-100&lt;=0,0,10*ROUND((Transpiration!Q107-100)/10,0)))</f>
        <v>70</v>
      </c>
      <c r="R107" s="85">
        <f>+IF('Daily Weigth (g)'!S107="","",IF(Transpiration!R107-100&lt;=0,0,10*ROUND((Transpiration!R107-100)/10,0)))</f>
        <v>30</v>
      </c>
      <c r="S107" s="91">
        <f>+IF('Daily Weigth (g)'!T107="","",IF(Transpiration!S107-200&lt;=0,0,10*ROUND((Transpiration!S107-200)/10,0)))</f>
        <v>0</v>
      </c>
      <c r="T107" s="85">
        <f>+IF('Daily Weigth (g)'!U107="","",IF(Transpiration!T107-200&lt;=0,0,10*ROUND((Transpiration!T107-200)/10,0)))</f>
        <v>0</v>
      </c>
      <c r="U107" s="85">
        <f>+IF('Daily Weigth (g)'!V107="","",IF(Transpiration!U107-200&lt;=0,0,10*ROUND((Transpiration!U107-200)/10,0)))</f>
        <v>20</v>
      </c>
      <c r="V107" s="85">
        <f>+IF('Daily Weigth (g)'!W107="","",IF(Transpiration!V107-200&lt;=0,0,10*ROUND((Transpiration!V107-200)/10,0)))</f>
        <v>30</v>
      </c>
      <c r="W107" s="85">
        <f>+IF('Daily Weigth (g)'!X107="","",IF(Transpiration!W107-200&lt;=0,0,10*ROUND((Transpiration!W107-200)/10,0)))</f>
        <v>0</v>
      </c>
      <c r="X107" s="85">
        <f>+IF('Daily Weigth (g)'!Y107="","",IF(Transpiration!X107-200&lt;=0,0,10*ROUND((Transpiration!X107-200)/10,0)))</f>
        <v>0</v>
      </c>
      <c r="Y107" s="85">
        <f>+IF('Daily Weigth (g)'!Z107="","",IF(Transpiration!Y107-200&lt;=0,0,10*ROUND((Transpiration!Y107-200)/10,0)))</f>
        <v>0</v>
      </c>
      <c r="Z107" s="85">
        <f>+IF('Daily Weigth (g)'!AA107="","",IF(Transpiration!Z107-200&lt;=0,0,10*ROUND((Transpiration!Z107-200)/10,0)))</f>
        <v>0</v>
      </c>
      <c r="AA107" s="85">
        <f>+IF('Daily Weigth (g)'!AB107="","",IF(Transpiration!AA107-200&lt;=0,0,10*ROUND((Transpiration!AA107-200)/10,0)))</f>
        <v>0</v>
      </c>
      <c r="AB107" s="85">
        <f>+IF('Daily Weigth (g)'!AC107="","",IF(Transpiration!AB107-200&lt;=0,0,10*ROUND((Transpiration!AB107-200)/10,0)))</f>
        <v>0</v>
      </c>
      <c r="AC107" s="85">
        <f>+IF('Daily Weigth (g)'!AD107="","",IF(Transpiration!AC107-200&lt;=0,0,10*ROUND((Transpiration!AC107-200)/10,0)))</f>
        <v>0</v>
      </c>
      <c r="AD107" s="85">
        <f>+IF('Daily Weigth (g)'!AE107="","",IF(Transpiration!AD107-200&lt;=0,0,10*ROUND((Transpiration!AD107-200)/10,0)))</f>
        <v>0</v>
      </c>
      <c r="AE107" s="85">
        <f>+IF('Daily Weigth (g)'!AF107="","",IF(Transpiration!AE107-200&lt;=0,0,10*ROUND((Transpiration!AE107-200)/10,0)))</f>
        <v>0</v>
      </c>
      <c r="AF107" s="85">
        <f>+IF('Daily Weigth (g)'!AG107="","",IF(Transpiration!AF107-200&lt;=0,0,10*ROUND((Transpiration!AF107-200)/10,0)))</f>
        <v>0</v>
      </c>
      <c r="AG107" s="89">
        <f t="shared" si="1"/>
        <v>1170</v>
      </c>
    </row>
    <row r="108" ht="12.75" customHeight="1">
      <c r="A108" s="85">
        <v>807.0</v>
      </c>
      <c r="B108" s="87" t="s">
        <v>16</v>
      </c>
      <c r="C108" s="85" t="s">
        <v>383</v>
      </c>
      <c r="D108" s="85"/>
      <c r="E108" s="94">
        <f>+IF('Daily Weigth (g)'!F108="","",IF('Daily Weigth (g)'!$E108-'Daily Weigth (g)'!F108-200&lt;=0,0,10*ROUND(('Daily Weigth (g)'!$E108-'Daily Weigth (g)'!F108-200)/10,0)))</f>
        <v>0</v>
      </c>
      <c r="F108" s="94">
        <f>+IF('Daily Weigth (g)'!G108="","",IF('Daily Weigth (g)'!$E108-'Daily Weigth (g)'!G108-200&lt;=0,0,10*ROUND(('Daily Weigth (g)'!$E108-'Daily Weigth (g)'!G108-200)/10,0)))</f>
        <v>0</v>
      </c>
      <c r="G108" s="94">
        <f>+IF('Daily Weigth (g)'!H108="","",IF('Daily Weigth (g)'!$E108-'Daily Weigth (g)'!H108-200&lt;=0,0,10*ROUND(('Daily Weigth (g)'!$E108-'Daily Weigth (g)'!H108-200)/10,0)))</f>
        <v>10</v>
      </c>
      <c r="H108" s="94">
        <f>+IF('Daily Weigth (g)'!I108="","",IF('Daily Weigth (g)'!$E108-'Daily Weigth (g)'!I108-200&lt;=0,0,10*ROUND(('Daily Weigth (g)'!$E108-'Daily Weigth (g)'!I108-200)/10,0)))</f>
        <v>50</v>
      </c>
      <c r="I108" s="94">
        <f>+IF('Daily Weigth (g)'!J108="","",IF('Daily Weigth (g)'!$E108-'Daily Weigth (g)'!J108-200&lt;=0,0,10*ROUND(('Daily Weigth (g)'!$E108-'Daily Weigth (g)'!J108-200)/10,0)))</f>
        <v>40</v>
      </c>
      <c r="J108" s="85" t="str">
        <f>+IF('Daily Weigth (g)'!K108="","",IF('Daily Weigth (g)'!$E108-'Daily Weigth (g)'!K108-200&lt;=0,0,10*ROUND(('Daily Weigth (g)'!$E108-'Daily Weigth (g)'!K108-200)/10,0)))</f>
        <v/>
      </c>
      <c r="K108" s="85" t="str">
        <f>+IF('Daily Weigth (g)'!L108="","",IF('Daily Weigth (g)'!$E108-'Daily Weigth (g)'!L108-200&lt;=0,0,10*ROUND(('Daily Weigth (g)'!$E108-'Daily Weigth (g)'!L108-200)/10,0)))</f>
        <v/>
      </c>
      <c r="L108" s="85" t="str">
        <f>+IF('Daily Weigth (g)'!M108="","",IF('Daily Weigth (g)'!$E108-'Daily Weigth (g)'!M108-200&lt;=0,0,10*ROUND(('Daily Weigth (g)'!$E108-'Daily Weigth (g)'!M108-200)/10,0)))</f>
        <v/>
      </c>
      <c r="M108" s="85" t="str">
        <f>+IF('Daily Weigth (g)'!N108="","",IF('Daily Weigth (g)'!$E108-'Daily Weigth (g)'!N108-200&lt;=0,0,10*ROUND(('Daily Weigth (g)'!$E108-'Daily Weigth (g)'!N108-200)/10,0)))</f>
        <v/>
      </c>
      <c r="N108" s="85" t="str">
        <f>+IF('Daily Weigth (g)'!O108="","",IF('Daily Weigth (g)'!$E108-'Daily Weigth (g)'!O108-200&lt;=0,0,10*ROUND(('Daily Weigth (g)'!$E108-'Daily Weigth (g)'!O108-200)/10,0)))</f>
        <v/>
      </c>
      <c r="O108" s="85" t="str">
        <f>+IF('Daily Weigth (g)'!P108="","",IF('Daily Weigth (g)'!$E108-'Daily Weigth (g)'!P108-200&lt;=0,0,10*ROUND(('Daily Weigth (g)'!$E108-'Daily Weigth (g)'!P108-200)/10,0)))</f>
        <v/>
      </c>
      <c r="P108" s="85" t="str">
        <f>+IF('Daily Weigth (g)'!Q108="","",IF('Daily Weigth (g)'!$E108-'Daily Weigth (g)'!Q108-200&lt;=0,0,10*ROUND(('Daily Weigth (g)'!$E108-'Daily Weigth (g)'!Q108-200)/10,0)))</f>
        <v/>
      </c>
      <c r="Q108" s="85" t="str">
        <f>+IF('Daily Weigth (g)'!R108="","",IF('Daily Weigth (g)'!$E108-'Daily Weigth (g)'!R108-200&lt;=0,0,10*ROUND(('Daily Weigth (g)'!$E108-'Daily Weigth (g)'!R108-200)/10,0)))</f>
        <v/>
      </c>
      <c r="R108" s="85" t="str">
        <f>+IF('Daily Weigth (g)'!S108="","",IF('Daily Weigth (g)'!$E108-'Daily Weigth (g)'!S108-200&lt;=0,0,10*ROUND(('Daily Weigth (g)'!$E108-'Daily Weigth (g)'!S108-200)/10,0)))</f>
        <v/>
      </c>
      <c r="S108" s="91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9">
        <f t="shared" si="1"/>
        <v>100</v>
      </c>
    </row>
    <row r="109" ht="12.75" customHeight="1">
      <c r="A109" s="85">
        <v>808.0</v>
      </c>
      <c r="B109" s="87" t="s">
        <v>16</v>
      </c>
      <c r="C109" s="88" t="s">
        <v>241</v>
      </c>
      <c r="D109" s="85"/>
      <c r="E109" s="94">
        <f>+IF('Daily Weigth (g)'!F109="","",IF('Daily Weigth (g)'!$E109-'Daily Weigth (g)'!F109-200&lt;=0,0,10*ROUND(('Daily Weigth (g)'!$E109-'Daily Weigth (g)'!F109-200)/10,0)))</f>
        <v>0</v>
      </c>
      <c r="F109" s="94">
        <f>+IF('Daily Weigth (g)'!G109="","",IF('Daily Weigth (g)'!$E109-'Daily Weigth (g)'!G109-200&lt;=0,0,10*ROUND(('Daily Weigth (g)'!$E109-'Daily Weigth (g)'!G109-200)/10,0)))</f>
        <v>0</v>
      </c>
      <c r="G109" s="94">
        <f>+IF('Daily Weigth (g)'!H109="","",IF('Daily Weigth (g)'!$E109-'Daily Weigth (g)'!H109-200&lt;=0,0,10*ROUND(('Daily Weigth (g)'!$E109-'Daily Weigth (g)'!H109-200)/10,0)))</f>
        <v>140</v>
      </c>
      <c r="H109" s="94">
        <f>+IF('Daily Weigth (g)'!I109="","",IF('Daily Weigth (g)'!$E109-'Daily Weigth (g)'!I109-200&lt;=0,0,10*ROUND(('Daily Weigth (g)'!$E109-'Daily Weigth (g)'!I109-200)/10,0)))</f>
        <v>80</v>
      </c>
      <c r="I109" s="94">
        <f>+IF('Daily Weigth (g)'!J109="","",IF('Daily Weigth (g)'!$E109-'Daily Weigth (g)'!J109-200&lt;=0,0,10*ROUND(('Daily Weigth (g)'!$E109-'Daily Weigth (g)'!J109-200)/10,0)))</f>
        <v>70</v>
      </c>
      <c r="J109" s="85">
        <f>+IF('Daily Weigth (g)'!K109="","",IF('Daily Weigth (g)'!$E109-'Daily Weigth (g)'!K109-200&lt;=0,0,10*ROUND(('Daily Weigth (g)'!$E109-'Daily Weigth (g)'!K109-200)/10,0)))</f>
        <v>80</v>
      </c>
      <c r="K109" s="85">
        <f>+IF('Daily Weigth (g)'!L109="","",IF('Daily Weigth (g)'!$E109-'Daily Weigth (g)'!L109-200&lt;=0,0,10*ROUND(('Daily Weigth (g)'!$E109-'Daily Weigth (g)'!L109-200)/10,0)))</f>
        <v>130</v>
      </c>
      <c r="L109" s="85">
        <f>+IF('Daily Weigth (g)'!M109="","",IF('Daily Weigth (g)'!$E109-'Daily Weigth (g)'!M109-200&lt;=0,0,10*ROUND(('Daily Weigth (g)'!$E109-'Daily Weigth (g)'!M109-200)/10,0)))</f>
        <v>140</v>
      </c>
      <c r="M109" s="85">
        <f>+IF('Daily Weigth (g)'!N109="","",IF('Daily Weigth (g)'!$E109-'Daily Weigth (g)'!N109-200&lt;=0,0,10*ROUND(('Daily Weigth (g)'!$E109-'Daily Weigth (g)'!N109-200)/10,0)))</f>
        <v>240</v>
      </c>
      <c r="N109" s="85">
        <f>+IF('Daily Weigth (g)'!O109="","",IF('Daily Weigth (g)'!$E109-'Daily Weigth (g)'!O109-200&lt;=0,0,10*ROUND(('Daily Weigth (g)'!$E109-'Daily Weigth (g)'!O109-200)/10,0)))</f>
        <v>80</v>
      </c>
      <c r="O109" s="85">
        <f>+IF('Daily Weigth (g)'!P109="","",IF('Daily Weigth (g)'!$E109-'Daily Weigth (g)'!P109-200&lt;=0,0,10*ROUND(('Daily Weigth (g)'!$E109-'Daily Weigth (g)'!P109-200)/10,0)))</f>
        <v>390</v>
      </c>
      <c r="P109" s="85">
        <f>+IF('Daily Weigth (g)'!Q109="","",IF('Daily Weigth (g)'!$E109-'Daily Weigth (g)'!Q109-200&lt;=0,0,10*ROUND(('Daily Weigth (g)'!$E109-'Daily Weigth (g)'!Q109-200)/10,0)))</f>
        <v>400</v>
      </c>
      <c r="Q109" s="85">
        <f>+IF('Daily Weigth (g)'!R109="","",IF('Daily Weigth (g)'!$E109-'Daily Weigth (g)'!R109-200&lt;=0,0,10*ROUND(('Daily Weigth (g)'!$E109-'Daily Weigth (g)'!R109-200)/10,0)))</f>
        <v>210</v>
      </c>
      <c r="R109" s="85">
        <f>+IF('Daily Weigth (g)'!S109="","",IF('Daily Weigth (g)'!$E109-'Daily Weigth (g)'!S109-200&lt;=0,0,10*ROUND(('Daily Weigth (g)'!$E109-'Daily Weigth (g)'!S109-200)/10,0)))</f>
        <v>180</v>
      </c>
      <c r="S109" s="91">
        <f>+IF('Daily Weigth (g)'!T109="","",IF('Daily Weigth (g)'!$E109-'Daily Weigth (g)'!T109-200&lt;=0,0,10*ROUND(('Daily Weigth (g)'!$E109-'Daily Weigth (g)'!T109-200)/10,0)))</f>
        <v>190</v>
      </c>
      <c r="T109" s="85">
        <f>+IF('Daily Weigth (g)'!U109="","",IF('Daily Weigth (g)'!$E109-'Daily Weigth (g)'!U109-200&lt;=0,0,10*ROUND(('Daily Weigth (g)'!$E109-'Daily Weigth (g)'!U109-200)/10,0)))</f>
        <v>230</v>
      </c>
      <c r="U109" s="85">
        <f>+IF('Daily Weigth (g)'!V109="","",IF('Daily Weigth (g)'!$E109-'Daily Weigth (g)'!V109-200&lt;=0,0,10*ROUND(('Daily Weigth (g)'!$E109-'Daily Weigth (g)'!V109-200)/10,0)))</f>
        <v>390</v>
      </c>
      <c r="V109" s="85">
        <f>+IF('Daily Weigth (g)'!W109="","",IF('Daily Weigth (g)'!$E109-'Daily Weigth (g)'!W109-200&lt;=0,0,10*ROUND(('Daily Weigth (g)'!$E109-'Daily Weigth (g)'!W109-200)/10,0)))</f>
        <v>450</v>
      </c>
      <c r="W109" s="85">
        <f>+IF('Daily Weigth (g)'!X109="","",IF('Daily Weigth (g)'!$E109-'Daily Weigth (g)'!X109-200&lt;=0,0,10*ROUND(('Daily Weigth (g)'!$E109-'Daily Weigth (g)'!X109-200)/10,0)))</f>
        <v>170</v>
      </c>
      <c r="X109" s="85">
        <f>+IF('Daily Weigth (g)'!Y109="","",IF('Daily Weigth (g)'!$E109-'Daily Weigth (g)'!Y109-200&lt;=0,0,10*ROUND(('Daily Weigth (g)'!$E109-'Daily Weigth (g)'!Y109-200)/10,0)))</f>
        <v>140</v>
      </c>
      <c r="Y109" s="85">
        <f>+IF('Daily Weigth (g)'!Z109="","",IF('Daily Weigth (g)'!$E109-'Daily Weigth (g)'!Z109-200&lt;=0,0,10*ROUND(('Daily Weigth (g)'!$E109-'Daily Weigth (g)'!Z109-200)/10,0)))</f>
        <v>240</v>
      </c>
      <c r="Z109" s="85">
        <f>+IF('Daily Weigth (g)'!AA109="","",IF('Daily Weigth (g)'!$E109-'Daily Weigth (g)'!AA109-200&lt;=0,0,10*ROUND(('Daily Weigth (g)'!$E109-'Daily Weigth (g)'!AA109-200)/10,0)))</f>
        <v>140</v>
      </c>
      <c r="AA109" s="85">
        <f>+IF('Daily Weigth (g)'!AB109="","",IF('Daily Weigth (g)'!$E109-'Daily Weigth (g)'!AB109-200&lt;=0,0,10*ROUND(('Daily Weigth (g)'!$E109-'Daily Weigth (g)'!AB109-200)/10,0)))</f>
        <v>120</v>
      </c>
      <c r="AB109" s="85">
        <f>+IF('Daily Weigth (g)'!AC109="","",IF('Daily Weigth (g)'!$E109-'Daily Weigth (g)'!AC109-200&lt;=0,0,10*ROUND(('Daily Weigth (g)'!$E109-'Daily Weigth (g)'!AC109-200)/10,0)))</f>
        <v>160</v>
      </c>
      <c r="AC109" s="85">
        <f>+IF('Daily Weigth (g)'!AD109="","",IF('Daily Weigth (g)'!$E109-'Daily Weigth (g)'!AD109-200&lt;=0,0,10*ROUND(('Daily Weigth (g)'!$E109-'Daily Weigth (g)'!AD109-200)/10,0)))</f>
        <v>210</v>
      </c>
      <c r="AD109" s="85">
        <f>+IF('Daily Weigth (g)'!AE109="","",IF('Daily Weigth (g)'!$E109-'Daily Weigth (g)'!AE109-200&lt;=0,0,10*ROUND(('Daily Weigth (g)'!$E109-'Daily Weigth (g)'!AE109-200)/10,0)))</f>
        <v>160</v>
      </c>
      <c r="AE109" s="85">
        <f>+IF('Daily Weigth (g)'!AF109="","",IF('Daily Weigth (g)'!$E109-'Daily Weigth (g)'!AF109-200&lt;=0,0,10*ROUND(('Daily Weigth (g)'!$E109-'Daily Weigth (g)'!AF109-200)/10,0)))</f>
        <v>460</v>
      </c>
      <c r="AF109" s="85">
        <f>+IF('Daily Weigth (g)'!AG109="","",IF('Daily Weigth (g)'!$E109-'Daily Weigth (g)'!AG109-200&lt;=0,0,10*ROUND(('Daily Weigth (g)'!$E109-'Daily Weigth (g)'!AG109-200)/10,0)))</f>
        <v>280</v>
      </c>
      <c r="AG109" s="89">
        <f t="shared" si="1"/>
        <v>5480</v>
      </c>
    </row>
    <row r="110" ht="12.75" customHeight="1">
      <c r="A110" s="85">
        <v>809.0</v>
      </c>
      <c r="B110" s="87" t="s">
        <v>16</v>
      </c>
      <c r="C110" s="88" t="s">
        <v>241</v>
      </c>
      <c r="D110" s="85"/>
      <c r="E110" s="94">
        <f>+IF('Daily Weigth (g)'!F110="","",IF('Daily Weigth (g)'!$E110-'Daily Weigth (g)'!F110-200&lt;=0,0,10*ROUND(('Daily Weigth (g)'!$E110-'Daily Weigth (g)'!F110-200)/10,0)))</f>
        <v>0</v>
      </c>
      <c r="F110" s="94">
        <f>+IF('Daily Weigth (g)'!G110="","",IF('Daily Weigth (g)'!$E110-'Daily Weigth (g)'!G110-200&lt;=0,0,10*ROUND(('Daily Weigth (g)'!$E110-'Daily Weigth (g)'!G110-200)/10,0)))</f>
        <v>0</v>
      </c>
      <c r="G110" s="94">
        <f>+IF('Daily Weigth (g)'!H110="","",IF('Daily Weigth (g)'!$E110-'Daily Weigth (g)'!H110-200&lt;=0,0,10*ROUND(('Daily Weigth (g)'!$E110-'Daily Weigth (g)'!H110-200)/10,0)))</f>
        <v>200</v>
      </c>
      <c r="H110" s="94">
        <f>+IF('Daily Weigth (g)'!I110="","",IF('Daily Weigth (g)'!$E110-'Daily Weigth (g)'!I110-200&lt;=0,0,10*ROUND(('Daily Weigth (g)'!$E110-'Daily Weigth (g)'!I110-200)/10,0)))</f>
        <v>80</v>
      </c>
      <c r="I110" s="94">
        <f>+IF('Daily Weigth (g)'!J110="","",IF('Daily Weigth (g)'!$E110-'Daily Weigth (g)'!J110-200&lt;=0,0,10*ROUND(('Daily Weigth (g)'!$E110-'Daily Weigth (g)'!J110-200)/10,0)))</f>
        <v>70</v>
      </c>
      <c r="J110" s="85">
        <f>+IF('Daily Weigth (g)'!K110="","",IF('Daily Weigth (g)'!$E110-'Daily Weigth (g)'!K110-200&lt;=0,0,10*ROUND(('Daily Weigth (g)'!$E110-'Daily Weigth (g)'!K110-200)/10,0)))</f>
        <v>70</v>
      </c>
      <c r="K110" s="85">
        <f>+IF('Daily Weigth (g)'!L110="","",IF('Daily Weigth (g)'!$E110-'Daily Weigth (g)'!L110-200&lt;=0,0,10*ROUND(('Daily Weigth (g)'!$E110-'Daily Weigth (g)'!L110-200)/10,0)))</f>
        <v>120</v>
      </c>
      <c r="L110" s="85">
        <f>+IF('Daily Weigth (g)'!M110="","",IF('Daily Weigth (g)'!$E110-'Daily Weigth (g)'!M110-200&lt;=0,0,10*ROUND(('Daily Weigth (g)'!$E110-'Daily Weigth (g)'!M110-200)/10,0)))</f>
        <v>170</v>
      </c>
      <c r="M110" s="85">
        <f>+IF('Daily Weigth (g)'!N110="","",IF('Daily Weigth (g)'!$E110-'Daily Weigth (g)'!N110-200&lt;=0,0,10*ROUND(('Daily Weigth (g)'!$E110-'Daily Weigth (g)'!N110-200)/10,0)))</f>
        <v>320</v>
      </c>
      <c r="N110" s="85">
        <f>+IF('Daily Weigth (g)'!O110="","",IF('Daily Weigth (g)'!$E110-'Daily Weigth (g)'!O110-200&lt;=0,0,10*ROUND(('Daily Weigth (g)'!$E110-'Daily Weigth (g)'!O110-200)/10,0)))</f>
        <v>90</v>
      </c>
      <c r="O110" s="85">
        <f>+IF('Daily Weigth (g)'!P110="","",IF('Daily Weigth (g)'!$E110-'Daily Weigth (g)'!P110-200&lt;=0,0,10*ROUND(('Daily Weigth (g)'!$E110-'Daily Weigth (g)'!P110-200)/10,0)))</f>
        <v>360</v>
      </c>
      <c r="P110" s="85">
        <f>+IF('Daily Weigth (g)'!Q110="","",IF('Daily Weigth (g)'!$E110-'Daily Weigth (g)'!Q110-200&lt;=0,0,10*ROUND(('Daily Weigth (g)'!$E110-'Daily Weigth (g)'!Q110-200)/10,0)))</f>
        <v>390</v>
      </c>
      <c r="Q110" s="85">
        <f>+IF('Daily Weigth (g)'!R110="","",IF('Daily Weigth (g)'!$E110-'Daily Weigth (g)'!R110-200&lt;=0,0,10*ROUND(('Daily Weigth (g)'!$E110-'Daily Weigth (g)'!R110-200)/10,0)))</f>
        <v>230</v>
      </c>
      <c r="R110" s="85">
        <f>+IF('Daily Weigth (g)'!S110="","",IF('Daily Weigth (g)'!$E110-'Daily Weigth (g)'!S110-200&lt;=0,0,10*ROUND(('Daily Weigth (g)'!$E110-'Daily Weigth (g)'!S110-200)/10,0)))</f>
        <v>170</v>
      </c>
      <c r="S110" s="91">
        <f>+IF('Daily Weigth (g)'!T110="","",IF('Daily Weigth (g)'!$E110-'Daily Weigth (g)'!T110-200&lt;=0,0,10*ROUND(('Daily Weigth (g)'!$E110-'Daily Weigth (g)'!T110-200)/10,0)))</f>
        <v>160</v>
      </c>
      <c r="T110" s="85">
        <f>+IF('Daily Weigth (g)'!U110="","",IF('Daily Weigth (g)'!$E110-'Daily Weigth (g)'!U110-200&lt;=0,0,10*ROUND(('Daily Weigth (g)'!$E110-'Daily Weigth (g)'!U110-200)/10,0)))</f>
        <v>270</v>
      </c>
      <c r="U110" s="85">
        <f>+IF('Daily Weigth (g)'!V110="","",IF('Daily Weigth (g)'!$E110-'Daily Weigth (g)'!V110-200&lt;=0,0,10*ROUND(('Daily Weigth (g)'!$E110-'Daily Weigth (g)'!V110-200)/10,0)))</f>
        <v>490</v>
      </c>
      <c r="V110" s="85">
        <f>+IF('Daily Weigth (g)'!W110="","",IF('Daily Weigth (g)'!$E110-'Daily Weigth (g)'!W110-200&lt;=0,0,10*ROUND(('Daily Weigth (g)'!$E110-'Daily Weigth (g)'!W110-200)/10,0)))</f>
        <v>520</v>
      </c>
      <c r="W110" s="85">
        <f>+IF('Daily Weigth (g)'!X110="","",IF('Daily Weigth (g)'!$E110-'Daily Weigth (g)'!X110-200&lt;=0,0,10*ROUND(('Daily Weigth (g)'!$E110-'Daily Weigth (g)'!X110-200)/10,0)))</f>
        <v>140</v>
      </c>
      <c r="X110" s="85">
        <f>+IF('Daily Weigth (g)'!Y110="","",IF('Daily Weigth (g)'!$E110-'Daily Weigth (g)'!Y110-200&lt;=0,0,10*ROUND(('Daily Weigth (g)'!$E110-'Daily Weigth (g)'!Y110-200)/10,0)))</f>
        <v>120</v>
      </c>
      <c r="Y110" s="85">
        <f>+IF('Daily Weigth (g)'!Z110="","",IF('Daily Weigth (g)'!$E110-'Daily Weigth (g)'!Z110-200&lt;=0,0,10*ROUND(('Daily Weigth (g)'!$E110-'Daily Weigth (g)'!Z110-200)/10,0)))</f>
        <v>230</v>
      </c>
      <c r="Z110" s="85">
        <f>+IF('Daily Weigth (g)'!AA110="","",IF('Daily Weigth (g)'!$E110-'Daily Weigth (g)'!AA110-200&lt;=0,0,10*ROUND(('Daily Weigth (g)'!$E110-'Daily Weigth (g)'!AA110-200)/10,0)))</f>
        <v>90</v>
      </c>
      <c r="AA110" s="85">
        <f>+IF('Daily Weigth (g)'!AB110="","",IF('Daily Weigth (g)'!$E110-'Daily Weigth (g)'!AB110-200&lt;=0,0,10*ROUND(('Daily Weigth (g)'!$E110-'Daily Weigth (g)'!AB110-200)/10,0)))</f>
        <v>100</v>
      </c>
      <c r="AB110" s="85">
        <f>+IF('Daily Weigth (g)'!AC110="","",IF('Daily Weigth (g)'!$E110-'Daily Weigth (g)'!AC110-200&lt;=0,0,10*ROUND(('Daily Weigth (g)'!$E110-'Daily Weigth (g)'!AC110-200)/10,0)))</f>
        <v>140</v>
      </c>
      <c r="AC110" s="85">
        <f>+IF('Daily Weigth (g)'!AD110="","",IF('Daily Weigth (g)'!$E110-'Daily Weigth (g)'!AD110-200&lt;=0,0,10*ROUND(('Daily Weigth (g)'!$E110-'Daily Weigth (g)'!AD110-200)/10,0)))</f>
        <v>140</v>
      </c>
      <c r="AD110" s="85">
        <f>+IF('Daily Weigth (g)'!AE110="","",IF('Daily Weigth (g)'!$E110-'Daily Weigth (g)'!AE110-200&lt;=0,0,10*ROUND(('Daily Weigth (g)'!$E110-'Daily Weigth (g)'!AE110-200)/10,0)))</f>
        <v>90</v>
      </c>
      <c r="AE110" s="85">
        <f>+IF('Daily Weigth (g)'!AF110="","",IF('Daily Weigth (g)'!$E110-'Daily Weigth (g)'!AF110-200&lt;=0,0,10*ROUND(('Daily Weigth (g)'!$E110-'Daily Weigth (g)'!AF110-200)/10,0)))</f>
        <v>250</v>
      </c>
      <c r="AF110" s="85">
        <f>+IF('Daily Weigth (g)'!AG110="","",IF('Daily Weigth (g)'!$E110-'Daily Weigth (g)'!AG110-200&lt;=0,0,10*ROUND(('Daily Weigth (g)'!$E110-'Daily Weigth (g)'!AG110-200)/10,0)))</f>
        <v>200</v>
      </c>
      <c r="AG110" s="89">
        <f t="shared" si="1"/>
        <v>5210</v>
      </c>
    </row>
    <row r="111" ht="12.75" customHeight="1">
      <c r="A111" s="85">
        <v>810.0</v>
      </c>
      <c r="B111" s="87" t="s">
        <v>16</v>
      </c>
      <c r="C111" s="88" t="s">
        <v>241</v>
      </c>
      <c r="D111" s="85"/>
      <c r="E111" s="94">
        <f>+IF('Daily Weigth (g)'!F111="","",IF('Daily Weigth (g)'!$E111-'Daily Weigth (g)'!F111-200&lt;=0,0,10*ROUND(('Daily Weigth (g)'!$E111-'Daily Weigth (g)'!F111-200)/10,0)))</f>
        <v>0</v>
      </c>
      <c r="F111" s="94">
        <f>+IF('Daily Weigth (g)'!G111="","",IF('Daily Weigth (g)'!$E111-'Daily Weigth (g)'!G111-200&lt;=0,0,10*ROUND(('Daily Weigth (g)'!$E111-'Daily Weigth (g)'!G111-200)/10,0)))</f>
        <v>0</v>
      </c>
      <c r="G111" s="94">
        <f>+IF('Daily Weigth (g)'!H111="","",IF('Daily Weigth (g)'!$E111-'Daily Weigth (g)'!H111-200&lt;=0,0,10*ROUND(('Daily Weigth (g)'!$E111-'Daily Weigth (g)'!H111-200)/10,0)))</f>
        <v>140</v>
      </c>
      <c r="H111" s="94">
        <f>+IF('Daily Weigth (g)'!I111="","",IF('Daily Weigth (g)'!$E111-'Daily Weigth (g)'!I111-200&lt;=0,0,10*ROUND(('Daily Weigth (g)'!$E111-'Daily Weigth (g)'!I111-200)/10,0)))</f>
        <v>80</v>
      </c>
      <c r="I111" s="94">
        <f>+IF('Daily Weigth (g)'!J111="","",IF('Daily Weigth (g)'!$E111-'Daily Weigth (g)'!J111-200&lt;=0,0,10*ROUND(('Daily Weigth (g)'!$E111-'Daily Weigth (g)'!J111-200)/10,0)))</f>
        <v>50</v>
      </c>
      <c r="J111" s="85">
        <f>+IF('Daily Weigth (g)'!K111="","",IF('Daily Weigth (g)'!$E111-'Daily Weigth (g)'!K111-200&lt;=0,0,10*ROUND(('Daily Weigth (g)'!$E111-'Daily Weigth (g)'!K111-200)/10,0)))</f>
        <v>60</v>
      </c>
      <c r="K111" s="85">
        <f>+IF('Daily Weigth (g)'!L111="","",IF('Daily Weigth (g)'!$E111-'Daily Weigth (g)'!L111-200&lt;=0,0,10*ROUND(('Daily Weigth (g)'!$E111-'Daily Weigth (g)'!L111-200)/10,0)))</f>
        <v>130</v>
      </c>
      <c r="L111" s="85">
        <f>+IF('Daily Weigth (g)'!M111="","",IF('Daily Weigth (g)'!$E111-'Daily Weigth (g)'!M111-200&lt;=0,0,10*ROUND(('Daily Weigth (g)'!$E111-'Daily Weigth (g)'!M111-200)/10,0)))</f>
        <v>150</v>
      </c>
      <c r="M111" s="85">
        <f>+IF('Daily Weigth (g)'!N111="","",IF('Daily Weigth (g)'!$E111-'Daily Weigth (g)'!N111-200&lt;=0,0,10*ROUND(('Daily Weigth (g)'!$E111-'Daily Weigth (g)'!N111-200)/10,0)))</f>
        <v>260</v>
      </c>
      <c r="N111" s="85">
        <f>+IF('Daily Weigth (g)'!O111="","",IF('Daily Weigth (g)'!$E111-'Daily Weigth (g)'!O111-200&lt;=0,0,10*ROUND(('Daily Weigth (g)'!$E111-'Daily Weigth (g)'!O111-200)/10,0)))</f>
        <v>120</v>
      </c>
      <c r="O111" s="85">
        <f>+IF('Daily Weigth (g)'!P111="","",IF('Daily Weigth (g)'!$E111-'Daily Weigth (g)'!P111-200&lt;=0,0,10*ROUND(('Daily Weigth (g)'!$E111-'Daily Weigth (g)'!P111-200)/10,0)))</f>
        <v>540</v>
      </c>
      <c r="P111" s="85">
        <f>+IF('Daily Weigth (g)'!Q111="","",IF('Daily Weigth (g)'!$E111-'Daily Weigth (g)'!Q111-200&lt;=0,0,10*ROUND(('Daily Weigth (g)'!$E111-'Daily Weigth (g)'!Q111-200)/10,0)))</f>
        <v>580</v>
      </c>
      <c r="Q111" s="85">
        <f>+IF('Daily Weigth (g)'!R111="","",IF('Daily Weigth (g)'!$E111-'Daily Weigth (g)'!R111-200&lt;=0,0,10*ROUND(('Daily Weigth (g)'!$E111-'Daily Weigth (g)'!R111-200)/10,0)))</f>
        <v>350</v>
      </c>
      <c r="R111" s="85">
        <f>+IF('Daily Weigth (g)'!S111="","",IF('Daily Weigth (g)'!$E111-'Daily Weigth (g)'!S111-200&lt;=0,0,10*ROUND(('Daily Weigth (g)'!$E111-'Daily Weigth (g)'!S111-200)/10,0)))</f>
        <v>310</v>
      </c>
      <c r="S111" s="91">
        <f>+IF('Daily Weigth (g)'!T111="","",IF('Daily Weigth (g)'!$E111-'Daily Weigth (g)'!T111-200&lt;=0,0,10*ROUND(('Daily Weigth (g)'!$E111-'Daily Weigth (g)'!T111-200)/10,0)))</f>
        <v>240</v>
      </c>
      <c r="T111" s="85">
        <f>+IF('Daily Weigth (g)'!U111="","",IF('Daily Weigth (g)'!$E111-'Daily Weigth (g)'!U111-200&lt;=0,0,10*ROUND(('Daily Weigth (g)'!$E111-'Daily Weigth (g)'!U111-200)/10,0)))</f>
        <v>370</v>
      </c>
      <c r="U111" s="85">
        <f>+IF('Daily Weigth (g)'!V111="","",IF('Daily Weigth (g)'!$E111-'Daily Weigth (g)'!V111-200&lt;=0,0,10*ROUND(('Daily Weigth (g)'!$E111-'Daily Weigth (g)'!V111-200)/10,0)))</f>
        <v>630</v>
      </c>
      <c r="V111" s="85">
        <f>+IF('Daily Weigth (g)'!W111="","",IF('Daily Weigth (g)'!$E111-'Daily Weigth (g)'!W111-200&lt;=0,0,10*ROUND(('Daily Weigth (g)'!$E111-'Daily Weigth (g)'!W111-200)/10,0)))</f>
        <v>790</v>
      </c>
      <c r="W111" s="85">
        <f>+IF('Daily Weigth (g)'!X111="","",IF('Daily Weigth (g)'!$E111-'Daily Weigth (g)'!X111-200&lt;=0,0,10*ROUND(('Daily Weigth (g)'!$E111-'Daily Weigth (g)'!X111-200)/10,0)))</f>
        <v>260</v>
      </c>
      <c r="X111" s="85">
        <f>+IF('Daily Weigth (g)'!Y111="","",IF('Daily Weigth (g)'!$E111-'Daily Weigth (g)'!Y111-200&lt;=0,0,10*ROUND(('Daily Weigth (g)'!$E111-'Daily Weigth (g)'!Y111-200)/10,0)))</f>
        <v>230</v>
      </c>
      <c r="Y111" s="85">
        <f>+IF('Daily Weigth (g)'!Z111="","",IF('Daily Weigth (g)'!$E111-'Daily Weigth (g)'!Z111-200&lt;=0,0,10*ROUND(('Daily Weigth (g)'!$E111-'Daily Weigth (g)'!Z111-200)/10,0)))</f>
        <v>420</v>
      </c>
      <c r="Z111" s="85">
        <f>+IF('Daily Weigth (g)'!AA111="","",IF('Daily Weigth (g)'!$E111-'Daily Weigth (g)'!AA111-200&lt;=0,0,10*ROUND(('Daily Weigth (g)'!$E111-'Daily Weigth (g)'!AA111-200)/10,0)))</f>
        <v>190</v>
      </c>
      <c r="AA111" s="85">
        <f>+IF('Daily Weigth (g)'!AB111="","",IF('Daily Weigth (g)'!$E111-'Daily Weigth (g)'!AB111-200&lt;=0,0,10*ROUND(('Daily Weigth (g)'!$E111-'Daily Weigth (g)'!AB111-200)/10,0)))</f>
        <v>190</v>
      </c>
      <c r="AB111" s="85">
        <f>+IF('Daily Weigth (g)'!AC111="","",IF('Daily Weigth (g)'!$E111-'Daily Weigth (g)'!AC111-200&lt;=0,0,10*ROUND(('Daily Weigth (g)'!$E111-'Daily Weigth (g)'!AC111-200)/10,0)))</f>
        <v>260</v>
      </c>
      <c r="AC111" s="85">
        <f>+IF('Daily Weigth (g)'!AD111="","",IF('Daily Weigth (g)'!$E111-'Daily Weigth (g)'!AD111-200&lt;=0,0,10*ROUND(('Daily Weigth (g)'!$E111-'Daily Weigth (g)'!AD111-200)/10,0)))</f>
        <v>320</v>
      </c>
      <c r="AD111" s="85">
        <f>+IF('Daily Weigth (g)'!AE111="","",IF('Daily Weigth (g)'!$E111-'Daily Weigth (g)'!AE111-200&lt;=0,0,10*ROUND(('Daily Weigth (g)'!$E111-'Daily Weigth (g)'!AE111-200)/10,0)))</f>
        <v>200</v>
      </c>
      <c r="AE111" s="85">
        <f>+IF('Daily Weigth (g)'!AF111="","",IF('Daily Weigth (g)'!$E111-'Daily Weigth (g)'!AF111-200&lt;=0,0,10*ROUND(('Daily Weigth (g)'!$E111-'Daily Weigth (g)'!AF111-200)/10,0)))</f>
        <v>590</v>
      </c>
      <c r="AF111" s="85">
        <f>+IF('Daily Weigth (g)'!AG111="","",IF('Daily Weigth (g)'!$E111-'Daily Weigth (g)'!AG111-200&lt;=0,0,10*ROUND(('Daily Weigth (g)'!$E111-'Daily Weigth (g)'!AG111-200)/10,0)))</f>
        <v>350</v>
      </c>
      <c r="AG111" s="89">
        <f t="shared" si="1"/>
        <v>7810</v>
      </c>
    </row>
    <row r="112" ht="12.75" customHeight="1">
      <c r="A112" s="85">
        <v>811.0</v>
      </c>
      <c r="B112" s="87" t="s">
        <v>16</v>
      </c>
      <c r="C112" s="91" t="s">
        <v>383</v>
      </c>
      <c r="D112" s="85"/>
      <c r="E112" s="94">
        <f>+IF('Daily Weigth (g)'!F112="","",IF('Daily Weigth (g)'!$E112-'Daily Weigth (g)'!F112-200&lt;=0,0,10*ROUND(('Daily Weigth (g)'!$E112-'Daily Weigth (g)'!F112-200)/10,0)))</f>
        <v>0</v>
      </c>
      <c r="F112" s="94">
        <f>+IF('Daily Weigth (g)'!G112="","",IF('Daily Weigth (g)'!$E112-'Daily Weigth (g)'!G112-200&lt;=0,0,10*ROUND(('Daily Weigth (g)'!$E112-'Daily Weigth (g)'!G112-200)/10,0)))</f>
        <v>0</v>
      </c>
      <c r="G112" s="94">
        <f>+IF('Daily Weigth (g)'!H112="","",IF('Daily Weigth (g)'!$E112-'Daily Weigth (g)'!H112-200&lt;=0,0,10*ROUND(('Daily Weigth (g)'!$E112-'Daily Weigth (g)'!H112-200)/10,0)))</f>
        <v>160</v>
      </c>
      <c r="H112" s="94">
        <f>+IF('Daily Weigth (g)'!I112="","",IF('Daily Weigth (g)'!$E112-'Daily Weigth (g)'!I112-200&lt;=0,0,10*ROUND(('Daily Weigth (g)'!$E112-'Daily Weigth (g)'!I112-200)/10,0)))</f>
        <v>90</v>
      </c>
      <c r="I112" s="94">
        <f>+IF('Daily Weigth (g)'!J112="","",IF('Daily Weigth (g)'!$E112-'Daily Weigth (g)'!J112-200&lt;=0,0,10*ROUND(('Daily Weigth (g)'!$E112-'Daily Weigth (g)'!J112-200)/10,0)))</f>
        <v>60</v>
      </c>
      <c r="J112" s="85" t="str">
        <f>+IF('Daily Weigth (g)'!K112="","",IF('Daily Weigth (g)'!$E112-'Daily Weigth (g)'!K112-200&lt;=0,0,10*ROUND(('Daily Weigth (g)'!$E112-'Daily Weigth (g)'!K112-200)/10,0)))</f>
        <v/>
      </c>
      <c r="K112" s="85" t="str">
        <f>+IF('Daily Weigth (g)'!L112="","",IF('Daily Weigth (g)'!$E112-'Daily Weigth (g)'!L112-200&lt;=0,0,10*ROUND(('Daily Weigth (g)'!$E112-'Daily Weigth (g)'!L112-200)/10,0)))</f>
        <v/>
      </c>
      <c r="L112" s="85" t="str">
        <f>+IF('Daily Weigth (g)'!M112="","",IF('Daily Weigth (g)'!$E112-'Daily Weigth (g)'!M112-200&lt;=0,0,10*ROUND(('Daily Weigth (g)'!$E112-'Daily Weigth (g)'!M112-200)/10,0)))</f>
        <v/>
      </c>
      <c r="M112" s="85" t="str">
        <f>+IF('Daily Weigth (g)'!N112="","",IF('Daily Weigth (g)'!$E112-'Daily Weigth (g)'!N112-200&lt;=0,0,10*ROUND(('Daily Weigth (g)'!$E112-'Daily Weigth (g)'!N112-200)/10,0)))</f>
        <v/>
      </c>
      <c r="N112" s="85" t="str">
        <f>+IF('Daily Weigth (g)'!O112="","",IF('Daily Weigth (g)'!$E112-'Daily Weigth (g)'!O112-200&lt;=0,0,10*ROUND(('Daily Weigth (g)'!$E112-'Daily Weigth (g)'!O112-200)/10,0)))</f>
        <v/>
      </c>
      <c r="O112" s="85" t="str">
        <f>+IF('Daily Weigth (g)'!P112="","",IF('Daily Weigth (g)'!$E112-'Daily Weigth (g)'!P112-200&lt;=0,0,10*ROUND(('Daily Weigth (g)'!$E112-'Daily Weigth (g)'!P112-200)/10,0)))</f>
        <v/>
      </c>
      <c r="P112" s="85" t="str">
        <f>+IF('Daily Weigth (g)'!Q112="","",IF('Daily Weigth (g)'!$E112-'Daily Weigth (g)'!Q112-200&lt;=0,0,10*ROUND(('Daily Weigth (g)'!$E112-'Daily Weigth (g)'!Q112-200)/10,0)))</f>
        <v/>
      </c>
      <c r="Q112" s="85" t="str">
        <f>+IF('Daily Weigth (g)'!R112="","",IF('Daily Weigth (g)'!$E112-'Daily Weigth (g)'!R112-200&lt;=0,0,10*ROUND(('Daily Weigth (g)'!$E112-'Daily Weigth (g)'!R112-200)/10,0)))</f>
        <v/>
      </c>
      <c r="R112" s="85" t="str">
        <f>+IF('Daily Weigth (g)'!S112="","",IF('Daily Weigth (g)'!$E112-'Daily Weigth (g)'!S112-200&lt;=0,0,10*ROUND(('Daily Weigth (g)'!$E112-'Daily Weigth (g)'!S112-200)/10,0)))</f>
        <v/>
      </c>
      <c r="S112" s="91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9">
        <f t="shared" si="1"/>
        <v>310</v>
      </c>
    </row>
    <row r="113" ht="12.75" customHeight="1">
      <c r="A113" s="85">
        <v>812.0</v>
      </c>
      <c r="B113" s="87" t="s">
        <v>16</v>
      </c>
      <c r="C113" s="85" t="s">
        <v>383</v>
      </c>
      <c r="D113" s="85"/>
      <c r="E113" s="94">
        <f>+IF('Daily Weigth (g)'!F113="","",IF('Daily Weigth (g)'!$E113-'Daily Weigth (g)'!F113-200&lt;=0,0,10*ROUND(('Daily Weigth (g)'!$E113-'Daily Weigth (g)'!F113-200)/10,0)))</f>
        <v>0</v>
      </c>
      <c r="F113" s="94">
        <f>+IF('Daily Weigth (g)'!G113="","",IF('Daily Weigth (g)'!$E113-'Daily Weigth (g)'!G113-200&lt;=0,0,10*ROUND(('Daily Weigth (g)'!$E113-'Daily Weigth (g)'!G113-200)/10,0)))</f>
        <v>20</v>
      </c>
      <c r="G113" s="94">
        <f>+IF('Daily Weigth (g)'!H113="","",IF('Daily Weigth (g)'!$E113-'Daily Weigth (g)'!H113-200&lt;=0,0,10*ROUND(('Daily Weigth (g)'!$E113-'Daily Weigth (g)'!H113-200)/10,0)))</f>
        <v>220</v>
      </c>
      <c r="H113" s="94">
        <f>+IF('Daily Weigth (g)'!I113="","",IF('Daily Weigth (g)'!$E113-'Daily Weigth (g)'!I113-200&lt;=0,0,10*ROUND(('Daily Weigth (g)'!$E113-'Daily Weigth (g)'!I113-200)/10,0)))</f>
        <v>100</v>
      </c>
      <c r="I113" s="94">
        <f>+IF('Daily Weigth (g)'!J113="","",IF('Daily Weigth (g)'!$E113-'Daily Weigth (g)'!J113-200&lt;=0,0,10*ROUND(('Daily Weigth (g)'!$E113-'Daily Weigth (g)'!J113-200)/10,0)))</f>
        <v>70</v>
      </c>
      <c r="J113" s="85" t="str">
        <f>+IF('Daily Weigth (g)'!K113="","",IF('Daily Weigth (g)'!$E113-'Daily Weigth (g)'!K113-200&lt;=0,0,10*ROUND(('Daily Weigth (g)'!$E113-'Daily Weigth (g)'!K113-200)/10,0)))</f>
        <v/>
      </c>
      <c r="K113" s="85" t="str">
        <f>+IF('Daily Weigth (g)'!L113="","",IF('Daily Weigth (g)'!$E113-'Daily Weigth (g)'!L113-200&lt;=0,0,10*ROUND(('Daily Weigth (g)'!$E113-'Daily Weigth (g)'!L113-200)/10,0)))</f>
        <v/>
      </c>
      <c r="L113" s="85" t="str">
        <f>+IF('Daily Weigth (g)'!M113="","",IF('Daily Weigth (g)'!$E113-'Daily Weigth (g)'!M113-200&lt;=0,0,10*ROUND(('Daily Weigth (g)'!$E113-'Daily Weigth (g)'!M113-200)/10,0)))</f>
        <v/>
      </c>
      <c r="M113" s="85" t="str">
        <f>+IF('Daily Weigth (g)'!N113="","",IF('Daily Weigth (g)'!$E113-'Daily Weigth (g)'!N113-200&lt;=0,0,10*ROUND(('Daily Weigth (g)'!$E113-'Daily Weigth (g)'!N113-200)/10,0)))</f>
        <v/>
      </c>
      <c r="N113" s="85" t="str">
        <f>+IF('Daily Weigth (g)'!O113="","",IF('Daily Weigth (g)'!$E113-'Daily Weigth (g)'!O113-200&lt;=0,0,10*ROUND(('Daily Weigth (g)'!$E113-'Daily Weigth (g)'!O113-200)/10,0)))</f>
        <v/>
      </c>
      <c r="O113" s="85" t="str">
        <f>+IF('Daily Weigth (g)'!P113="","",IF('Daily Weigth (g)'!$E113-'Daily Weigth (g)'!P113-200&lt;=0,0,10*ROUND(('Daily Weigth (g)'!$E113-'Daily Weigth (g)'!P113-200)/10,0)))</f>
        <v/>
      </c>
      <c r="P113" s="85" t="str">
        <f>+IF('Daily Weigth (g)'!Q113="","",IF('Daily Weigth (g)'!$E113-'Daily Weigth (g)'!Q113-200&lt;=0,0,10*ROUND(('Daily Weigth (g)'!$E113-'Daily Weigth (g)'!Q113-200)/10,0)))</f>
        <v/>
      </c>
      <c r="Q113" s="85" t="str">
        <f>+IF('Daily Weigth (g)'!R113="","",IF('Daily Weigth (g)'!$E113-'Daily Weigth (g)'!R113-200&lt;=0,0,10*ROUND(('Daily Weigth (g)'!$E113-'Daily Weigth (g)'!R113-200)/10,0)))</f>
        <v/>
      </c>
      <c r="R113" s="85" t="str">
        <f>+IF('Daily Weigth (g)'!S113="","",IF('Daily Weigth (g)'!$E113-'Daily Weigth (g)'!S113-200&lt;=0,0,10*ROUND(('Daily Weigth (g)'!$E113-'Daily Weigth (g)'!S113-200)/10,0)))</f>
        <v/>
      </c>
      <c r="S113" s="91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9">
        <f t="shared" si="1"/>
        <v>410</v>
      </c>
    </row>
    <row r="114" ht="12.75" customHeight="1">
      <c r="A114" s="85">
        <v>813.0</v>
      </c>
      <c r="B114" s="87" t="s">
        <v>16</v>
      </c>
      <c r="C114" s="85" t="s">
        <v>383</v>
      </c>
      <c r="D114" s="85"/>
      <c r="E114" s="94">
        <f>+IF('Daily Weigth (g)'!F114="","",IF('Daily Weigth (g)'!$E114-'Daily Weigth (g)'!F114-200&lt;=0,0,10*ROUND(('Daily Weigth (g)'!$E114-'Daily Weigth (g)'!F114-200)/10,0)))</f>
        <v>0</v>
      </c>
      <c r="F114" s="94">
        <f>+IF('Daily Weigth (g)'!G114="","",IF('Daily Weigth (g)'!$E114-'Daily Weigth (g)'!G114-200&lt;=0,0,10*ROUND(('Daily Weigth (g)'!$E114-'Daily Weigth (g)'!G114-200)/10,0)))</f>
        <v>0</v>
      </c>
      <c r="G114" s="94">
        <f>+IF('Daily Weigth (g)'!H114="","",IF('Daily Weigth (g)'!$E114-'Daily Weigth (g)'!H114-200&lt;=0,0,10*ROUND(('Daily Weigth (g)'!$E114-'Daily Weigth (g)'!H114-200)/10,0)))</f>
        <v>190</v>
      </c>
      <c r="H114" s="94">
        <f>+IF('Daily Weigth (g)'!I114="","",IF('Daily Weigth (g)'!$E114-'Daily Weigth (g)'!I114-200&lt;=0,0,10*ROUND(('Daily Weigth (g)'!$E114-'Daily Weigth (g)'!I114-200)/10,0)))</f>
        <v>90</v>
      </c>
      <c r="I114" s="94">
        <f>+IF('Daily Weigth (g)'!J114="","",IF('Daily Weigth (g)'!$E114-'Daily Weigth (g)'!J114-200&lt;=0,0,10*ROUND(('Daily Weigth (g)'!$E114-'Daily Weigth (g)'!J114-200)/10,0)))</f>
        <v>70</v>
      </c>
      <c r="J114" s="85" t="str">
        <f>+IF('Daily Weigth (g)'!K114="","",IF('Daily Weigth (g)'!$E114-'Daily Weigth (g)'!K114-200&lt;=0,0,10*ROUND(('Daily Weigth (g)'!$E114-'Daily Weigth (g)'!K114-200)/10,0)))</f>
        <v/>
      </c>
      <c r="K114" s="85" t="str">
        <f>+IF('Daily Weigth (g)'!L114="","",IF('Daily Weigth (g)'!$E114-'Daily Weigth (g)'!L114-200&lt;=0,0,10*ROUND(('Daily Weigth (g)'!$E114-'Daily Weigth (g)'!L114-200)/10,0)))</f>
        <v/>
      </c>
      <c r="L114" s="85" t="str">
        <f>+IF('Daily Weigth (g)'!M114="","",IF('Daily Weigth (g)'!$E114-'Daily Weigth (g)'!M114-200&lt;=0,0,10*ROUND(('Daily Weigth (g)'!$E114-'Daily Weigth (g)'!M114-200)/10,0)))</f>
        <v/>
      </c>
      <c r="M114" s="85" t="str">
        <f>+IF('Daily Weigth (g)'!N114="","",IF('Daily Weigth (g)'!$E114-'Daily Weigth (g)'!N114-200&lt;=0,0,10*ROUND(('Daily Weigth (g)'!$E114-'Daily Weigth (g)'!N114-200)/10,0)))</f>
        <v/>
      </c>
      <c r="N114" s="85" t="str">
        <f>+IF('Daily Weigth (g)'!O114="","",IF('Daily Weigth (g)'!$E114-'Daily Weigth (g)'!O114-200&lt;=0,0,10*ROUND(('Daily Weigth (g)'!$E114-'Daily Weigth (g)'!O114-200)/10,0)))</f>
        <v/>
      </c>
      <c r="O114" s="85" t="str">
        <f>+IF('Daily Weigth (g)'!P114="","",IF('Daily Weigth (g)'!$E114-'Daily Weigth (g)'!P114-200&lt;=0,0,10*ROUND(('Daily Weigth (g)'!$E114-'Daily Weigth (g)'!P114-200)/10,0)))</f>
        <v/>
      </c>
      <c r="P114" s="85" t="str">
        <f>+IF('Daily Weigth (g)'!Q114="","",IF('Daily Weigth (g)'!$E114-'Daily Weigth (g)'!Q114-200&lt;=0,0,10*ROUND(('Daily Weigth (g)'!$E114-'Daily Weigth (g)'!Q114-200)/10,0)))</f>
        <v/>
      </c>
      <c r="Q114" s="85" t="str">
        <f>+IF('Daily Weigth (g)'!R114="","",IF('Daily Weigth (g)'!$E114-'Daily Weigth (g)'!R114-200&lt;=0,0,10*ROUND(('Daily Weigth (g)'!$E114-'Daily Weigth (g)'!R114-200)/10,0)))</f>
        <v/>
      </c>
      <c r="R114" s="85" t="str">
        <f>+IF('Daily Weigth (g)'!S114="","",IF('Daily Weigth (g)'!$E114-'Daily Weigth (g)'!S114-200&lt;=0,0,10*ROUND(('Daily Weigth (g)'!$E114-'Daily Weigth (g)'!S114-200)/10,0)))</f>
        <v/>
      </c>
      <c r="S114" s="91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9">
        <f t="shared" si="1"/>
        <v>350</v>
      </c>
    </row>
    <row r="115" ht="12.75" customHeight="1">
      <c r="A115" s="85">
        <v>814.0</v>
      </c>
      <c r="B115" s="87" t="s">
        <v>16</v>
      </c>
      <c r="C115" s="90" t="s">
        <v>12</v>
      </c>
      <c r="D115" s="85"/>
      <c r="E115" s="94">
        <f>+IF('Daily Weigth (g)'!F115="","",IF('Daily Weigth (g)'!$E115-'Daily Weigth (g)'!F115-200&lt;=0,0,10*ROUND(('Daily Weigth (g)'!$E115-'Daily Weigth (g)'!F115-200)/10,0)))</f>
        <v>0</v>
      </c>
      <c r="F115" s="94">
        <f>+IF('Daily Weigth (g)'!G115="","",IF('Daily Weigth (g)'!$E115-'Daily Weigth (g)'!G115-200&lt;=0,0,10*ROUND(('Daily Weigth (g)'!$E115-'Daily Weigth (g)'!G115-200)/10,0)))</f>
        <v>0</v>
      </c>
      <c r="G115" s="94">
        <f>+IF('Daily Weigth (g)'!H115="","",IF('Daily Weigth (g)'!$E115-'Daily Weigth (g)'!H115-200&lt;=0,0,10*ROUND(('Daily Weigth (g)'!$E115-'Daily Weigth (g)'!H115-200)/10,0)))</f>
        <v>140</v>
      </c>
      <c r="H115" s="94">
        <f>+IF('Daily Weigth (g)'!I115="","",IF('Daily Weigth (g)'!$E115-'Daily Weigth (g)'!I115-200&lt;=0,0,10*ROUND(('Daily Weigth (g)'!$E115-'Daily Weigth (g)'!I115-200)/10,0)))</f>
        <v>80</v>
      </c>
      <c r="I115" s="94">
        <f>+IF('Daily Weigth (g)'!J115="","",IF('Daily Weigth (g)'!$E115-'Daily Weigth (g)'!J115-200&lt;=0,0,10*ROUND(('Daily Weigth (g)'!$E115-'Daily Weigth (g)'!J115-200)/10,0)))</f>
        <v>60</v>
      </c>
      <c r="J115" s="85">
        <f>+IF('Daily Weigth (g)'!K115="","",IF(Transpiration!J115-100&lt;=0,0,10*ROUND((Transpiration!J115-100)/10,0)))</f>
        <v>0</v>
      </c>
      <c r="K115" s="85">
        <f>+IF('Daily Weigth (g)'!L115="","",IF(Transpiration!K115-100&lt;=0,0,10*ROUND((Transpiration!K115-100)/10,0)))</f>
        <v>50</v>
      </c>
      <c r="L115" s="85">
        <f>+IF('Daily Weigth (g)'!M115="","",IF(Transpiration!L115-100&lt;=0,0,10*ROUND((Transpiration!L115-100)/10,0)))</f>
        <v>40</v>
      </c>
      <c r="M115" s="85">
        <f>+IF('Daily Weigth (g)'!N115="","",IF(Transpiration!M115-100&lt;=0,0,10*ROUND((Transpiration!M115-100)/10,0)))</f>
        <v>90</v>
      </c>
      <c r="N115" s="85">
        <f>+IF('Daily Weigth (g)'!O115="","",IF(Transpiration!N115-100&lt;=0,0,10*ROUND((Transpiration!N115-100)/10,0)))</f>
        <v>0</v>
      </c>
      <c r="O115" s="85">
        <f>+IF('Daily Weigth (g)'!P115="","",IF(Transpiration!O115-100&lt;=0,0,10*ROUND((Transpiration!O115-100)/10,0)))</f>
        <v>190</v>
      </c>
      <c r="P115" s="85">
        <f>+IF('Daily Weigth (g)'!Q115="","",IF(Transpiration!P115-100&lt;=0,0,10*ROUND((Transpiration!P115-100)/10,0)))</f>
        <v>220</v>
      </c>
      <c r="Q115" s="85">
        <f>+IF('Daily Weigth (g)'!R115="","",IF(Transpiration!Q115-100&lt;=0,0,10*ROUND((Transpiration!Q115-100)/10,0)))</f>
        <v>80</v>
      </c>
      <c r="R115" s="85">
        <f>+IF('Daily Weigth (g)'!S115="","",IF(Transpiration!R115-100&lt;=0,0,10*ROUND((Transpiration!R115-100)/10,0)))</f>
        <v>40</v>
      </c>
      <c r="S115" s="91">
        <f>+IF('Daily Weigth (g)'!T115="","",IF(Transpiration!S115-200&lt;=0,0,10*ROUND((Transpiration!S115-200)/10,0)))</f>
        <v>0</v>
      </c>
      <c r="T115" s="85">
        <f>+IF('Daily Weigth (g)'!U115="","",IF(Transpiration!T115-200&lt;=0,0,10*ROUND((Transpiration!T115-200)/10,0)))</f>
        <v>0</v>
      </c>
      <c r="U115" s="85">
        <f>+IF('Daily Weigth (g)'!V115="","",IF(Transpiration!U115-200&lt;=0,0,10*ROUND((Transpiration!U115-200)/10,0)))</f>
        <v>60</v>
      </c>
      <c r="V115" s="85">
        <f>+IF('Daily Weigth (g)'!W115="","",IF(Transpiration!V115-200&lt;=0,0,10*ROUND((Transpiration!V115-200)/10,0)))</f>
        <v>130</v>
      </c>
      <c r="W115" s="85">
        <f>+IF('Daily Weigth (g)'!X115="","",IF(Transpiration!W115-200&lt;=0,0,10*ROUND((Transpiration!W115-200)/10,0)))</f>
        <v>0</v>
      </c>
      <c r="X115" s="85">
        <f>+IF('Daily Weigth (g)'!Y115="","",IF(Transpiration!X115-200&lt;=0,0,10*ROUND((Transpiration!X115-200)/10,0)))</f>
        <v>0</v>
      </c>
      <c r="Y115" s="85">
        <f>+IF('Daily Weigth (g)'!Z115="","",IF(Transpiration!Y115-200&lt;=0,0,10*ROUND((Transpiration!Y115-200)/10,0)))</f>
        <v>0</v>
      </c>
      <c r="Z115" s="85">
        <f>+IF('Daily Weigth (g)'!AA115="","",IF(Transpiration!Z115-200&lt;=0,0,10*ROUND((Transpiration!Z115-200)/10,0)))</f>
        <v>0</v>
      </c>
      <c r="AA115" s="85">
        <f>+IF('Daily Weigth (g)'!AB115="","",IF(Transpiration!AA115-200&lt;=0,0,10*ROUND((Transpiration!AA115-200)/10,0)))</f>
        <v>0</v>
      </c>
      <c r="AB115" s="85">
        <f>+IF('Daily Weigth (g)'!AC115="","",IF(Transpiration!AB115-200&lt;=0,0,10*ROUND((Transpiration!AB115-200)/10,0)))</f>
        <v>0</v>
      </c>
      <c r="AC115" s="85">
        <f>+IF('Daily Weigth (g)'!AD115="","",IF(Transpiration!AC115-200&lt;=0,0,10*ROUND((Transpiration!AC115-200)/10,0)))</f>
        <v>0</v>
      </c>
      <c r="AD115" s="85">
        <f>+IF('Daily Weigth (g)'!AE115="","",IF(Transpiration!AD115-200&lt;=0,0,10*ROUND((Transpiration!AD115-200)/10,0)))</f>
        <v>0</v>
      </c>
      <c r="AE115" s="85">
        <f>+IF('Daily Weigth (g)'!AF115="","",IF(Transpiration!AE115-200&lt;=0,0,10*ROUND((Transpiration!AE115-200)/10,0)))</f>
        <v>0</v>
      </c>
      <c r="AF115" s="85">
        <f>+IF('Daily Weigth (g)'!AG115="","",IF(Transpiration!AF115-200&lt;=0,0,10*ROUND((Transpiration!AF115-200)/10,0)))</f>
        <v>0</v>
      </c>
      <c r="AG115" s="89">
        <f t="shared" si="1"/>
        <v>1180</v>
      </c>
    </row>
    <row r="116" ht="12.75" customHeight="1">
      <c r="A116" s="85">
        <v>815.0</v>
      </c>
      <c r="B116" s="87" t="s">
        <v>16</v>
      </c>
      <c r="C116" s="90" t="s">
        <v>12</v>
      </c>
      <c r="D116" s="85"/>
      <c r="E116" s="94">
        <f>+IF('Daily Weigth (g)'!F116="","",IF('Daily Weigth (g)'!$E116-'Daily Weigth (g)'!F116-200&lt;=0,0,10*ROUND(('Daily Weigth (g)'!$E116-'Daily Weigth (g)'!F116-200)/10,0)))</f>
        <v>0</v>
      </c>
      <c r="F116" s="94">
        <f>+IF('Daily Weigth (g)'!G116="","",IF('Daily Weigth (g)'!$E116-'Daily Weigth (g)'!G116-200&lt;=0,0,10*ROUND(('Daily Weigth (g)'!$E116-'Daily Weigth (g)'!G116-200)/10,0)))</f>
        <v>20</v>
      </c>
      <c r="G116" s="94">
        <f>+IF('Daily Weigth (g)'!H116="","",IF('Daily Weigth (g)'!$E116-'Daily Weigth (g)'!H116-200&lt;=0,0,10*ROUND(('Daily Weigth (g)'!$E116-'Daily Weigth (g)'!H116-200)/10,0)))</f>
        <v>270</v>
      </c>
      <c r="H116" s="94">
        <f>+IF('Daily Weigth (g)'!I116="","",IF('Daily Weigth (g)'!$E116-'Daily Weigth (g)'!I116-200&lt;=0,0,10*ROUND(('Daily Weigth (g)'!$E116-'Daily Weigth (g)'!I116-200)/10,0)))</f>
        <v>150</v>
      </c>
      <c r="I116" s="94">
        <f>+IF('Daily Weigth (g)'!J116="","",IF('Daily Weigth (g)'!$E116-'Daily Weigth (g)'!J116-200&lt;=0,0,10*ROUND(('Daily Weigth (g)'!$E116-'Daily Weigth (g)'!J116-200)/10,0)))</f>
        <v>100</v>
      </c>
      <c r="J116" s="85">
        <f>+IF('Daily Weigth (g)'!K116="","",IF(Transpiration!J116-100&lt;=0,0,10*ROUND((Transpiration!J116-100)/10,0)))</f>
        <v>0</v>
      </c>
      <c r="K116" s="85">
        <f>+IF('Daily Weigth (g)'!L116="","",IF(Transpiration!K116-100&lt;=0,0,10*ROUND((Transpiration!K116-100)/10,0)))</f>
        <v>120</v>
      </c>
      <c r="L116" s="85">
        <f>+IF('Daily Weigth (g)'!M116="","",IF(Transpiration!L116-100&lt;=0,0,10*ROUND((Transpiration!L116-100)/10,0)))</f>
        <v>100</v>
      </c>
      <c r="M116" s="85">
        <f>+IF('Daily Weigth (g)'!N116="","",IF(Transpiration!M116-100&lt;=0,0,10*ROUND((Transpiration!M116-100)/10,0)))</f>
        <v>180</v>
      </c>
      <c r="N116" s="85">
        <f>+IF('Daily Weigth (g)'!O116="","",IF(Transpiration!N116-100&lt;=0,0,10*ROUND((Transpiration!N116-100)/10,0)))</f>
        <v>50</v>
      </c>
      <c r="O116" s="85">
        <f>+IF('Daily Weigth (g)'!P116="","",IF(Transpiration!O116-100&lt;=0,0,10*ROUND((Transpiration!O116-100)/10,0)))</f>
        <v>520</v>
      </c>
      <c r="P116" s="85">
        <f>+IF('Daily Weigth (g)'!Q116="","",IF(Transpiration!P116-100&lt;=0,0,10*ROUND((Transpiration!P116-100)/10,0)))</f>
        <v>530</v>
      </c>
      <c r="Q116" s="85">
        <f>+IF('Daily Weigth (g)'!R116="","",IF(Transpiration!Q116-100&lt;=0,0,10*ROUND((Transpiration!Q116-100)/10,0)))</f>
        <v>270</v>
      </c>
      <c r="R116" s="85">
        <f>+IF('Daily Weigth (g)'!S116="","",IF(Transpiration!R116-100&lt;=0,0,10*ROUND((Transpiration!R116-100)/10,0)))</f>
        <v>190</v>
      </c>
      <c r="S116" s="91">
        <f>+IF('Daily Weigth (g)'!T116="","",IF(Transpiration!S116-200&lt;=0,0,10*ROUND((Transpiration!S116-200)/10,0)))</f>
        <v>40</v>
      </c>
      <c r="T116" s="85">
        <f>+IF('Daily Weigth (g)'!U116="","",IF(Transpiration!T116-200&lt;=0,0,10*ROUND((Transpiration!T116-200)/10,0)))</f>
        <v>120</v>
      </c>
      <c r="U116" s="85">
        <f>+IF('Daily Weigth (g)'!V116="","",IF(Transpiration!U116-200&lt;=0,0,10*ROUND((Transpiration!U116-200)/10,0)))</f>
        <v>190</v>
      </c>
      <c r="V116" s="85">
        <f>+IF('Daily Weigth (g)'!W116="","",IF(Transpiration!V116-200&lt;=0,0,10*ROUND((Transpiration!V116-200)/10,0)))</f>
        <v>180</v>
      </c>
      <c r="W116" s="85">
        <f>+IF('Daily Weigth (g)'!X116="","",IF(Transpiration!W116-200&lt;=0,0,10*ROUND((Transpiration!W116-200)/10,0)))</f>
        <v>0</v>
      </c>
      <c r="X116" s="85">
        <f>+IF('Daily Weigth (g)'!Y116="","",IF(Transpiration!X116-200&lt;=0,0,10*ROUND((Transpiration!X116-200)/10,0)))</f>
        <v>0</v>
      </c>
      <c r="Y116" s="85">
        <f>+IF('Daily Weigth (g)'!Z116="","",IF(Transpiration!Y116-200&lt;=0,0,10*ROUND((Transpiration!Y116-200)/10,0)))</f>
        <v>0</v>
      </c>
      <c r="Z116" s="85">
        <f>+IF('Daily Weigth (g)'!AA116="","",IF(Transpiration!Z116-200&lt;=0,0,10*ROUND((Transpiration!Z116-200)/10,0)))</f>
        <v>0</v>
      </c>
      <c r="AA116" s="85">
        <f>+IF('Daily Weigth (g)'!AB116="","",IF(Transpiration!AA116-200&lt;=0,0,10*ROUND((Transpiration!AA116-200)/10,0)))</f>
        <v>0</v>
      </c>
      <c r="AB116" s="85">
        <f>+IF('Daily Weigth (g)'!AC116="","",IF(Transpiration!AB116-200&lt;=0,0,10*ROUND((Transpiration!AB116-200)/10,0)))</f>
        <v>0</v>
      </c>
      <c r="AC116" s="85">
        <f>+IF('Daily Weigth (g)'!AD116="","",IF(Transpiration!AC116-200&lt;=0,0,10*ROUND((Transpiration!AC116-200)/10,0)))</f>
        <v>0</v>
      </c>
      <c r="AD116" s="85">
        <f>+IF('Daily Weigth (g)'!AE116="","",IF(Transpiration!AD116-200&lt;=0,0,10*ROUND((Transpiration!AD116-200)/10,0)))</f>
        <v>0</v>
      </c>
      <c r="AE116" s="85">
        <f>+IF('Daily Weigth (g)'!AF116="","",IF(Transpiration!AE116-200&lt;=0,0,10*ROUND((Transpiration!AE116-200)/10,0)))</f>
        <v>0</v>
      </c>
      <c r="AF116" s="85">
        <f>+IF('Daily Weigth (g)'!AG116="","",IF(Transpiration!AF116-200&lt;=0,0,10*ROUND((Transpiration!AF116-200)/10,0)))</f>
        <v>0</v>
      </c>
      <c r="AG116" s="89">
        <f t="shared" si="1"/>
        <v>3030</v>
      </c>
    </row>
    <row r="117" ht="12.75" customHeight="1">
      <c r="A117" s="85">
        <v>816.0</v>
      </c>
      <c r="B117" s="87" t="s">
        <v>16</v>
      </c>
      <c r="C117" s="85" t="s">
        <v>383</v>
      </c>
      <c r="D117" s="85"/>
      <c r="E117" s="94">
        <f>+IF('Daily Weigth (g)'!F117="","",IF('Daily Weigth (g)'!$E117-'Daily Weigth (g)'!F117-200&lt;=0,0,10*ROUND(('Daily Weigth (g)'!$E117-'Daily Weigth (g)'!F117-200)/10,0)))</f>
        <v>0</v>
      </c>
      <c r="F117" s="94">
        <f>+IF('Daily Weigth (g)'!G117="","",IF('Daily Weigth (g)'!$E117-'Daily Weigth (g)'!G117-200&lt;=0,0,10*ROUND(('Daily Weigth (g)'!$E117-'Daily Weigth (g)'!G117-200)/10,0)))</f>
        <v>0</v>
      </c>
      <c r="G117" s="94">
        <f>+IF('Daily Weigth (g)'!H117="","",IF('Daily Weigth (g)'!$E117-'Daily Weigth (g)'!H117-200&lt;=0,0,10*ROUND(('Daily Weigth (g)'!$E117-'Daily Weigth (g)'!H117-200)/10,0)))</f>
        <v>120</v>
      </c>
      <c r="H117" s="94">
        <f>+IF('Daily Weigth (g)'!I117="","",IF('Daily Weigth (g)'!$E117-'Daily Weigth (g)'!I117-200&lt;=0,0,10*ROUND(('Daily Weigth (g)'!$E117-'Daily Weigth (g)'!I117-200)/10,0)))</f>
        <v>100</v>
      </c>
      <c r="I117" s="94">
        <f>+IF('Daily Weigth (g)'!J117="","",IF('Daily Weigth (g)'!$E117-'Daily Weigth (g)'!J117-200&lt;=0,0,10*ROUND(('Daily Weigth (g)'!$E117-'Daily Weigth (g)'!J117-200)/10,0)))</f>
        <v>60</v>
      </c>
      <c r="J117" s="85" t="str">
        <f>+IF('Daily Weigth (g)'!K117="","",IF('Daily Weigth (g)'!$E117-'Daily Weigth (g)'!K117-200&lt;=0,0,10*ROUND(('Daily Weigth (g)'!$E117-'Daily Weigth (g)'!K117-200)/10,0)))</f>
        <v/>
      </c>
      <c r="K117" s="85" t="str">
        <f>+IF('Daily Weigth (g)'!L117="","",IF('Daily Weigth (g)'!$E117-'Daily Weigth (g)'!L117-200&lt;=0,0,10*ROUND(('Daily Weigth (g)'!$E117-'Daily Weigth (g)'!L117-200)/10,0)))</f>
        <v/>
      </c>
      <c r="L117" s="85" t="str">
        <f>+IF('Daily Weigth (g)'!M117="","",IF('Daily Weigth (g)'!$E117-'Daily Weigth (g)'!M117-200&lt;=0,0,10*ROUND(('Daily Weigth (g)'!$E117-'Daily Weigth (g)'!M117-200)/10,0)))</f>
        <v/>
      </c>
      <c r="M117" s="85" t="str">
        <f>+IF('Daily Weigth (g)'!N117="","",IF('Daily Weigth (g)'!$E117-'Daily Weigth (g)'!N117-200&lt;=0,0,10*ROUND(('Daily Weigth (g)'!$E117-'Daily Weigth (g)'!N117-200)/10,0)))</f>
        <v/>
      </c>
      <c r="N117" s="85" t="str">
        <f>+IF('Daily Weigth (g)'!O117="","",IF('Daily Weigth (g)'!$E117-'Daily Weigth (g)'!O117-200&lt;=0,0,10*ROUND(('Daily Weigth (g)'!$E117-'Daily Weigth (g)'!O117-200)/10,0)))</f>
        <v/>
      </c>
      <c r="O117" s="85" t="str">
        <f>+IF('Daily Weigth (g)'!P117="","",IF('Daily Weigth (g)'!$E117-'Daily Weigth (g)'!P117-200&lt;=0,0,10*ROUND(('Daily Weigth (g)'!$E117-'Daily Weigth (g)'!P117-200)/10,0)))</f>
        <v/>
      </c>
      <c r="P117" s="85" t="str">
        <f>+IF('Daily Weigth (g)'!Q117="","",IF('Daily Weigth (g)'!$E117-'Daily Weigth (g)'!Q117-200&lt;=0,0,10*ROUND(('Daily Weigth (g)'!$E117-'Daily Weigth (g)'!Q117-200)/10,0)))</f>
        <v/>
      </c>
      <c r="Q117" s="85" t="str">
        <f>+IF('Daily Weigth (g)'!R117="","",IF('Daily Weigth (g)'!$E117-'Daily Weigth (g)'!R117-200&lt;=0,0,10*ROUND(('Daily Weigth (g)'!$E117-'Daily Weigth (g)'!R117-200)/10,0)))</f>
        <v/>
      </c>
      <c r="R117" s="85" t="str">
        <f>+IF('Daily Weigth (g)'!S117="","",IF('Daily Weigth (g)'!$E117-'Daily Weigth (g)'!S117-200&lt;=0,0,10*ROUND(('Daily Weigth (g)'!$E117-'Daily Weigth (g)'!S117-200)/10,0)))</f>
        <v/>
      </c>
      <c r="S117" s="91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9">
        <f t="shared" si="1"/>
        <v>280</v>
      </c>
    </row>
    <row r="118" ht="12.75" customHeight="1">
      <c r="A118" s="85">
        <v>817.0</v>
      </c>
      <c r="B118" s="87" t="s">
        <v>16</v>
      </c>
      <c r="C118" s="90" t="s">
        <v>12</v>
      </c>
      <c r="D118" s="85"/>
      <c r="E118" s="94">
        <f>+IF('Daily Weigth (g)'!F118="","",IF('Daily Weigth (g)'!$E118-'Daily Weigth (g)'!F118-200&lt;=0,0,10*ROUND(('Daily Weigth (g)'!$E118-'Daily Weigth (g)'!F118-200)/10,0)))</f>
        <v>0</v>
      </c>
      <c r="F118" s="94">
        <f>+IF('Daily Weigth (g)'!G118="","",IF('Daily Weigth (g)'!$E118-'Daily Weigth (g)'!G118-200&lt;=0,0,10*ROUND(('Daily Weigth (g)'!$E118-'Daily Weigth (g)'!G118-200)/10,0)))</f>
        <v>0</v>
      </c>
      <c r="G118" s="94">
        <f>+IF('Daily Weigth (g)'!H118="","",IF('Daily Weigth (g)'!$E118-'Daily Weigth (g)'!H118-200&lt;=0,0,10*ROUND(('Daily Weigth (g)'!$E118-'Daily Weigth (g)'!H118-200)/10,0)))</f>
        <v>170</v>
      </c>
      <c r="H118" s="94">
        <f>+IF('Daily Weigth (g)'!I118="","",IF('Daily Weigth (g)'!$E118-'Daily Weigth (g)'!I118-200&lt;=0,0,10*ROUND(('Daily Weigth (g)'!$E118-'Daily Weigth (g)'!I118-200)/10,0)))</f>
        <v>100</v>
      </c>
      <c r="I118" s="94">
        <f>+IF('Daily Weigth (g)'!J118="","",IF('Daily Weigth (g)'!$E118-'Daily Weigth (g)'!J118-200&lt;=0,0,10*ROUND(('Daily Weigth (g)'!$E118-'Daily Weigth (g)'!J118-200)/10,0)))</f>
        <v>60</v>
      </c>
      <c r="J118" s="85">
        <f>+IF('Daily Weigth (g)'!K118="","",IF(Transpiration!J118-100&lt;=0,0,10*ROUND((Transpiration!J118-100)/10,0)))</f>
        <v>0</v>
      </c>
      <c r="K118" s="85">
        <f>+IF('Daily Weigth (g)'!L118="","",IF(Transpiration!K118-100&lt;=0,0,10*ROUND((Transpiration!K118-100)/10,0)))</f>
        <v>40</v>
      </c>
      <c r="L118" s="85">
        <f>+IF('Daily Weigth (g)'!M118="","",IF(Transpiration!L118-100&lt;=0,0,10*ROUND((Transpiration!L118-100)/10,0)))</f>
        <v>40</v>
      </c>
      <c r="M118" s="85">
        <f>+IF('Daily Weigth (g)'!N118="","",IF(Transpiration!M118-100&lt;=0,0,10*ROUND((Transpiration!M118-100)/10,0)))</f>
        <v>110</v>
      </c>
      <c r="N118" s="85">
        <f>+IF('Daily Weigth (g)'!O118="","",IF(Transpiration!N118-100&lt;=0,0,10*ROUND((Transpiration!N118-100)/10,0)))</f>
        <v>0</v>
      </c>
      <c r="O118" s="85">
        <f>+IF('Daily Weigth (g)'!P118="","",IF(Transpiration!O118-100&lt;=0,0,10*ROUND((Transpiration!O118-100)/10,0)))</f>
        <v>250</v>
      </c>
      <c r="P118" s="85">
        <f>+IF('Daily Weigth (g)'!Q118="","",IF(Transpiration!P118-100&lt;=0,0,10*ROUND((Transpiration!P118-100)/10,0)))</f>
        <v>280</v>
      </c>
      <c r="Q118" s="85">
        <f>+IF('Daily Weigth (g)'!R118="","",IF(Transpiration!Q118-100&lt;=0,0,10*ROUND((Transpiration!Q118-100)/10,0)))</f>
        <v>130</v>
      </c>
      <c r="R118" s="85">
        <f>+IF('Daily Weigth (g)'!S118="","",IF(Transpiration!R118-100&lt;=0,0,10*ROUND((Transpiration!R118-100)/10,0)))</f>
        <v>70</v>
      </c>
      <c r="S118" s="91">
        <f>+IF('Daily Weigth (g)'!T118="","",IF(Transpiration!S118-200&lt;=0,0,10*ROUND((Transpiration!S118-200)/10,0)))</f>
        <v>0</v>
      </c>
      <c r="T118" s="85">
        <f>+IF('Daily Weigth (g)'!U118="","",IF(Transpiration!T118-200&lt;=0,0,10*ROUND((Transpiration!T118-200)/10,0)))</f>
        <v>20</v>
      </c>
      <c r="U118" s="85">
        <f>+IF('Daily Weigth (g)'!V118="","",IF(Transpiration!U118-200&lt;=0,0,10*ROUND((Transpiration!U118-200)/10,0)))</f>
        <v>140</v>
      </c>
      <c r="V118" s="85">
        <f>+IF('Daily Weigth (g)'!W118="","",IF(Transpiration!V118-200&lt;=0,0,10*ROUND((Transpiration!V118-200)/10,0)))</f>
        <v>150</v>
      </c>
      <c r="W118" s="85">
        <f>+IF('Daily Weigth (g)'!X118="","",IF(Transpiration!W118-200&lt;=0,0,10*ROUND((Transpiration!W118-200)/10,0)))</f>
        <v>0</v>
      </c>
      <c r="X118" s="85">
        <f>+IF('Daily Weigth (g)'!Y118="","",IF(Transpiration!X118-200&lt;=0,0,10*ROUND((Transpiration!X118-200)/10,0)))</f>
        <v>0</v>
      </c>
      <c r="Y118" s="85">
        <f>+IF('Daily Weigth (g)'!Z118="","",IF(Transpiration!Y118-200&lt;=0,0,10*ROUND((Transpiration!Y118-200)/10,0)))</f>
        <v>0</v>
      </c>
      <c r="Z118" s="85">
        <f>+IF('Daily Weigth (g)'!AA118="","",IF(Transpiration!Z118-200&lt;=0,0,10*ROUND((Transpiration!Z118-200)/10,0)))</f>
        <v>0</v>
      </c>
      <c r="AA118" s="85">
        <f>+IF('Daily Weigth (g)'!AB118="","",IF(Transpiration!AA118-200&lt;=0,0,10*ROUND((Transpiration!AA118-200)/10,0)))</f>
        <v>0</v>
      </c>
      <c r="AB118" s="85">
        <f>+IF('Daily Weigth (g)'!AC118="","",IF(Transpiration!AB118-200&lt;=0,0,10*ROUND((Transpiration!AB118-200)/10,0)))</f>
        <v>0</v>
      </c>
      <c r="AC118" s="85">
        <f>+IF('Daily Weigth (g)'!AD118="","",IF(Transpiration!AC118-200&lt;=0,0,10*ROUND((Transpiration!AC118-200)/10,0)))</f>
        <v>0</v>
      </c>
      <c r="AD118" s="85">
        <f>+IF('Daily Weigth (g)'!AE118="","",IF(Transpiration!AD118-200&lt;=0,0,10*ROUND((Transpiration!AD118-200)/10,0)))</f>
        <v>0</v>
      </c>
      <c r="AE118" s="85">
        <f>+IF('Daily Weigth (g)'!AF118="","",IF(Transpiration!AE118-200&lt;=0,0,10*ROUND((Transpiration!AE118-200)/10,0)))</f>
        <v>0</v>
      </c>
      <c r="AF118" s="85">
        <f>+IF('Daily Weigth (g)'!AG118="","",IF(Transpiration!AF118-200&lt;=0,0,10*ROUND((Transpiration!AF118-200)/10,0)))</f>
        <v>0</v>
      </c>
      <c r="AG118" s="89">
        <f t="shared" si="1"/>
        <v>1560</v>
      </c>
    </row>
    <row r="119" ht="12.75" customHeight="1">
      <c r="A119" s="85">
        <v>818.0</v>
      </c>
      <c r="B119" s="87" t="s">
        <v>16</v>
      </c>
      <c r="C119" s="88" t="s">
        <v>241</v>
      </c>
      <c r="D119" s="85"/>
      <c r="E119" s="94">
        <f>+IF('Daily Weigth (g)'!F119="","",IF('Daily Weigth (g)'!$E119-'Daily Weigth (g)'!F119-200&lt;=0,0,10*ROUND(('Daily Weigth (g)'!$E119-'Daily Weigth (g)'!F119-200)/10,0)))</f>
        <v>0</v>
      </c>
      <c r="F119" s="94">
        <f>+IF('Daily Weigth (g)'!G119="","",IF('Daily Weigth (g)'!$E119-'Daily Weigth (g)'!G119-200&lt;=0,0,10*ROUND(('Daily Weigth (g)'!$E119-'Daily Weigth (g)'!G119-200)/10,0)))</f>
        <v>0</v>
      </c>
      <c r="G119" s="94">
        <f>+IF('Daily Weigth (g)'!H119="","",IF('Daily Weigth (g)'!$E119-'Daily Weigth (g)'!H119-200&lt;=0,0,10*ROUND(('Daily Weigth (g)'!$E119-'Daily Weigth (g)'!H119-200)/10,0)))</f>
        <v>0</v>
      </c>
      <c r="H119" s="94">
        <f>+IF('Daily Weigth (g)'!I119="","",IF('Daily Weigth (g)'!$E119-'Daily Weigth (g)'!I119-200&lt;=0,0,10*ROUND(('Daily Weigth (g)'!$E119-'Daily Weigth (g)'!I119-200)/10,0)))</f>
        <v>0</v>
      </c>
      <c r="I119" s="94">
        <f>+IF('Daily Weigth (g)'!J119="","",IF('Daily Weigth (g)'!$E119-'Daily Weigth (g)'!J119-200&lt;=0,0,10*ROUND(('Daily Weigth (g)'!$E119-'Daily Weigth (g)'!J119-200)/10,0)))</f>
        <v>50</v>
      </c>
      <c r="J119" s="85">
        <f>+IF('Daily Weigth (g)'!K119="","",IF('Daily Weigth (g)'!$E119-'Daily Weigth (g)'!K119-200&lt;=0,0,10*ROUND(('Daily Weigth (g)'!$E119-'Daily Weigth (g)'!K119-200)/10,0)))</f>
        <v>0</v>
      </c>
      <c r="K119" s="85">
        <f>+IF('Daily Weigth (g)'!L119="","",IF('Daily Weigth (g)'!$E119-'Daily Weigth (g)'!L119-200&lt;=0,0,10*ROUND(('Daily Weigth (g)'!$E119-'Daily Weigth (g)'!L119-200)/10,0)))</f>
        <v>30</v>
      </c>
      <c r="L119" s="85">
        <f>+IF('Daily Weigth (g)'!M119="","",IF('Daily Weigth (g)'!$E119-'Daily Weigth (g)'!M119-200&lt;=0,0,10*ROUND(('Daily Weigth (g)'!$E119-'Daily Weigth (g)'!M119-200)/10,0)))</f>
        <v>60</v>
      </c>
      <c r="M119" s="85">
        <f>+IF('Daily Weigth (g)'!N119="","",IF('Daily Weigth (g)'!$E119-'Daily Weigth (g)'!N119-200&lt;=0,0,10*ROUND(('Daily Weigth (g)'!$E119-'Daily Weigth (g)'!N119-200)/10,0)))</f>
        <v>90</v>
      </c>
      <c r="N119" s="85">
        <f>+IF('Daily Weigth (g)'!O119="","",IF('Daily Weigth (g)'!$E119-'Daily Weigth (g)'!O119-200&lt;=0,0,10*ROUND(('Daily Weigth (g)'!$E119-'Daily Weigth (g)'!O119-200)/10,0)))</f>
        <v>40</v>
      </c>
      <c r="O119" s="91">
        <f>150+150</f>
        <v>300</v>
      </c>
      <c r="P119" s="91">
        <v>100.0</v>
      </c>
      <c r="Q119" s="85">
        <f>+IF('Daily Weigth (g)'!R119="","",IF('Daily Weigth (g)'!$E119-'Daily Weigth (g)'!R119-200&lt;=0,0,10*ROUND(('Daily Weigth (g)'!$E119-'Daily Weigth (g)'!R119-200)/10,0)))</f>
        <v>0</v>
      </c>
      <c r="R119" s="85">
        <f>+IF('Daily Weigth (g)'!S119="","",IF('Daily Weigth (g)'!$E119-'Daily Weigth (g)'!S119-200&lt;=0,0,10*ROUND(('Daily Weigth (g)'!$E119-'Daily Weigth (g)'!S119-200)/10,0)))</f>
        <v>10</v>
      </c>
      <c r="S119" s="91">
        <f>+IF('Daily Weigth (g)'!T119="","",IF('Daily Weigth (g)'!$E119-'Daily Weigth (g)'!T119-200&lt;=0,0,10*ROUND(('Daily Weigth (g)'!$E119-'Daily Weigth (g)'!T119-200)/10,0)))</f>
        <v>110</v>
      </c>
      <c r="T119" s="85">
        <f>+IF('Daily Weigth (g)'!U119="","",IF('Daily Weigth (g)'!$E119-'Daily Weigth (g)'!U119-200&lt;=0,0,10*ROUND(('Daily Weigth (g)'!$E119-'Daily Weigth (g)'!U119-200)/10,0)))</f>
        <v>140</v>
      </c>
      <c r="U119" s="85">
        <f>+IF('Daily Weigth (g)'!V119="","",IF('Daily Weigth (g)'!$E119-'Daily Weigth (g)'!V119-200&lt;=0,0,10*ROUND(('Daily Weigth (g)'!$E119-'Daily Weigth (g)'!V119-200)/10,0)))</f>
        <v>270</v>
      </c>
      <c r="V119" s="85">
        <f>+IF('Daily Weigth (g)'!W119="","",IF('Daily Weigth (g)'!$E119-'Daily Weigth (g)'!W119-200&lt;=0,0,10*ROUND(('Daily Weigth (g)'!$E119-'Daily Weigth (g)'!W119-200)/10,0)))</f>
        <v>300</v>
      </c>
      <c r="W119" s="85">
        <f>+IF('Daily Weigth (g)'!X119="","",IF('Daily Weigth (g)'!$E119-'Daily Weigth (g)'!X119-200&lt;=0,0,10*ROUND(('Daily Weigth (g)'!$E119-'Daily Weigth (g)'!X119-200)/10,0)))</f>
        <v>120</v>
      </c>
      <c r="X119" s="85">
        <f>+IF('Daily Weigth (g)'!Y119="","",IF('Daily Weigth (g)'!$E119-'Daily Weigth (g)'!Y119-200&lt;=0,0,10*ROUND(('Daily Weigth (g)'!$E119-'Daily Weigth (g)'!Y119-200)/10,0)))</f>
        <v>90</v>
      </c>
      <c r="Y119" s="85">
        <f>+IF('Daily Weigth (g)'!Z119="","",IF('Daily Weigth (g)'!$E119-'Daily Weigth (g)'!Z119-200&lt;=0,0,10*ROUND(('Daily Weigth (g)'!$E119-'Daily Weigth (g)'!Z119-200)/10,0)))</f>
        <v>180</v>
      </c>
      <c r="Z119" s="85">
        <f>+IF('Daily Weigth (g)'!AA119="","",IF('Daily Weigth (g)'!$E119-'Daily Weigth (g)'!AA119-200&lt;=0,0,10*ROUND(('Daily Weigth (g)'!$E119-'Daily Weigth (g)'!AA119-200)/10,0)))</f>
        <v>80</v>
      </c>
      <c r="AA119" s="85">
        <f>+IF('Daily Weigth (g)'!AB119="","",IF('Daily Weigth (g)'!$E119-'Daily Weigth (g)'!AB119-200&lt;=0,0,10*ROUND(('Daily Weigth (g)'!$E119-'Daily Weigth (g)'!AB119-200)/10,0)))</f>
        <v>110</v>
      </c>
      <c r="AB119" s="85">
        <f>+IF('Daily Weigth (g)'!AC119="","",IF('Daily Weigth (g)'!$E119-'Daily Weigth (g)'!AC119-200&lt;=0,0,10*ROUND(('Daily Weigth (g)'!$E119-'Daily Weigth (g)'!AC119-200)/10,0)))</f>
        <v>140</v>
      </c>
      <c r="AC119" s="85">
        <f>+IF('Daily Weigth (g)'!AD119="","",IF('Daily Weigth (g)'!$E119-'Daily Weigth (g)'!AD119-200&lt;=0,0,10*ROUND(('Daily Weigth (g)'!$E119-'Daily Weigth (g)'!AD119-200)/10,0)))</f>
        <v>140</v>
      </c>
      <c r="AD119" s="85">
        <f>+IF('Daily Weigth (g)'!AE119="","",IF('Daily Weigth (g)'!$E119-'Daily Weigth (g)'!AE119-200&lt;=0,0,10*ROUND(('Daily Weigth (g)'!$E119-'Daily Weigth (g)'!AE119-200)/10,0)))</f>
        <v>90</v>
      </c>
      <c r="AE119" s="85">
        <f>+IF('Daily Weigth (g)'!AF119="","",IF('Daily Weigth (g)'!$E119-'Daily Weigth (g)'!AF119-200&lt;=0,0,10*ROUND(('Daily Weigth (g)'!$E119-'Daily Weigth (g)'!AF119-200)/10,0)))</f>
        <v>420</v>
      </c>
      <c r="AF119" s="85">
        <f>+IF('Daily Weigth (g)'!AG119="","",IF('Daily Weigth (g)'!$E119-'Daily Weigth (g)'!AG119-200&lt;=0,0,10*ROUND(('Daily Weigth (g)'!$E119-'Daily Weigth (g)'!AG119-200)/10,0)))</f>
        <v>200</v>
      </c>
      <c r="AG119" s="89">
        <f t="shared" si="1"/>
        <v>3070</v>
      </c>
    </row>
    <row r="120" ht="12.75" customHeight="1">
      <c r="A120" s="85">
        <v>819.0</v>
      </c>
      <c r="B120" s="87" t="s">
        <v>16</v>
      </c>
      <c r="C120" s="90" t="s">
        <v>12</v>
      </c>
      <c r="D120" s="85"/>
      <c r="E120" s="94">
        <f>+IF('Daily Weigth (g)'!F120="","",IF('Daily Weigth (g)'!$E120-'Daily Weigth (g)'!F120-200&lt;=0,0,10*ROUND(('Daily Weigth (g)'!$E120-'Daily Weigth (g)'!F120-200)/10,0)))</f>
        <v>0</v>
      </c>
      <c r="F120" s="94">
        <f>+IF('Daily Weigth (g)'!G120="","",IF('Daily Weigth (g)'!$E120-'Daily Weigth (g)'!G120-200&lt;=0,0,10*ROUND(('Daily Weigth (g)'!$E120-'Daily Weigth (g)'!G120-200)/10,0)))</f>
        <v>0</v>
      </c>
      <c r="G120" s="94">
        <f>+IF('Daily Weigth (g)'!H120="","",IF('Daily Weigth (g)'!$E120-'Daily Weigth (g)'!H120-200&lt;=0,0,10*ROUND(('Daily Weigth (g)'!$E120-'Daily Weigth (g)'!H120-200)/10,0)))</f>
        <v>50</v>
      </c>
      <c r="H120" s="94">
        <f>+IF('Daily Weigth (g)'!I120="","",IF('Daily Weigth (g)'!$E120-'Daily Weigth (g)'!I120-200&lt;=0,0,10*ROUND(('Daily Weigth (g)'!$E120-'Daily Weigth (g)'!I120-200)/10,0)))</f>
        <v>60</v>
      </c>
      <c r="I120" s="94">
        <f>+IF('Daily Weigth (g)'!J120="","",IF('Daily Weigth (g)'!$E120-'Daily Weigth (g)'!J120-200&lt;=0,0,10*ROUND(('Daily Weigth (g)'!$E120-'Daily Weigth (g)'!J120-200)/10,0)))</f>
        <v>40</v>
      </c>
      <c r="J120" s="85">
        <v>20.0</v>
      </c>
      <c r="K120" s="85">
        <f>+IF('Daily Weigth (g)'!L120="","",IF(Transpiration!K120-100&lt;=0,0,10*ROUND((Transpiration!K120-100)/10,0)))</f>
        <v>0</v>
      </c>
      <c r="L120" s="85">
        <f>+IF('Daily Weigth (g)'!M120="","",IF(Transpiration!L120-100&lt;=0,0,10*ROUND((Transpiration!L120-100)/10,0)))</f>
        <v>10</v>
      </c>
      <c r="M120" s="85">
        <f>+IF('Daily Weigth (g)'!N120="","",IF(Transpiration!M120-100&lt;=0,0,10*ROUND((Transpiration!M120-100)/10,0)))</f>
        <v>50</v>
      </c>
      <c r="N120" s="85">
        <f>+IF('Daily Weigth (g)'!O120="","",IF(Transpiration!N120-100&lt;=0,0,10*ROUND((Transpiration!N120-100)/10,0)))</f>
        <v>0</v>
      </c>
      <c r="O120" s="85">
        <f>+IF('Daily Weigth (g)'!P120="","",IF(Transpiration!O120-100&lt;=0,0,10*ROUND((Transpiration!O120-100)/10,0)))</f>
        <v>180</v>
      </c>
      <c r="P120" s="85">
        <f>+IF('Daily Weigth (g)'!Q120="","",IF(Transpiration!P120-100&lt;=0,0,10*ROUND((Transpiration!P120-100)/10,0)))</f>
        <v>230</v>
      </c>
      <c r="Q120" s="85">
        <f>+IF('Daily Weigth (g)'!R120="","",IF(Transpiration!Q120-100&lt;=0,0,10*ROUND((Transpiration!Q120-100)/10,0)))</f>
        <v>110</v>
      </c>
      <c r="R120" s="85">
        <f>+IF('Daily Weigth (g)'!S120="","",IF(Transpiration!R120-100&lt;=0,0,10*ROUND((Transpiration!R120-100)/10,0)))</f>
        <v>50</v>
      </c>
      <c r="S120" s="91">
        <f>+IF('Daily Weigth (g)'!T120="","",IF(Transpiration!S120-200&lt;=0,0,10*ROUND((Transpiration!S120-200)/10,0)))</f>
        <v>0</v>
      </c>
      <c r="T120" s="85">
        <f>+IF('Daily Weigth (g)'!U120="","",IF(Transpiration!T120-200&lt;=0,0,10*ROUND((Transpiration!T120-200)/10,0)))</f>
        <v>0</v>
      </c>
      <c r="U120" s="85">
        <f>+IF('Daily Weigth (g)'!V120="","",IF(Transpiration!U120-200&lt;=0,0,10*ROUND((Transpiration!U120-200)/10,0)))</f>
        <v>90</v>
      </c>
      <c r="V120" s="85">
        <f>+IF('Daily Weigth (g)'!W120="","",IF(Transpiration!V120-200&lt;=0,0,10*ROUND((Transpiration!V120-200)/10,0)))</f>
        <v>90</v>
      </c>
      <c r="W120" s="85">
        <f>+IF('Daily Weigth (g)'!X120="","",IF(Transpiration!W120-200&lt;=0,0,10*ROUND((Transpiration!W120-200)/10,0)))</f>
        <v>0</v>
      </c>
      <c r="X120" s="85">
        <f>+IF('Daily Weigth (g)'!Y120="","",IF(Transpiration!X120-200&lt;=0,0,10*ROUND((Transpiration!X120-200)/10,0)))</f>
        <v>0</v>
      </c>
      <c r="Y120" s="85">
        <f>+IF('Daily Weigth (g)'!Z120="","",IF(Transpiration!Y120-200&lt;=0,0,10*ROUND((Transpiration!Y120-200)/10,0)))</f>
        <v>0</v>
      </c>
      <c r="Z120" s="85">
        <f>+IF('Daily Weigth (g)'!AA120="","",IF(Transpiration!Z120-200&lt;=0,0,10*ROUND((Transpiration!Z120-200)/10,0)))</f>
        <v>0</v>
      </c>
      <c r="AA120" s="85">
        <f>+IF('Daily Weigth (g)'!AB120="","",IF(Transpiration!AA120-200&lt;=0,0,10*ROUND((Transpiration!AA120-200)/10,0)))</f>
        <v>0</v>
      </c>
      <c r="AB120" s="85">
        <f>+IF('Daily Weigth (g)'!AC120="","",IF(Transpiration!AB120-200&lt;=0,0,10*ROUND((Transpiration!AB120-200)/10,0)))</f>
        <v>0</v>
      </c>
      <c r="AC120" s="85">
        <f>+IF('Daily Weigth (g)'!AD120="","",IF(Transpiration!AC120-200&lt;=0,0,10*ROUND((Transpiration!AC120-200)/10,0)))</f>
        <v>0</v>
      </c>
      <c r="AD120" s="85">
        <f>+IF('Daily Weigth (g)'!AE120="","",IF(Transpiration!AD120-200&lt;=0,0,10*ROUND((Transpiration!AD120-200)/10,0)))</f>
        <v>0</v>
      </c>
      <c r="AE120" s="85">
        <f>+IF('Daily Weigth (g)'!AF120="","",IF(Transpiration!AE120-200&lt;=0,0,10*ROUND((Transpiration!AE120-200)/10,0)))</f>
        <v>0</v>
      </c>
      <c r="AF120" s="85">
        <f>+IF('Daily Weigth (g)'!AG120="","",IF(Transpiration!AF120-200&lt;=0,0,10*ROUND((Transpiration!AF120-200)/10,0)))</f>
        <v>0</v>
      </c>
      <c r="AG120" s="89">
        <f t="shared" si="1"/>
        <v>980</v>
      </c>
    </row>
    <row r="121" ht="12.75" customHeight="1">
      <c r="A121" s="85">
        <v>820.0</v>
      </c>
      <c r="B121" s="87" t="s">
        <v>16</v>
      </c>
      <c r="C121" s="88" t="s">
        <v>241</v>
      </c>
      <c r="D121" s="85"/>
      <c r="E121" s="94">
        <f>+IF('Daily Weigth (g)'!F121="","",IF('Daily Weigth (g)'!$E121-'Daily Weigth (g)'!F121-200&lt;=0,0,10*ROUND(('Daily Weigth (g)'!$E121-'Daily Weigth (g)'!F121-200)/10,0)))</f>
        <v>0</v>
      </c>
      <c r="F121" s="94">
        <f>+IF('Daily Weigth (g)'!G121="","",IF('Daily Weigth (g)'!$E121-'Daily Weigth (g)'!G121-200&lt;=0,0,10*ROUND(('Daily Weigth (g)'!$E121-'Daily Weigth (g)'!G121-200)/10,0)))</f>
        <v>10</v>
      </c>
      <c r="G121" s="94">
        <f>+IF('Daily Weigth (g)'!H121="","",IF('Daily Weigth (g)'!$E121-'Daily Weigth (g)'!H121-200&lt;=0,0,10*ROUND(('Daily Weigth (g)'!$E121-'Daily Weigth (g)'!H121-200)/10,0)))</f>
        <v>200</v>
      </c>
      <c r="H121" s="94">
        <f>+IF('Daily Weigth (g)'!I121="","",IF('Daily Weigth (g)'!$E121-'Daily Weigth (g)'!I121-200&lt;=0,0,10*ROUND(('Daily Weigth (g)'!$E121-'Daily Weigth (g)'!I121-200)/10,0)))</f>
        <v>120</v>
      </c>
      <c r="I121" s="94">
        <f>+IF('Daily Weigth (g)'!J121="","",IF('Daily Weigth (g)'!$E121-'Daily Weigth (g)'!J121-200&lt;=0,0,10*ROUND(('Daily Weigth (g)'!$E121-'Daily Weigth (g)'!J121-200)/10,0)))</f>
        <v>70</v>
      </c>
      <c r="J121" s="85">
        <f>+IF('Daily Weigth (g)'!K121="","",IF('Daily Weigth (g)'!$E121-'Daily Weigth (g)'!K121-200&lt;=0,0,10*ROUND(('Daily Weigth (g)'!$E121-'Daily Weigth (g)'!K121-200)/10,0)))</f>
        <v>80</v>
      </c>
      <c r="K121" s="85">
        <f>+IF('Daily Weigth (g)'!L121="","",IF('Daily Weigth (g)'!$E121-'Daily Weigth (g)'!L121-200&lt;=0,0,10*ROUND(('Daily Weigth (g)'!$E121-'Daily Weigth (g)'!L121-200)/10,0)))</f>
        <v>180</v>
      </c>
      <c r="L121" s="85">
        <f>+IF('Daily Weigth (g)'!M121="","",IF('Daily Weigth (g)'!$E121-'Daily Weigth (g)'!M121-200&lt;=0,0,10*ROUND(('Daily Weigth (g)'!$E121-'Daily Weigth (g)'!M121-200)/10,0)))</f>
        <v>160</v>
      </c>
      <c r="M121" s="85">
        <f>+IF('Daily Weigth (g)'!N121="","",IF('Daily Weigth (g)'!$E121-'Daily Weigth (g)'!N121-200&lt;=0,0,10*ROUND(('Daily Weigth (g)'!$E121-'Daily Weigth (g)'!N121-200)/10,0)))</f>
        <v>260</v>
      </c>
      <c r="N121" s="85">
        <f>+IF('Daily Weigth (g)'!O121="","",IF('Daily Weigth (g)'!$E121-'Daily Weigth (g)'!O121-200&lt;=0,0,10*ROUND(('Daily Weigth (g)'!$E121-'Daily Weigth (g)'!O121-200)/10,0)))</f>
        <v>130</v>
      </c>
      <c r="O121" s="85">
        <f>+IF('Daily Weigth (g)'!P121="","",IF('Daily Weigth (g)'!$E121-'Daily Weigth (g)'!P121-200&lt;=0,0,10*ROUND(('Daily Weigth (g)'!$E121-'Daily Weigth (g)'!P121-200)/10,0)))</f>
        <v>530</v>
      </c>
      <c r="P121" s="85">
        <f>+IF('Daily Weigth (g)'!Q121="","",IF('Daily Weigth (g)'!$E121-'Daily Weigth (g)'!Q121-200&lt;=0,0,10*ROUND(('Daily Weigth (g)'!$E121-'Daily Weigth (g)'!Q121-200)/10,0)))</f>
        <v>520</v>
      </c>
      <c r="Q121" s="85">
        <f>+IF('Daily Weigth (g)'!R121="","",IF('Daily Weigth (g)'!$E121-'Daily Weigth (g)'!R121-200&lt;=0,0,10*ROUND(('Daily Weigth (g)'!$E121-'Daily Weigth (g)'!R121-200)/10,0)))</f>
        <v>350</v>
      </c>
      <c r="R121" s="85">
        <f>+IF('Daily Weigth (g)'!S121="","",IF('Daily Weigth (g)'!$E121-'Daily Weigth (g)'!S121-200&lt;=0,0,10*ROUND(('Daily Weigth (g)'!$E121-'Daily Weigth (g)'!S121-200)/10,0)))</f>
        <v>220</v>
      </c>
      <c r="S121" s="91">
        <f>+IF('Daily Weigth (g)'!T121="","",IF('Daily Weigth (g)'!$E121-'Daily Weigth (g)'!T121-200&lt;=0,0,10*ROUND(('Daily Weigth (g)'!$E121-'Daily Weigth (g)'!T121-200)/10,0)))</f>
        <v>260</v>
      </c>
      <c r="T121" s="85">
        <f>+IF('Daily Weigth (g)'!U121="","",IF('Daily Weigth (g)'!$E121-'Daily Weigth (g)'!U121-200&lt;=0,0,10*ROUND(('Daily Weigth (g)'!$E121-'Daily Weigth (g)'!U121-200)/10,0)))</f>
        <v>360</v>
      </c>
      <c r="U121" s="85">
        <f>+IF('Daily Weigth (g)'!V121="","",IF('Daily Weigth (g)'!$E121-'Daily Weigth (g)'!V121-200&lt;=0,0,10*ROUND(('Daily Weigth (g)'!$E121-'Daily Weigth (g)'!V121-200)/10,0)))</f>
        <v>640</v>
      </c>
      <c r="V121" s="85">
        <f>+IF('Daily Weigth (g)'!W121="","",IF('Daily Weigth (g)'!$E121-'Daily Weigth (g)'!W121-200&lt;=0,0,10*ROUND(('Daily Weigth (g)'!$E121-'Daily Weigth (g)'!W121-200)/10,0)))</f>
        <v>760</v>
      </c>
      <c r="W121" s="85">
        <f>+IF('Daily Weigth (g)'!X121="","",IF('Daily Weigth (g)'!$E121-'Daily Weigth (g)'!X121-200&lt;=0,0,10*ROUND(('Daily Weigth (g)'!$E121-'Daily Weigth (g)'!X121-200)/10,0)))</f>
        <v>270</v>
      </c>
      <c r="X121" s="85">
        <f>+IF('Daily Weigth (g)'!Y121="","",IF('Daily Weigth (g)'!$E121-'Daily Weigth (g)'!Y121-200&lt;=0,0,10*ROUND(('Daily Weigth (g)'!$E121-'Daily Weigth (g)'!Y121-200)/10,0)))</f>
        <v>190</v>
      </c>
      <c r="Y121" s="85">
        <f>+IF('Daily Weigth (g)'!Z121="","",IF('Daily Weigth (g)'!$E121-'Daily Weigth (g)'!Z121-200&lt;=0,0,10*ROUND(('Daily Weigth (g)'!$E121-'Daily Weigth (g)'!Z121-200)/10,0)))</f>
        <v>350</v>
      </c>
      <c r="Z121" s="85">
        <f>+IF('Daily Weigth (g)'!AA121="","",IF('Daily Weigth (g)'!$E121-'Daily Weigth (g)'!AA121-200&lt;=0,0,10*ROUND(('Daily Weigth (g)'!$E121-'Daily Weigth (g)'!AA121-200)/10,0)))</f>
        <v>140</v>
      </c>
      <c r="AA121" s="85">
        <f>+IF('Daily Weigth (g)'!AB121="","",IF('Daily Weigth (g)'!$E121-'Daily Weigth (g)'!AB121-200&lt;=0,0,10*ROUND(('Daily Weigth (g)'!$E121-'Daily Weigth (g)'!AB121-200)/10,0)))</f>
        <v>180</v>
      </c>
      <c r="AB121" s="85">
        <f>+IF('Daily Weigth (g)'!AC121="","",IF('Daily Weigth (g)'!$E121-'Daily Weigth (g)'!AC121-200&lt;=0,0,10*ROUND(('Daily Weigth (g)'!$E121-'Daily Weigth (g)'!AC121-200)/10,0)))</f>
        <v>130</v>
      </c>
      <c r="AC121" s="85">
        <f>+IF('Daily Weigth (g)'!AD121="","",IF('Daily Weigth (g)'!$E121-'Daily Weigth (g)'!AD121-200&lt;=0,0,10*ROUND(('Daily Weigth (g)'!$E121-'Daily Weigth (g)'!AD121-200)/10,0)))</f>
        <v>260</v>
      </c>
      <c r="AD121" s="85">
        <f>+IF('Daily Weigth (g)'!AE121="","",IF('Daily Weigth (g)'!$E121-'Daily Weigth (g)'!AE121-200&lt;=0,0,10*ROUND(('Daily Weigth (g)'!$E121-'Daily Weigth (g)'!AE121-200)/10,0)))</f>
        <v>120</v>
      </c>
      <c r="AE121" s="85">
        <f>+IF('Daily Weigth (g)'!AF121="","",IF('Daily Weigth (g)'!$E121-'Daily Weigth (g)'!AF121-200&lt;=0,0,10*ROUND(('Daily Weigth (g)'!$E121-'Daily Weigth (g)'!AF121-200)/10,0)))</f>
        <v>320</v>
      </c>
      <c r="AF121" s="85">
        <f>+IF('Daily Weigth (g)'!AG121="","",IF('Daily Weigth (g)'!$E121-'Daily Weigth (g)'!AG121-200&lt;=0,0,10*ROUND(('Daily Weigth (g)'!$E121-'Daily Weigth (g)'!AG121-200)/10,0)))</f>
        <v>160</v>
      </c>
      <c r="AG121" s="89">
        <f t="shared" si="1"/>
        <v>6970</v>
      </c>
    </row>
    <row r="122" ht="12.75" customHeight="1">
      <c r="A122" s="85">
        <v>821.0</v>
      </c>
      <c r="B122" s="87" t="s">
        <v>11</v>
      </c>
      <c r="C122" s="85" t="s">
        <v>383</v>
      </c>
      <c r="D122" s="85"/>
      <c r="E122" s="94">
        <f>+IF('Daily Weigth (g)'!F122="","",IF('Daily Weigth (g)'!$E122-'Daily Weigth (g)'!F122-200&lt;=0,0,10*ROUND(('Daily Weigth (g)'!$E122-'Daily Weigth (g)'!F122-200)/10,0)))</f>
        <v>0</v>
      </c>
      <c r="F122" s="94">
        <f>+IF('Daily Weigth (g)'!G122="","",IF('Daily Weigth (g)'!$E122-'Daily Weigth (g)'!G122-200&lt;=0,0,10*ROUND(('Daily Weigth (g)'!$E122-'Daily Weigth (g)'!G122-200)/10,0)))</f>
        <v>60</v>
      </c>
      <c r="G122" s="94">
        <f>+IF('Daily Weigth (g)'!H122="","",IF('Daily Weigth (g)'!$E122-'Daily Weigth (g)'!H122-200&lt;=0,0,10*ROUND(('Daily Weigth (g)'!$E122-'Daily Weigth (g)'!H122-200)/10,0)))</f>
        <v>280</v>
      </c>
      <c r="H122" s="94">
        <f>+IF('Daily Weigth (g)'!I122="","",IF('Daily Weigth (g)'!$E122-'Daily Weigth (g)'!I122-200&lt;=0,0,10*ROUND(('Daily Weigth (g)'!$E122-'Daily Weigth (g)'!I122-200)/10,0)))</f>
        <v>120</v>
      </c>
      <c r="I122" s="94">
        <f>+IF('Daily Weigth (g)'!J122="","",IF('Daily Weigth (g)'!$E122-'Daily Weigth (g)'!J122-200&lt;=0,0,10*ROUND(('Daily Weigth (g)'!$E122-'Daily Weigth (g)'!J122-200)/10,0)))</f>
        <v>130</v>
      </c>
      <c r="J122" s="85" t="str">
        <f>+IF('Daily Weigth (g)'!K122="","",IF('Daily Weigth (g)'!$E122-'Daily Weigth (g)'!K122-200&lt;=0,0,10*ROUND(('Daily Weigth (g)'!$E122-'Daily Weigth (g)'!K122-200)/10,0)))</f>
        <v/>
      </c>
      <c r="K122" s="85" t="str">
        <f>+IF('Daily Weigth (g)'!L122="","",IF('Daily Weigth (g)'!$E122-'Daily Weigth (g)'!L122-200&lt;=0,0,10*ROUND(('Daily Weigth (g)'!$E122-'Daily Weigth (g)'!L122-200)/10,0)))</f>
        <v/>
      </c>
      <c r="L122" s="85" t="str">
        <f>+IF('Daily Weigth (g)'!M122="","",IF('Daily Weigth (g)'!$E122-'Daily Weigth (g)'!M122-200&lt;=0,0,10*ROUND(('Daily Weigth (g)'!$E122-'Daily Weigth (g)'!M122-200)/10,0)))</f>
        <v/>
      </c>
      <c r="M122" s="85" t="str">
        <f>+IF('Daily Weigth (g)'!N122="","",IF('Daily Weigth (g)'!$E122-'Daily Weigth (g)'!N122-200&lt;=0,0,10*ROUND(('Daily Weigth (g)'!$E122-'Daily Weigth (g)'!N122-200)/10,0)))</f>
        <v/>
      </c>
      <c r="N122" s="85" t="str">
        <f>+IF('Daily Weigth (g)'!O122="","",IF('Daily Weigth (g)'!$E122-'Daily Weigth (g)'!O122-200&lt;=0,0,10*ROUND(('Daily Weigth (g)'!$E122-'Daily Weigth (g)'!O122-200)/10,0)))</f>
        <v/>
      </c>
      <c r="O122" s="85" t="str">
        <f>+IF('Daily Weigth (g)'!P122="","",IF('Daily Weigth (g)'!$E122-'Daily Weigth (g)'!P122-200&lt;=0,0,10*ROUND(('Daily Weigth (g)'!$E122-'Daily Weigth (g)'!P122-200)/10,0)))</f>
        <v/>
      </c>
      <c r="P122" s="85" t="str">
        <f>+IF('Daily Weigth (g)'!Q122="","",IF('Daily Weigth (g)'!$E122-'Daily Weigth (g)'!Q122-200&lt;=0,0,10*ROUND(('Daily Weigth (g)'!$E122-'Daily Weigth (g)'!Q122-200)/10,0)))</f>
        <v/>
      </c>
      <c r="Q122" s="85" t="str">
        <f>+IF('Daily Weigth (g)'!R122="","",IF('Daily Weigth (g)'!$E122-'Daily Weigth (g)'!R122-200&lt;=0,0,10*ROUND(('Daily Weigth (g)'!$E122-'Daily Weigth (g)'!R122-200)/10,0)))</f>
        <v/>
      </c>
      <c r="R122" s="85" t="str">
        <f>+IF('Daily Weigth (g)'!S122="","",IF('Daily Weigth (g)'!$E122-'Daily Weigth (g)'!S122-200&lt;=0,0,10*ROUND(('Daily Weigth (g)'!$E122-'Daily Weigth (g)'!S122-200)/10,0)))</f>
        <v/>
      </c>
      <c r="S122" s="91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9">
        <f t="shared" si="1"/>
        <v>590</v>
      </c>
    </row>
    <row r="123" ht="12.75" customHeight="1">
      <c r="A123" s="85">
        <v>822.0</v>
      </c>
      <c r="B123" s="87" t="s">
        <v>11</v>
      </c>
      <c r="C123" s="88" t="s">
        <v>241</v>
      </c>
      <c r="D123" s="85"/>
      <c r="E123" s="94">
        <f>+IF('Daily Weigth (g)'!F123="","",IF('Daily Weigth (g)'!$E123-'Daily Weigth (g)'!F123-200&lt;=0,0,10*ROUND(('Daily Weigth (g)'!$E123-'Daily Weigth (g)'!F123-200)/10,0)))</f>
        <v>0</v>
      </c>
      <c r="F123" s="94">
        <f>+IF('Daily Weigth (g)'!G123="","",IF('Daily Weigth (g)'!$E123-'Daily Weigth (g)'!G123-200&lt;=0,0,10*ROUND(('Daily Weigth (g)'!$E123-'Daily Weigth (g)'!G123-200)/10,0)))</f>
        <v>100</v>
      </c>
      <c r="G123" s="94">
        <f>+IF('Daily Weigth (g)'!H123="","",IF('Daily Weigth (g)'!$E123-'Daily Weigth (g)'!H123-200&lt;=0,0,10*ROUND(('Daily Weigth (g)'!$E123-'Daily Weigth (g)'!H123-200)/10,0)))</f>
        <v>280</v>
      </c>
      <c r="H123" s="94">
        <f>+IF('Daily Weigth (g)'!I123="","",IF('Daily Weigth (g)'!$E123-'Daily Weigth (g)'!I123-200&lt;=0,0,10*ROUND(('Daily Weigth (g)'!$E123-'Daily Weigth (g)'!I123-200)/10,0)))</f>
        <v>140</v>
      </c>
      <c r="I123" s="94">
        <f>+IF('Daily Weigth (g)'!J123="","",IF('Daily Weigth (g)'!$E123-'Daily Weigth (g)'!J123-200&lt;=0,0,10*ROUND(('Daily Weigth (g)'!$E123-'Daily Weigth (g)'!J123-200)/10,0)))</f>
        <v>130</v>
      </c>
      <c r="J123" s="85">
        <f>+IF('Daily Weigth (g)'!K123="","",IF('Daily Weigth (g)'!$E123-'Daily Weigth (g)'!K123-200&lt;=0,0,10*ROUND(('Daily Weigth (g)'!$E123-'Daily Weigth (g)'!K123-200)/10,0)))</f>
        <v>130</v>
      </c>
      <c r="K123" s="85">
        <f>+IF('Daily Weigth (g)'!L123="","",IF('Daily Weigth (g)'!$E123-'Daily Weigth (g)'!L123-200&lt;=0,0,10*ROUND(('Daily Weigth (g)'!$E123-'Daily Weigth (g)'!L123-200)/10,0)))</f>
        <v>250</v>
      </c>
      <c r="L123" s="85">
        <f>+IF('Daily Weigth (g)'!M123="","",IF('Daily Weigth (g)'!$E123-'Daily Weigth (g)'!M123-200&lt;=0,0,10*ROUND(('Daily Weigth (g)'!$E123-'Daily Weigth (g)'!M123-200)/10,0)))</f>
        <v>280</v>
      </c>
      <c r="M123" s="85">
        <f>+IF('Daily Weigth (g)'!N123="","",IF('Daily Weigth (g)'!$E123-'Daily Weigth (g)'!N123-200&lt;=0,0,10*ROUND(('Daily Weigth (g)'!$E123-'Daily Weigth (g)'!N123-200)/10,0)))</f>
        <v>450</v>
      </c>
      <c r="N123" s="85">
        <f>+IF('Daily Weigth (g)'!O123="","",IF('Daily Weigth (g)'!$E123-'Daily Weigth (g)'!O123-200&lt;=0,0,10*ROUND(('Daily Weigth (g)'!$E123-'Daily Weigth (g)'!O123-200)/10,0)))</f>
        <v>170</v>
      </c>
      <c r="O123" s="85">
        <f>+IF('Daily Weigth (g)'!P123="","",IF('Daily Weigth (g)'!$E123-'Daily Weigth (g)'!P123-200&lt;=0,0,10*ROUND(('Daily Weigth (g)'!$E123-'Daily Weigth (g)'!P123-200)/10,0)))</f>
        <v>630</v>
      </c>
      <c r="P123" s="85">
        <f>+IF('Daily Weigth (g)'!Q123="","",IF('Daily Weigth (g)'!$E123-'Daily Weigth (g)'!Q123-200&lt;=0,0,10*ROUND(('Daily Weigth (g)'!$E123-'Daily Weigth (g)'!Q123-200)/10,0)))</f>
        <v>670</v>
      </c>
      <c r="Q123" s="85">
        <f>+IF('Daily Weigth (g)'!R123="","",IF('Daily Weigth (g)'!$E123-'Daily Weigth (g)'!R123-200&lt;=0,0,10*ROUND(('Daily Weigth (g)'!$E123-'Daily Weigth (g)'!R123-200)/10,0)))</f>
        <v>390</v>
      </c>
      <c r="R123" s="85">
        <f>+IF('Daily Weigth (g)'!S123="","",IF('Daily Weigth (g)'!$E123-'Daily Weigth (g)'!S123-200&lt;=0,0,10*ROUND(('Daily Weigth (g)'!$E123-'Daily Weigth (g)'!S123-200)/10,0)))</f>
        <v>270</v>
      </c>
      <c r="S123" s="91">
        <f>+IF('Daily Weigth (g)'!T123="","",IF('Daily Weigth (g)'!$E123-'Daily Weigth (g)'!T123-200&lt;=0,0,10*ROUND(('Daily Weigth (g)'!$E123-'Daily Weigth (g)'!T123-200)/10,0)))</f>
        <v>280</v>
      </c>
      <c r="T123" s="85">
        <f>+IF('Daily Weigth (g)'!U123="","",IF('Daily Weigth (g)'!$E123-'Daily Weigth (g)'!U123-200&lt;=0,0,10*ROUND(('Daily Weigth (g)'!$E123-'Daily Weigth (g)'!U123-200)/10,0)))</f>
        <v>330</v>
      </c>
      <c r="U123" s="85">
        <f>+IF('Daily Weigth (g)'!V123="","",IF('Daily Weigth (g)'!$E123-'Daily Weigth (g)'!V123-200&lt;=0,0,10*ROUND(('Daily Weigth (g)'!$E123-'Daily Weigth (g)'!V123-200)/10,0)))</f>
        <v>560</v>
      </c>
      <c r="V123" s="85">
        <f>+IF('Daily Weigth (g)'!W123="","",IF('Daily Weigth (g)'!$E123-'Daily Weigth (g)'!W123-200&lt;=0,0,10*ROUND(('Daily Weigth (g)'!$E123-'Daily Weigth (g)'!W123-200)/10,0)))</f>
        <v>650</v>
      </c>
      <c r="W123" s="85">
        <f>+IF('Daily Weigth (g)'!X123="","",IF('Daily Weigth (g)'!$E123-'Daily Weigth (g)'!X123-200&lt;=0,0,10*ROUND(('Daily Weigth (g)'!$E123-'Daily Weigth (g)'!X123-200)/10,0)))</f>
        <v>280</v>
      </c>
      <c r="X123" s="85">
        <f>+IF('Daily Weigth (g)'!Y123="","",IF('Daily Weigth (g)'!$E123-'Daily Weigth (g)'!Y123-200&lt;=0,0,10*ROUND(('Daily Weigth (g)'!$E123-'Daily Weigth (g)'!Y123-200)/10,0)))</f>
        <v>230</v>
      </c>
      <c r="Y123" s="85">
        <f>+IF('Daily Weigth (g)'!Z123="","",IF('Daily Weigth (g)'!$E123-'Daily Weigth (g)'!Z123-200&lt;=0,0,10*ROUND(('Daily Weigth (g)'!$E123-'Daily Weigth (g)'!Z123-200)/10,0)))</f>
        <v>380</v>
      </c>
      <c r="Z123" s="85">
        <f>+IF('Daily Weigth (g)'!AA123="","",IF('Daily Weigth (g)'!$E123-'Daily Weigth (g)'!AA123-200&lt;=0,0,10*ROUND(('Daily Weigth (g)'!$E123-'Daily Weigth (g)'!AA123-200)/10,0)))</f>
        <v>200</v>
      </c>
      <c r="AA123" s="85">
        <f>+IF('Daily Weigth (g)'!AB123="","",IF('Daily Weigth (g)'!$E123-'Daily Weigth (g)'!AB123-200&lt;=0,0,10*ROUND(('Daily Weigth (g)'!$E123-'Daily Weigth (g)'!AB123-200)/10,0)))</f>
        <v>160</v>
      </c>
      <c r="AB123" s="85">
        <f>+IF('Daily Weigth (g)'!AC123="","",IF('Daily Weigth (g)'!$E123-'Daily Weigth (g)'!AC123-200&lt;=0,0,10*ROUND(('Daily Weigth (g)'!$E123-'Daily Weigth (g)'!AC123-200)/10,0)))</f>
        <v>250</v>
      </c>
      <c r="AC123" s="85">
        <f>+IF('Daily Weigth (g)'!AD123="","",IF('Daily Weigth (g)'!$E123-'Daily Weigth (g)'!AD123-200&lt;=0,0,10*ROUND(('Daily Weigth (g)'!$E123-'Daily Weigth (g)'!AD123-200)/10,0)))</f>
        <v>300</v>
      </c>
      <c r="AD123" s="85">
        <f>+IF('Daily Weigth (g)'!AE123="","",IF('Daily Weigth (g)'!$E123-'Daily Weigth (g)'!AE123-200&lt;=0,0,10*ROUND(('Daily Weigth (g)'!$E123-'Daily Weigth (g)'!AE123-200)/10,0)))</f>
        <v>210</v>
      </c>
      <c r="AE123" s="85">
        <f>+IF('Daily Weigth (g)'!AF123="","",IF('Daily Weigth (g)'!$E123-'Daily Weigth (g)'!AF123-200&lt;=0,0,10*ROUND(('Daily Weigth (g)'!$E123-'Daily Weigth (g)'!AF123-200)/10,0)))</f>
        <v>590</v>
      </c>
      <c r="AF123" s="85">
        <f>+IF('Daily Weigth (g)'!AG123="","",IF('Daily Weigth (g)'!$E123-'Daily Weigth (g)'!AG123-200&lt;=0,0,10*ROUND(('Daily Weigth (g)'!$E123-'Daily Weigth (g)'!AG123-200)/10,0)))</f>
        <v>310</v>
      </c>
      <c r="AG123" s="89">
        <f t="shared" si="1"/>
        <v>8620</v>
      </c>
    </row>
    <row r="124" ht="12.75" customHeight="1">
      <c r="A124" s="85">
        <v>823.0</v>
      </c>
      <c r="B124" s="87" t="s">
        <v>11</v>
      </c>
      <c r="C124" s="85" t="s">
        <v>383</v>
      </c>
      <c r="D124" s="85"/>
      <c r="E124" s="94">
        <f>+IF('Daily Weigth (g)'!F124="","",IF('Daily Weigth (g)'!$E124-'Daily Weigth (g)'!F124-200&lt;=0,0,10*ROUND(('Daily Weigth (g)'!$E124-'Daily Weigth (g)'!F124-200)/10,0)))</f>
        <v>0</v>
      </c>
      <c r="F124" s="94">
        <f>+IF('Daily Weigth (g)'!G124="","",IF('Daily Weigth (g)'!$E124-'Daily Weigth (g)'!G124-200&lt;=0,0,10*ROUND(('Daily Weigth (g)'!$E124-'Daily Weigth (g)'!G124-200)/10,0)))</f>
        <v>50</v>
      </c>
      <c r="G124" s="94">
        <f>+IF('Daily Weigth (g)'!H124="","",IF('Daily Weigth (g)'!$E124-'Daily Weigth (g)'!H124-200&lt;=0,0,10*ROUND(('Daily Weigth (g)'!$E124-'Daily Weigth (g)'!H124-200)/10,0)))</f>
        <v>240</v>
      </c>
      <c r="H124" s="94">
        <f>+IF('Daily Weigth (g)'!I124="","",IF('Daily Weigth (g)'!$E124-'Daily Weigth (g)'!I124-200&lt;=0,0,10*ROUND(('Daily Weigth (g)'!$E124-'Daily Weigth (g)'!I124-200)/10,0)))</f>
        <v>110</v>
      </c>
      <c r="I124" s="94">
        <f>+IF('Daily Weigth (g)'!J124="","",IF('Daily Weigth (g)'!$E124-'Daily Weigth (g)'!J124-200&lt;=0,0,10*ROUND(('Daily Weigth (g)'!$E124-'Daily Weigth (g)'!J124-200)/10,0)))</f>
        <v>90</v>
      </c>
      <c r="J124" s="85" t="str">
        <f>+IF('Daily Weigth (g)'!K124="","",IF('Daily Weigth (g)'!$E124-'Daily Weigth (g)'!K124-200&lt;=0,0,10*ROUND(('Daily Weigth (g)'!$E124-'Daily Weigth (g)'!K124-200)/10,0)))</f>
        <v/>
      </c>
      <c r="K124" s="85" t="str">
        <f>+IF('Daily Weigth (g)'!L124="","",IF('Daily Weigth (g)'!$E124-'Daily Weigth (g)'!L124-200&lt;=0,0,10*ROUND(('Daily Weigth (g)'!$E124-'Daily Weigth (g)'!L124-200)/10,0)))</f>
        <v/>
      </c>
      <c r="L124" s="85" t="str">
        <f>+IF('Daily Weigth (g)'!M124="","",IF('Daily Weigth (g)'!$E124-'Daily Weigth (g)'!M124-200&lt;=0,0,10*ROUND(('Daily Weigth (g)'!$E124-'Daily Weigth (g)'!M124-200)/10,0)))</f>
        <v/>
      </c>
      <c r="M124" s="85" t="str">
        <f>+IF('Daily Weigth (g)'!N124="","",IF('Daily Weigth (g)'!$E124-'Daily Weigth (g)'!N124-200&lt;=0,0,10*ROUND(('Daily Weigth (g)'!$E124-'Daily Weigth (g)'!N124-200)/10,0)))</f>
        <v/>
      </c>
      <c r="N124" s="85" t="str">
        <f>+IF('Daily Weigth (g)'!O124="","",IF('Daily Weigth (g)'!$E124-'Daily Weigth (g)'!O124-200&lt;=0,0,10*ROUND(('Daily Weigth (g)'!$E124-'Daily Weigth (g)'!O124-200)/10,0)))</f>
        <v/>
      </c>
      <c r="O124" s="85" t="str">
        <f>+IF('Daily Weigth (g)'!P124="","",IF('Daily Weigth (g)'!$E124-'Daily Weigth (g)'!P124-200&lt;=0,0,10*ROUND(('Daily Weigth (g)'!$E124-'Daily Weigth (g)'!P124-200)/10,0)))</f>
        <v/>
      </c>
      <c r="P124" s="85" t="str">
        <f>+IF('Daily Weigth (g)'!Q124="","",IF('Daily Weigth (g)'!$E124-'Daily Weigth (g)'!Q124-200&lt;=0,0,10*ROUND(('Daily Weigth (g)'!$E124-'Daily Weigth (g)'!Q124-200)/10,0)))</f>
        <v/>
      </c>
      <c r="Q124" s="85" t="str">
        <f>+IF('Daily Weigth (g)'!R124="","",IF('Daily Weigth (g)'!$E124-'Daily Weigth (g)'!R124-200&lt;=0,0,10*ROUND(('Daily Weigth (g)'!$E124-'Daily Weigth (g)'!R124-200)/10,0)))</f>
        <v/>
      </c>
      <c r="R124" s="85" t="str">
        <f>+IF('Daily Weigth (g)'!S124="","",IF('Daily Weigth (g)'!$E124-'Daily Weigth (g)'!S124-200&lt;=0,0,10*ROUND(('Daily Weigth (g)'!$E124-'Daily Weigth (g)'!S124-200)/10,0)))</f>
        <v/>
      </c>
      <c r="S124" s="91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9">
        <f t="shared" si="1"/>
        <v>490</v>
      </c>
    </row>
    <row r="125" ht="12.75" customHeight="1">
      <c r="A125" s="85">
        <v>824.0</v>
      </c>
      <c r="B125" s="87" t="s">
        <v>11</v>
      </c>
      <c r="C125" s="90" t="s">
        <v>12</v>
      </c>
      <c r="D125" s="85"/>
      <c r="E125" s="94">
        <f>+IF('Daily Weigth (g)'!F125="","",IF('Daily Weigth (g)'!$E125-'Daily Weigth (g)'!F125-200&lt;=0,0,10*ROUND(('Daily Weigth (g)'!$E125-'Daily Weigth (g)'!F125-200)/10,0)))</f>
        <v>0</v>
      </c>
      <c r="F125" s="94">
        <f>+IF('Daily Weigth (g)'!G125="","",IF('Daily Weigth (g)'!$E125-'Daily Weigth (g)'!G125-200&lt;=0,0,10*ROUND(('Daily Weigth (g)'!$E125-'Daily Weigth (g)'!G125-200)/10,0)))</f>
        <v>110</v>
      </c>
      <c r="G125" s="94">
        <f>+IF('Daily Weigth (g)'!H125="","",IF('Daily Weigth (g)'!$E125-'Daily Weigth (g)'!H125-200&lt;=0,0,10*ROUND(('Daily Weigth (g)'!$E125-'Daily Weigth (g)'!H125-200)/10,0)))</f>
        <v>300</v>
      </c>
      <c r="H125" s="94">
        <f>+IF('Daily Weigth (g)'!I125="","",IF('Daily Weigth (g)'!$E125-'Daily Weigth (g)'!I125-200&lt;=0,0,10*ROUND(('Daily Weigth (g)'!$E125-'Daily Weigth (g)'!I125-200)/10,0)))</f>
        <v>120</v>
      </c>
      <c r="I125" s="94">
        <f>+IF('Daily Weigth (g)'!J125="","",IF('Daily Weigth (g)'!$E125-'Daily Weigth (g)'!J125-200&lt;=0,0,10*ROUND(('Daily Weigth (g)'!$E125-'Daily Weigth (g)'!J125-200)/10,0)))</f>
        <v>130</v>
      </c>
      <c r="J125" s="85">
        <f>+IF('Daily Weigth (g)'!K125="","",IF(Transpiration!J125-100&lt;=0,0,10*ROUND((Transpiration!J125-100)/10,0)))</f>
        <v>0</v>
      </c>
      <c r="K125" s="85">
        <f>+IF('Daily Weigth (g)'!L125="","",IF(Transpiration!K125-100&lt;=0,0,10*ROUND((Transpiration!K125-100)/10,0)))</f>
        <v>120</v>
      </c>
      <c r="L125" s="85">
        <f>+IF('Daily Weigth (g)'!M125="","",IF(Transpiration!L125-100&lt;=0,0,10*ROUND((Transpiration!L125-100)/10,0)))</f>
        <v>130</v>
      </c>
      <c r="M125" s="85">
        <f>+IF('Daily Weigth (g)'!N125="","",IF(Transpiration!M125-100&lt;=0,0,10*ROUND((Transpiration!M125-100)/10,0)))</f>
        <v>210</v>
      </c>
      <c r="N125" s="85">
        <f>+IF('Daily Weigth (g)'!O125="","",IF(Transpiration!N125-100&lt;=0,0,10*ROUND((Transpiration!N125-100)/10,0)))</f>
        <v>40</v>
      </c>
      <c r="O125" s="85">
        <f>+IF('Daily Weigth (g)'!P125="","",IF(Transpiration!O125-100&lt;=0,0,10*ROUND((Transpiration!O125-100)/10,0)))</f>
        <v>410</v>
      </c>
      <c r="P125" s="85">
        <f>+IF('Daily Weigth (g)'!Q125="","",IF(Transpiration!P125-100&lt;=0,0,10*ROUND((Transpiration!P125-100)/10,0)))</f>
        <v>400</v>
      </c>
      <c r="Q125" s="85">
        <f>+IF('Daily Weigth (g)'!R125="","",IF(Transpiration!Q125-100&lt;=0,0,10*ROUND((Transpiration!Q125-100)/10,0)))</f>
        <v>200</v>
      </c>
      <c r="R125" s="85">
        <f>+IF('Daily Weigth (g)'!S125="","",IF(Transpiration!R125-100&lt;=0,0,10*ROUND((Transpiration!R125-100)/10,0)))</f>
        <v>120</v>
      </c>
      <c r="S125" s="91">
        <f>+IF('Daily Weigth (g)'!T125="","",IF(Transpiration!S125-200&lt;=0,0,10*ROUND((Transpiration!S125-200)/10,0)))</f>
        <v>0</v>
      </c>
      <c r="T125" s="85">
        <f>+IF('Daily Weigth (g)'!U125="","",IF(Transpiration!T125-200&lt;=0,0,10*ROUND((Transpiration!T125-200)/10,0)))</f>
        <v>10</v>
      </c>
      <c r="U125" s="85">
        <f>+IF('Daily Weigth (g)'!V125="","",IF(Transpiration!U125-200&lt;=0,0,10*ROUND((Transpiration!U125-200)/10,0)))</f>
        <v>50</v>
      </c>
      <c r="V125" s="85">
        <f>+IF('Daily Weigth (g)'!W125="","",IF(Transpiration!V125-200&lt;=0,0,10*ROUND((Transpiration!V125-200)/10,0)))</f>
        <v>40</v>
      </c>
      <c r="W125" s="85">
        <f>+IF('Daily Weigth (g)'!X125="","",IF(Transpiration!W125-200&lt;=0,0,10*ROUND((Transpiration!W125-200)/10,0)))</f>
        <v>0</v>
      </c>
      <c r="X125" s="85">
        <f>+IF('Daily Weigth (g)'!Y125="","",IF(Transpiration!X125-200&lt;=0,0,10*ROUND((Transpiration!X125-200)/10,0)))</f>
        <v>0</v>
      </c>
      <c r="Y125" s="85">
        <f>+IF('Daily Weigth (g)'!Z125="","",IF(Transpiration!Y125-200&lt;=0,0,10*ROUND((Transpiration!Y125-200)/10,0)))</f>
        <v>0</v>
      </c>
      <c r="Z125" s="85">
        <f>+IF('Daily Weigth (g)'!AA125="","",IF(Transpiration!Z125-200&lt;=0,0,10*ROUND((Transpiration!Z125-200)/10,0)))</f>
        <v>0</v>
      </c>
      <c r="AA125" s="85">
        <f>+IF('Daily Weigth (g)'!AB125="","",IF(Transpiration!AA125-200&lt;=0,0,10*ROUND((Transpiration!AA125-200)/10,0)))</f>
        <v>0</v>
      </c>
      <c r="AB125" s="85">
        <f>+IF('Daily Weigth (g)'!AC125="","",IF(Transpiration!AB125-200&lt;=0,0,10*ROUND((Transpiration!AB125-200)/10,0)))</f>
        <v>0</v>
      </c>
      <c r="AC125" s="85">
        <f>+IF('Daily Weigth (g)'!AD125="","",IF(Transpiration!AC125-200&lt;=0,0,10*ROUND((Transpiration!AC125-200)/10,0)))</f>
        <v>0</v>
      </c>
      <c r="AD125" s="85">
        <f>+IF('Daily Weigth (g)'!AE125="","",IF(Transpiration!AD125-200&lt;=0,0,10*ROUND((Transpiration!AD125-200)/10,0)))</f>
        <v>0</v>
      </c>
      <c r="AE125" s="85">
        <f>+IF('Daily Weigth (g)'!AF125="","",IF(Transpiration!AE125-200&lt;=0,0,10*ROUND((Transpiration!AE125-200)/10,0)))</f>
        <v>0</v>
      </c>
      <c r="AF125" s="85">
        <f>+IF('Daily Weigth (g)'!AG125="","",IF(Transpiration!AF125-200&lt;=0,0,10*ROUND((Transpiration!AF125-200)/10,0)))</f>
        <v>0</v>
      </c>
      <c r="AG125" s="89">
        <f t="shared" si="1"/>
        <v>2390</v>
      </c>
    </row>
    <row r="126" ht="12.75" customHeight="1">
      <c r="A126" s="85">
        <v>825.0</v>
      </c>
      <c r="B126" s="87" t="s">
        <v>11</v>
      </c>
      <c r="C126" s="85" t="s">
        <v>383</v>
      </c>
      <c r="D126" s="85"/>
      <c r="E126" s="94">
        <f>+IF('Daily Weigth (g)'!F126="","",IF('Daily Weigth (g)'!$E126-'Daily Weigth (g)'!F126-200&lt;=0,0,10*ROUND(('Daily Weigth (g)'!$E126-'Daily Weigth (g)'!F126-200)/10,0)))</f>
        <v>0</v>
      </c>
      <c r="F126" s="94">
        <f>+IF('Daily Weigth (g)'!G126="","",IF('Daily Weigth (g)'!$E126-'Daily Weigth (g)'!G126-200&lt;=0,0,10*ROUND(('Daily Weigth (g)'!$E126-'Daily Weigth (g)'!G126-200)/10,0)))</f>
        <v>100</v>
      </c>
      <c r="G126" s="94">
        <f>+IF('Daily Weigth (g)'!H126="","",IF('Daily Weigth (g)'!$E126-'Daily Weigth (g)'!H126-200&lt;=0,0,10*ROUND(('Daily Weigth (g)'!$E126-'Daily Weigth (g)'!H126-200)/10,0)))</f>
        <v>270</v>
      </c>
      <c r="H126" s="94">
        <f>+IF('Daily Weigth (g)'!I126="","",IF('Daily Weigth (g)'!$E126-'Daily Weigth (g)'!I126-200&lt;=0,0,10*ROUND(('Daily Weigth (g)'!$E126-'Daily Weigth (g)'!I126-200)/10,0)))</f>
        <v>170</v>
      </c>
      <c r="I126" s="94">
        <f>+IF('Daily Weigth (g)'!J126="","",IF('Daily Weigth (g)'!$E126-'Daily Weigth (g)'!J126-200&lt;=0,0,10*ROUND(('Daily Weigth (g)'!$E126-'Daily Weigth (g)'!J126-200)/10,0)))</f>
        <v>120</v>
      </c>
      <c r="J126" s="85" t="str">
        <f>+IF('Daily Weigth (g)'!K126="","",IF('Daily Weigth (g)'!$E126-'Daily Weigth (g)'!K126-200&lt;=0,0,10*ROUND(('Daily Weigth (g)'!$E126-'Daily Weigth (g)'!K126-200)/10,0)))</f>
        <v/>
      </c>
      <c r="K126" s="85" t="str">
        <f>+IF('Daily Weigth (g)'!L126="","",IF('Daily Weigth (g)'!$E126-'Daily Weigth (g)'!L126-200&lt;=0,0,10*ROUND(('Daily Weigth (g)'!$E126-'Daily Weigth (g)'!L126-200)/10,0)))</f>
        <v/>
      </c>
      <c r="L126" s="85" t="str">
        <f>+IF('Daily Weigth (g)'!M126="","",IF('Daily Weigth (g)'!$E126-'Daily Weigth (g)'!M126-200&lt;=0,0,10*ROUND(('Daily Weigth (g)'!$E126-'Daily Weigth (g)'!M126-200)/10,0)))</f>
        <v/>
      </c>
      <c r="M126" s="85" t="str">
        <f>+IF('Daily Weigth (g)'!N126="","",IF('Daily Weigth (g)'!$E126-'Daily Weigth (g)'!N126-200&lt;=0,0,10*ROUND(('Daily Weigth (g)'!$E126-'Daily Weigth (g)'!N126-200)/10,0)))</f>
        <v/>
      </c>
      <c r="N126" s="85" t="str">
        <f>+IF('Daily Weigth (g)'!O126="","",IF('Daily Weigth (g)'!$E126-'Daily Weigth (g)'!O126-200&lt;=0,0,10*ROUND(('Daily Weigth (g)'!$E126-'Daily Weigth (g)'!O126-200)/10,0)))</f>
        <v/>
      </c>
      <c r="O126" s="85" t="str">
        <f>+IF('Daily Weigth (g)'!P126="","",IF('Daily Weigth (g)'!$E126-'Daily Weigth (g)'!P126-200&lt;=0,0,10*ROUND(('Daily Weigth (g)'!$E126-'Daily Weigth (g)'!P126-200)/10,0)))</f>
        <v/>
      </c>
      <c r="P126" s="85" t="str">
        <f>+IF('Daily Weigth (g)'!Q126="","",IF('Daily Weigth (g)'!$E126-'Daily Weigth (g)'!Q126-200&lt;=0,0,10*ROUND(('Daily Weigth (g)'!$E126-'Daily Weigth (g)'!Q126-200)/10,0)))</f>
        <v/>
      </c>
      <c r="Q126" s="85" t="str">
        <f>+IF('Daily Weigth (g)'!R126="","",IF('Daily Weigth (g)'!$E126-'Daily Weigth (g)'!R126-200&lt;=0,0,10*ROUND(('Daily Weigth (g)'!$E126-'Daily Weigth (g)'!R126-200)/10,0)))</f>
        <v/>
      </c>
      <c r="R126" s="85" t="str">
        <f>+IF('Daily Weigth (g)'!S126="","",IF('Daily Weigth (g)'!$E126-'Daily Weigth (g)'!S126-200&lt;=0,0,10*ROUND(('Daily Weigth (g)'!$E126-'Daily Weigth (g)'!S126-200)/10,0)))</f>
        <v/>
      </c>
      <c r="S126" s="91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9">
        <f t="shared" si="1"/>
        <v>660</v>
      </c>
    </row>
    <row r="127" ht="12.75" customHeight="1">
      <c r="A127" s="85">
        <v>826.0</v>
      </c>
      <c r="B127" s="87" t="s">
        <v>11</v>
      </c>
      <c r="C127" s="90" t="s">
        <v>12</v>
      </c>
      <c r="D127" s="85"/>
      <c r="E127" s="94">
        <f>+IF('Daily Weigth (g)'!F127="","",IF('Daily Weigth (g)'!$E127-'Daily Weigth (g)'!F127-200&lt;=0,0,10*ROUND(('Daily Weigth (g)'!$E127-'Daily Weigth (g)'!F127-200)/10,0)))</f>
        <v>0</v>
      </c>
      <c r="F127" s="94">
        <f>+IF('Daily Weigth (g)'!G127="","",IF('Daily Weigth (g)'!$E127-'Daily Weigth (g)'!G127-200&lt;=0,0,10*ROUND(('Daily Weigth (g)'!$E127-'Daily Weigth (g)'!G127-200)/10,0)))</f>
        <v>100</v>
      </c>
      <c r="G127" s="94">
        <f>+IF('Daily Weigth (g)'!H127="","",IF('Daily Weigth (g)'!$E127-'Daily Weigth (g)'!H127-200&lt;=0,0,10*ROUND(('Daily Weigth (g)'!$E127-'Daily Weigth (g)'!H127-200)/10,0)))</f>
        <v>290</v>
      </c>
      <c r="H127" s="94">
        <f>+IF('Daily Weigth (g)'!I127="","",IF('Daily Weigth (g)'!$E127-'Daily Weigth (g)'!I127-200&lt;=0,0,10*ROUND(('Daily Weigth (g)'!$E127-'Daily Weigth (g)'!I127-200)/10,0)))</f>
        <v>140</v>
      </c>
      <c r="I127" s="94">
        <f>+IF('Daily Weigth (g)'!J127="","",IF('Daily Weigth (g)'!$E127-'Daily Weigth (g)'!J127-200&lt;=0,0,10*ROUND(('Daily Weigth (g)'!$E127-'Daily Weigth (g)'!J127-200)/10,0)))</f>
        <v>110</v>
      </c>
      <c r="J127" s="85">
        <f>+IF('Daily Weigth (g)'!K127="","",IF(Transpiration!J127-100&lt;=0,0,10*ROUND((Transpiration!J127-100)/10,0)))</f>
        <v>10</v>
      </c>
      <c r="K127" s="85">
        <f>+IF('Daily Weigth (g)'!L127="","",IF(Transpiration!K127-100&lt;=0,0,10*ROUND((Transpiration!K127-100)/10,0)))</f>
        <v>150</v>
      </c>
      <c r="L127" s="85">
        <f>+IF('Daily Weigth (g)'!M127="","",IF(Transpiration!L127-100&lt;=0,0,10*ROUND((Transpiration!L127-100)/10,0)))</f>
        <v>170</v>
      </c>
      <c r="M127" s="85">
        <f>+IF('Daily Weigth (g)'!N127="","",IF(Transpiration!M127-100&lt;=0,0,10*ROUND((Transpiration!M127-100)/10,0)))</f>
        <v>290</v>
      </c>
      <c r="N127" s="85">
        <f>+IF('Daily Weigth (g)'!O127="","",IF(Transpiration!N127-100&lt;=0,0,10*ROUND((Transpiration!N127-100)/10,0)))</f>
        <v>80</v>
      </c>
      <c r="O127" s="85">
        <f>+IF('Daily Weigth (g)'!P127="","",IF(Transpiration!O127-100&lt;=0,0,10*ROUND((Transpiration!O127-100)/10,0)))</f>
        <v>640</v>
      </c>
      <c r="P127" s="85">
        <f>+IF('Daily Weigth (g)'!Q127="","",IF(Transpiration!P127-100&lt;=0,0,10*ROUND((Transpiration!P127-100)/10,0)))</f>
        <v>620</v>
      </c>
      <c r="Q127" s="85">
        <f>+IF('Daily Weigth (g)'!R127="","",IF(Transpiration!Q127-100&lt;=0,0,10*ROUND((Transpiration!Q127-100)/10,0)))</f>
        <v>340</v>
      </c>
      <c r="R127" s="85">
        <f>+IF('Daily Weigth (g)'!S127="","",IF(Transpiration!R127-100&lt;=0,0,10*ROUND((Transpiration!R127-100)/10,0)))</f>
        <v>220</v>
      </c>
      <c r="S127" s="91">
        <f>+IF('Daily Weigth (g)'!T127="","",IF(Transpiration!S127-200&lt;=0,0,10*ROUND((Transpiration!S127-200)/10,0)))</f>
        <v>90</v>
      </c>
      <c r="T127" s="85">
        <f>+IF('Daily Weigth (g)'!U127="","",IF(Transpiration!T127-200&lt;=0,0,10*ROUND((Transpiration!T127-200)/10,0)))</f>
        <v>130</v>
      </c>
      <c r="U127" s="85">
        <f>+IF('Daily Weigth (g)'!V127="","",IF(Transpiration!U127-200&lt;=0,0,10*ROUND((Transpiration!U127-200)/10,0)))</f>
        <v>180</v>
      </c>
      <c r="V127" s="85">
        <f>+IF('Daily Weigth (g)'!W127="","",IF(Transpiration!V127-200&lt;=0,0,10*ROUND((Transpiration!V127-200)/10,0)))</f>
        <v>190</v>
      </c>
      <c r="W127" s="85">
        <f>+IF('Daily Weigth (g)'!X127="","",IF(Transpiration!W127-200&lt;=0,0,10*ROUND((Transpiration!W127-200)/10,0)))</f>
        <v>0</v>
      </c>
      <c r="X127" s="85">
        <f>+IF('Daily Weigth (g)'!Y127="","",IF(Transpiration!X127-200&lt;=0,0,10*ROUND((Transpiration!X127-200)/10,0)))</f>
        <v>0</v>
      </c>
      <c r="Y127" s="85">
        <f>+IF('Daily Weigth (g)'!Z127="","",IF(Transpiration!Y127-200&lt;=0,0,10*ROUND((Transpiration!Y127-200)/10,0)))</f>
        <v>0</v>
      </c>
      <c r="Z127" s="85">
        <f>+IF('Daily Weigth (g)'!AA127="","",IF(Transpiration!Z127-200&lt;=0,0,10*ROUND((Transpiration!Z127-200)/10,0)))</f>
        <v>0</v>
      </c>
      <c r="AA127" s="85">
        <f>+IF('Daily Weigth (g)'!AB127="","",IF(Transpiration!AA127-200&lt;=0,0,10*ROUND((Transpiration!AA127-200)/10,0)))</f>
        <v>0</v>
      </c>
      <c r="AB127" s="85">
        <f>+IF('Daily Weigth (g)'!AC127="","",IF(Transpiration!AB127-200&lt;=0,0,10*ROUND((Transpiration!AB127-200)/10,0)))</f>
        <v>0</v>
      </c>
      <c r="AC127" s="85">
        <f>+IF('Daily Weigth (g)'!AD127="","",IF(Transpiration!AC127-200&lt;=0,0,10*ROUND((Transpiration!AC127-200)/10,0)))</f>
        <v>0</v>
      </c>
      <c r="AD127" s="85">
        <f>+IF('Daily Weigth (g)'!AE127="","",IF(Transpiration!AD127-200&lt;=0,0,10*ROUND((Transpiration!AD127-200)/10,0)))</f>
        <v>0</v>
      </c>
      <c r="AE127" s="85">
        <f>+IF('Daily Weigth (g)'!AF127="","",IF(Transpiration!AE127-200&lt;=0,0,10*ROUND((Transpiration!AE127-200)/10,0)))</f>
        <v>0</v>
      </c>
      <c r="AF127" s="85">
        <f>+IF('Daily Weigth (g)'!AG127="","",IF(Transpiration!AF127-200&lt;=0,0,10*ROUND((Transpiration!AF127-200)/10,0)))</f>
        <v>0</v>
      </c>
      <c r="AG127" s="89">
        <f t="shared" si="1"/>
        <v>3750</v>
      </c>
    </row>
    <row r="128" ht="12.75" customHeight="1">
      <c r="A128" s="85">
        <v>827.0</v>
      </c>
      <c r="B128" s="87" t="s">
        <v>11</v>
      </c>
      <c r="C128" s="88" t="s">
        <v>241</v>
      </c>
      <c r="D128" s="85"/>
      <c r="E128" s="94">
        <f>+IF('Daily Weigth (g)'!F128="","",IF('Daily Weigth (g)'!$E128-'Daily Weigth (g)'!F128-200&lt;=0,0,10*ROUND(('Daily Weigth (g)'!$E128-'Daily Weigth (g)'!F128-200)/10,0)))</f>
        <v>0</v>
      </c>
      <c r="F128" s="94">
        <f>+IF('Daily Weigth (g)'!G128="","",IF('Daily Weigth (g)'!$E128-'Daily Weigth (g)'!G128-200&lt;=0,0,10*ROUND(('Daily Weigth (g)'!$E128-'Daily Weigth (g)'!G128-200)/10,0)))</f>
        <v>60</v>
      </c>
      <c r="G128" s="94">
        <f>+IF('Daily Weigth (g)'!H128="","",IF('Daily Weigth (g)'!$E128-'Daily Weigth (g)'!H128-200&lt;=0,0,10*ROUND(('Daily Weigth (g)'!$E128-'Daily Weigth (g)'!H128-200)/10,0)))</f>
        <v>240</v>
      </c>
      <c r="H128" s="94">
        <f>+IF('Daily Weigth (g)'!I128="","",IF('Daily Weigth (g)'!$E128-'Daily Weigth (g)'!I128-200&lt;=0,0,10*ROUND(('Daily Weigth (g)'!$E128-'Daily Weigth (g)'!I128-200)/10,0)))</f>
        <v>100</v>
      </c>
      <c r="I128" s="94">
        <f>+IF('Daily Weigth (g)'!J128="","",IF('Daily Weigth (g)'!$E128-'Daily Weigth (g)'!J128-200&lt;=0,0,10*ROUND(('Daily Weigth (g)'!$E128-'Daily Weigth (g)'!J128-200)/10,0)))</f>
        <v>150</v>
      </c>
      <c r="J128" s="85">
        <f>+IF('Daily Weigth (g)'!K128="","",IF('Daily Weigth (g)'!$E128-'Daily Weigth (g)'!K128-200&lt;=0,0,10*ROUND(('Daily Weigth (g)'!$E128-'Daily Weigth (g)'!K128-200)/10,0)))</f>
        <v>30</v>
      </c>
      <c r="K128" s="85">
        <f>+IF('Daily Weigth (g)'!L128="","",IF('Daily Weigth (g)'!$E128-'Daily Weigth (g)'!L128-200&lt;=0,0,10*ROUND(('Daily Weigth (g)'!$E128-'Daily Weigth (g)'!L128-200)/10,0)))</f>
        <v>210</v>
      </c>
      <c r="L128" s="85">
        <f>+IF('Daily Weigth (g)'!M128="","",IF('Daily Weigth (g)'!$E128-'Daily Weigth (g)'!M128-200&lt;=0,0,10*ROUND(('Daily Weigth (g)'!$E128-'Daily Weigth (g)'!M128-200)/10,0)))</f>
        <v>220</v>
      </c>
      <c r="M128" s="85">
        <f>+IF('Daily Weigth (g)'!N128="","",IF('Daily Weigth (g)'!$E128-'Daily Weigth (g)'!N128-200&lt;=0,0,10*ROUND(('Daily Weigth (g)'!$E128-'Daily Weigth (g)'!N128-200)/10,0)))</f>
        <v>320</v>
      </c>
      <c r="N128" s="85">
        <f>+IF('Daily Weigth (g)'!O128="","",IF('Daily Weigth (g)'!$E128-'Daily Weigth (g)'!O128-200&lt;=0,0,10*ROUND(('Daily Weigth (g)'!$E128-'Daily Weigth (g)'!O128-200)/10,0)))</f>
        <v>140</v>
      </c>
      <c r="O128" s="85">
        <f>+IF('Daily Weigth (g)'!P128="","",IF('Daily Weigth (g)'!$E128-'Daily Weigth (g)'!P128-200&lt;=0,0,10*ROUND(('Daily Weigth (g)'!$E128-'Daily Weigth (g)'!P128-200)/10,0)))</f>
        <v>580</v>
      </c>
      <c r="P128" s="85">
        <f>+IF('Daily Weigth (g)'!Q128="","",IF('Daily Weigth (g)'!$E128-'Daily Weigth (g)'!Q128-200&lt;=0,0,10*ROUND(('Daily Weigth (g)'!$E128-'Daily Weigth (g)'!Q128-200)/10,0)))</f>
        <v>660</v>
      </c>
      <c r="Q128" s="85">
        <f>+IF('Daily Weigth (g)'!R128="","",IF('Daily Weigth (g)'!$E128-'Daily Weigth (g)'!R128-200&lt;=0,0,10*ROUND(('Daily Weigth (g)'!$E128-'Daily Weigth (g)'!R128-200)/10,0)))</f>
        <v>380</v>
      </c>
      <c r="R128" s="85">
        <f>+IF('Daily Weigth (g)'!S128="","",IF('Daily Weigth (g)'!$E128-'Daily Weigth (g)'!S128-200&lt;=0,0,10*ROUND(('Daily Weigth (g)'!$E128-'Daily Weigth (g)'!S128-200)/10,0)))</f>
        <v>280</v>
      </c>
      <c r="S128" s="91">
        <f>+IF('Daily Weigth (g)'!T128="","",IF('Daily Weigth (g)'!$E128-'Daily Weigth (g)'!T128-200&lt;=0,0,10*ROUND(('Daily Weigth (g)'!$E128-'Daily Weigth (g)'!T128-200)/10,0)))</f>
        <v>250</v>
      </c>
      <c r="T128" s="85">
        <f>+IF('Daily Weigth (g)'!U128="","",IF('Daily Weigth (g)'!$E128-'Daily Weigth (g)'!U128-200&lt;=0,0,10*ROUND(('Daily Weigth (g)'!$E128-'Daily Weigth (g)'!U128-200)/10,0)))</f>
        <v>350</v>
      </c>
      <c r="U128" s="85">
        <f>+IF('Daily Weigth (g)'!V128="","",IF('Daily Weigth (g)'!$E128-'Daily Weigth (g)'!V128-200&lt;=0,0,10*ROUND(('Daily Weigth (g)'!$E128-'Daily Weigth (g)'!V128-200)/10,0)))</f>
        <v>520</v>
      </c>
      <c r="V128" s="85">
        <f>+IF('Daily Weigth (g)'!W128="","",IF('Daily Weigth (g)'!$E128-'Daily Weigth (g)'!W128-200&lt;=0,0,10*ROUND(('Daily Weigth (g)'!$E128-'Daily Weigth (g)'!W128-200)/10,0)))</f>
        <v>780</v>
      </c>
      <c r="W128" s="85">
        <f>+IF('Daily Weigth (g)'!X128="","",IF('Daily Weigth (g)'!$E128-'Daily Weigth (g)'!X128-200&lt;=0,0,10*ROUND(('Daily Weigth (g)'!$E128-'Daily Weigth (g)'!X128-200)/10,0)))</f>
        <v>240</v>
      </c>
      <c r="X128" s="85">
        <f>+IF('Daily Weigth (g)'!Y128="","",IF('Daily Weigth (g)'!$E128-'Daily Weigth (g)'!Y128-200&lt;=0,0,10*ROUND(('Daily Weigth (g)'!$E128-'Daily Weigth (g)'!Y128-200)/10,0)))</f>
        <v>140</v>
      </c>
      <c r="Y128" s="85">
        <f>+IF('Daily Weigth (g)'!Z128="","",IF('Daily Weigth (g)'!$E128-'Daily Weigth (g)'!Z128-200&lt;=0,0,10*ROUND(('Daily Weigth (g)'!$E128-'Daily Weigth (g)'!Z128-200)/10,0)))</f>
        <v>270</v>
      </c>
      <c r="Z128" s="85">
        <f>+IF('Daily Weigth (g)'!AA128="","",IF('Daily Weigth (g)'!$E128-'Daily Weigth (g)'!AA128-200&lt;=0,0,10*ROUND(('Daily Weigth (g)'!$E128-'Daily Weigth (g)'!AA128-200)/10,0)))</f>
        <v>140</v>
      </c>
      <c r="AA128" s="85">
        <f>+IF('Daily Weigth (g)'!AB128="","",IF('Daily Weigth (g)'!$E128-'Daily Weigth (g)'!AB128-200&lt;=0,0,10*ROUND(('Daily Weigth (g)'!$E128-'Daily Weigth (g)'!AB128-200)/10,0)))</f>
        <v>180</v>
      </c>
      <c r="AB128" s="85">
        <f>+IF('Daily Weigth (g)'!AC128="","",IF('Daily Weigth (g)'!$E128-'Daily Weigth (g)'!AC128-200&lt;=0,0,10*ROUND(('Daily Weigth (g)'!$E128-'Daily Weigth (g)'!AC128-200)/10,0)))</f>
        <v>230</v>
      </c>
      <c r="AC128" s="85">
        <f>+IF('Daily Weigth (g)'!AD128="","",IF('Daily Weigth (g)'!$E128-'Daily Weigth (g)'!AD128-200&lt;=0,0,10*ROUND(('Daily Weigth (g)'!$E128-'Daily Weigth (g)'!AD128-200)/10,0)))</f>
        <v>200</v>
      </c>
      <c r="AD128" s="85">
        <f>+IF('Daily Weigth (g)'!AE128="","",IF('Daily Weigth (g)'!$E128-'Daily Weigth (g)'!AE128-200&lt;=0,0,10*ROUND(('Daily Weigth (g)'!$E128-'Daily Weigth (g)'!AE128-200)/10,0)))</f>
        <v>180</v>
      </c>
      <c r="AE128" s="85">
        <f>+IF('Daily Weigth (g)'!AF128="","",IF('Daily Weigth (g)'!$E128-'Daily Weigth (g)'!AF128-200&lt;=0,0,10*ROUND(('Daily Weigth (g)'!$E128-'Daily Weigth (g)'!AF128-200)/10,0)))</f>
        <v>500</v>
      </c>
      <c r="AF128" s="85">
        <f>+IF('Daily Weigth (g)'!AG128="","",IF('Daily Weigth (g)'!$E128-'Daily Weigth (g)'!AG128-200&lt;=0,0,10*ROUND(('Daily Weigth (g)'!$E128-'Daily Weigth (g)'!AG128-200)/10,0)))</f>
        <v>370</v>
      </c>
      <c r="AG128" s="89">
        <f t="shared" si="1"/>
        <v>7720</v>
      </c>
    </row>
    <row r="129" ht="12.75" customHeight="1">
      <c r="A129" s="85">
        <v>828.0</v>
      </c>
      <c r="B129" s="87" t="s">
        <v>11</v>
      </c>
      <c r="C129" s="85" t="s">
        <v>383</v>
      </c>
      <c r="D129" s="85"/>
      <c r="E129" s="94">
        <f>+IF('Daily Weigth (g)'!F129="","",IF('Daily Weigth (g)'!$E129-'Daily Weigth (g)'!F129-200&lt;=0,0,10*ROUND(('Daily Weigth (g)'!$E129-'Daily Weigth (g)'!F129-200)/10,0)))</f>
        <v>0</v>
      </c>
      <c r="F129" s="94">
        <f>+IF('Daily Weigth (g)'!G129="","",IF('Daily Weigth (g)'!$E129-'Daily Weigth (g)'!G129-200&lt;=0,0,10*ROUND(('Daily Weigth (g)'!$E129-'Daily Weigth (g)'!G129-200)/10,0)))</f>
        <v>0</v>
      </c>
      <c r="G129" s="94">
        <f>+IF('Daily Weigth (g)'!H129="","",IF('Daily Weigth (g)'!$E129-'Daily Weigth (g)'!H129-200&lt;=0,0,10*ROUND(('Daily Weigth (g)'!$E129-'Daily Weigth (g)'!H129-200)/10,0)))</f>
        <v>130</v>
      </c>
      <c r="H129" s="94">
        <f>+IF('Daily Weigth (g)'!I129="","",IF('Daily Weigth (g)'!$E129-'Daily Weigth (g)'!I129-200&lt;=0,0,10*ROUND(('Daily Weigth (g)'!$E129-'Daily Weigth (g)'!I129-200)/10,0)))</f>
        <v>70</v>
      </c>
      <c r="I129" s="94">
        <f>+IF('Daily Weigth (g)'!J129="","",IF('Daily Weigth (g)'!$E129-'Daily Weigth (g)'!J129-200&lt;=0,0,10*ROUND(('Daily Weigth (g)'!$E129-'Daily Weigth (g)'!J129-200)/10,0)))</f>
        <v>70</v>
      </c>
      <c r="J129" s="85" t="str">
        <f>+IF('Daily Weigth (g)'!K129="","",IF('Daily Weigth (g)'!$E129-'Daily Weigth (g)'!K129-200&lt;=0,0,10*ROUND(('Daily Weigth (g)'!$E129-'Daily Weigth (g)'!K129-200)/10,0)))</f>
        <v/>
      </c>
      <c r="K129" s="85" t="str">
        <f>+IF('Daily Weigth (g)'!L129="","",IF('Daily Weigth (g)'!$E129-'Daily Weigth (g)'!L129-200&lt;=0,0,10*ROUND(('Daily Weigth (g)'!$E129-'Daily Weigth (g)'!L129-200)/10,0)))</f>
        <v/>
      </c>
      <c r="L129" s="85" t="str">
        <f>+IF('Daily Weigth (g)'!M129="","",IF('Daily Weigth (g)'!$E129-'Daily Weigth (g)'!M129-200&lt;=0,0,10*ROUND(('Daily Weigth (g)'!$E129-'Daily Weigth (g)'!M129-200)/10,0)))</f>
        <v/>
      </c>
      <c r="M129" s="85" t="str">
        <f>+IF('Daily Weigth (g)'!N129="","",IF('Daily Weigth (g)'!$E129-'Daily Weigth (g)'!N129-200&lt;=0,0,10*ROUND(('Daily Weigth (g)'!$E129-'Daily Weigth (g)'!N129-200)/10,0)))</f>
        <v/>
      </c>
      <c r="N129" s="85" t="str">
        <f>+IF('Daily Weigth (g)'!O129="","",IF('Daily Weigth (g)'!$E129-'Daily Weigth (g)'!O129-200&lt;=0,0,10*ROUND(('Daily Weigth (g)'!$E129-'Daily Weigth (g)'!O129-200)/10,0)))</f>
        <v/>
      </c>
      <c r="O129" s="85" t="str">
        <f>+IF('Daily Weigth (g)'!P129="","",IF('Daily Weigth (g)'!$E129-'Daily Weigth (g)'!P129-200&lt;=0,0,10*ROUND(('Daily Weigth (g)'!$E129-'Daily Weigth (g)'!P129-200)/10,0)))</f>
        <v/>
      </c>
      <c r="P129" s="85" t="str">
        <f>+IF('Daily Weigth (g)'!Q129="","",IF('Daily Weigth (g)'!$E129-'Daily Weigth (g)'!Q129-200&lt;=0,0,10*ROUND(('Daily Weigth (g)'!$E129-'Daily Weigth (g)'!Q129-200)/10,0)))</f>
        <v/>
      </c>
      <c r="Q129" s="85" t="str">
        <f>+IF('Daily Weigth (g)'!R129="","",IF('Daily Weigth (g)'!$E129-'Daily Weigth (g)'!R129-200&lt;=0,0,10*ROUND(('Daily Weigth (g)'!$E129-'Daily Weigth (g)'!R129-200)/10,0)))</f>
        <v/>
      </c>
      <c r="R129" s="85" t="str">
        <f>+IF('Daily Weigth (g)'!S129="","",IF('Daily Weigth (g)'!$E129-'Daily Weigth (g)'!S129-200&lt;=0,0,10*ROUND(('Daily Weigth (g)'!$E129-'Daily Weigth (g)'!S129-200)/10,0)))</f>
        <v/>
      </c>
      <c r="S129" s="91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9">
        <f t="shared" si="1"/>
        <v>270</v>
      </c>
    </row>
    <row r="130" ht="12.75" customHeight="1">
      <c r="A130" s="85">
        <v>829.0</v>
      </c>
      <c r="B130" s="87" t="s">
        <v>11</v>
      </c>
      <c r="C130" s="88" t="s">
        <v>241</v>
      </c>
      <c r="D130" s="85"/>
      <c r="E130" s="94">
        <f>+IF('Daily Weigth (g)'!F130="","",IF('Daily Weigth (g)'!$E130-'Daily Weigth (g)'!F130-200&lt;=0,0,10*ROUND(('Daily Weigth (g)'!$E130-'Daily Weigth (g)'!F130-200)/10,0)))</f>
        <v>0</v>
      </c>
      <c r="F130" s="94">
        <f>+IF('Daily Weigth (g)'!G130="","",IF('Daily Weigth (g)'!$E130-'Daily Weigth (g)'!G130-200&lt;=0,0,10*ROUND(('Daily Weigth (g)'!$E130-'Daily Weigth (g)'!G130-200)/10,0)))</f>
        <v>0</v>
      </c>
      <c r="G130" s="94">
        <f>+IF('Daily Weigth (g)'!H130="","",IF('Daily Weigth (g)'!$E130-'Daily Weigth (g)'!H130-200&lt;=0,0,10*ROUND(('Daily Weigth (g)'!$E130-'Daily Weigth (g)'!H130-200)/10,0)))</f>
        <v>160</v>
      </c>
      <c r="H130" s="94">
        <f>+IF('Daily Weigth (g)'!I130="","",IF('Daily Weigth (g)'!$E130-'Daily Weigth (g)'!I130-200&lt;=0,0,10*ROUND(('Daily Weigth (g)'!$E130-'Daily Weigth (g)'!I130-200)/10,0)))</f>
        <v>100</v>
      </c>
      <c r="I130" s="94">
        <f>+IF('Daily Weigth (g)'!J130="","",IF('Daily Weigth (g)'!$E130-'Daily Weigth (g)'!J130-200&lt;=0,0,10*ROUND(('Daily Weigth (g)'!$E130-'Daily Weigth (g)'!J130-200)/10,0)))</f>
        <v>60</v>
      </c>
      <c r="J130" s="85">
        <f>+IF('Daily Weigth (g)'!K130="","",IF('Daily Weigth (g)'!$E130-'Daily Weigth (g)'!K130-200&lt;=0,0,10*ROUND(('Daily Weigth (g)'!$E130-'Daily Weigth (g)'!K130-200)/10,0)))</f>
        <v>80</v>
      </c>
      <c r="K130" s="85">
        <f>+IF('Daily Weigth (g)'!L130="","",IF('Daily Weigth (g)'!$E130-'Daily Weigth (g)'!L130-200&lt;=0,0,10*ROUND(('Daily Weigth (g)'!$E130-'Daily Weigth (g)'!L130-200)/10,0)))</f>
        <v>170</v>
      </c>
      <c r="L130" s="85">
        <f>+IF('Daily Weigth (g)'!M130="","",IF('Daily Weigth (g)'!$E130-'Daily Weigth (g)'!M130-200&lt;=0,0,10*ROUND(('Daily Weigth (g)'!$E130-'Daily Weigth (g)'!M130-200)/10,0)))</f>
        <v>190</v>
      </c>
      <c r="M130" s="85">
        <f>+IF('Daily Weigth (g)'!N130="","",IF('Daily Weigth (g)'!$E130-'Daily Weigth (g)'!N130-200&lt;=0,0,10*ROUND(('Daily Weigth (g)'!$E130-'Daily Weigth (g)'!N130-200)/10,0)))</f>
        <v>270</v>
      </c>
      <c r="N130" s="85">
        <f>+IF('Daily Weigth (g)'!O130="","",IF('Daily Weigth (g)'!$E130-'Daily Weigth (g)'!O130-200&lt;=0,0,10*ROUND(('Daily Weigth (g)'!$E130-'Daily Weigth (g)'!O130-200)/10,0)))</f>
        <v>150</v>
      </c>
      <c r="O130" s="85">
        <f>+IF('Daily Weigth (g)'!P130="","",IF('Daily Weigth (g)'!$E130-'Daily Weigth (g)'!P130-200&lt;=0,0,10*ROUND(('Daily Weigth (g)'!$E130-'Daily Weigth (g)'!P130-200)/10,0)))</f>
        <v>760</v>
      </c>
      <c r="P130" s="85">
        <f>+IF('Daily Weigth (g)'!Q130="","",IF('Daily Weigth (g)'!$E130-'Daily Weigth (g)'!Q130-200&lt;=0,0,10*ROUND(('Daily Weigth (g)'!$E130-'Daily Weigth (g)'!Q130-200)/10,0)))</f>
        <v>800</v>
      </c>
      <c r="Q130" s="85">
        <f>+IF('Daily Weigth (g)'!R130="","",IF('Daily Weigth (g)'!$E130-'Daily Weigth (g)'!R130-200&lt;=0,0,10*ROUND(('Daily Weigth (g)'!$E130-'Daily Weigth (g)'!R130-200)/10,0)))</f>
        <v>490</v>
      </c>
      <c r="R130" s="85">
        <f>+IF('Daily Weigth (g)'!S130="","",IF('Daily Weigth (g)'!$E130-'Daily Weigth (g)'!S130-200&lt;=0,0,10*ROUND(('Daily Weigth (g)'!$E130-'Daily Weigth (g)'!S130-200)/10,0)))</f>
        <v>340</v>
      </c>
      <c r="S130" s="91">
        <f>+IF('Daily Weigth (g)'!T130="","",IF('Daily Weigth (g)'!$E130-'Daily Weigth (g)'!T130-200&lt;=0,0,10*ROUND(('Daily Weigth (g)'!$E130-'Daily Weigth (g)'!T130-200)/10,0)))</f>
        <v>350</v>
      </c>
      <c r="T130" s="85">
        <f>+IF('Daily Weigth (g)'!U130="","",IF('Daily Weigth (g)'!$E130-'Daily Weigth (g)'!U130-200&lt;=0,0,10*ROUND(('Daily Weigth (g)'!$E130-'Daily Weigth (g)'!U130-200)/10,0)))</f>
        <v>450</v>
      </c>
      <c r="U130" s="85">
        <f>+IF('Daily Weigth (g)'!V130="","",IF('Daily Weigth (g)'!$E130-'Daily Weigth (g)'!V130-200&lt;=0,0,10*ROUND(('Daily Weigth (g)'!$E130-'Daily Weigth (g)'!V130-200)/10,0)))</f>
        <v>830</v>
      </c>
      <c r="V130" s="85">
        <f>+IF('Daily Weigth (g)'!W130="","",IF('Daily Weigth (g)'!$E130-'Daily Weigth (g)'!W130-200&lt;=0,0,10*ROUND(('Daily Weigth (g)'!$E130-'Daily Weigth (g)'!W130-200)/10,0)))</f>
        <v>960</v>
      </c>
      <c r="W130" s="85">
        <f>+IF('Daily Weigth (g)'!X130="","",IF('Daily Weigth (g)'!$E130-'Daily Weigth (g)'!X130-200&lt;=0,0,10*ROUND(('Daily Weigth (g)'!$E130-'Daily Weigth (g)'!X130-200)/10,0)))</f>
        <v>360</v>
      </c>
      <c r="X130" s="85">
        <f>+IF('Daily Weigth (g)'!Y130="","",IF('Daily Weigth (g)'!$E130-'Daily Weigth (g)'!Y130-200&lt;=0,0,10*ROUND(('Daily Weigth (g)'!$E130-'Daily Weigth (g)'!Y130-200)/10,0)))</f>
        <v>330</v>
      </c>
      <c r="Y130" s="85">
        <f>+IF('Daily Weigth (g)'!Z130="","",IF('Daily Weigth (g)'!$E130-'Daily Weigth (g)'!Z130-200&lt;=0,0,10*ROUND(('Daily Weigth (g)'!$E130-'Daily Weigth (g)'!Z130-200)/10,0)))</f>
        <v>590</v>
      </c>
      <c r="Z130" s="85">
        <f>+IF('Daily Weigth (g)'!AA130="","",IF('Daily Weigth (g)'!$E130-'Daily Weigth (g)'!AA130-200&lt;=0,0,10*ROUND(('Daily Weigth (g)'!$E130-'Daily Weigth (g)'!AA130-200)/10,0)))</f>
        <v>320</v>
      </c>
      <c r="AA130" s="85">
        <f>+IF('Daily Weigth (g)'!AB130="","",IF('Daily Weigth (g)'!$E130-'Daily Weigth (g)'!AB130-200&lt;=0,0,10*ROUND(('Daily Weigth (g)'!$E130-'Daily Weigth (g)'!AB130-200)/10,0)))</f>
        <v>280</v>
      </c>
      <c r="AB130" s="85">
        <f>+IF('Daily Weigth (g)'!AC130="","",IF('Daily Weigth (g)'!$E130-'Daily Weigth (g)'!AC130-200&lt;=0,0,10*ROUND(('Daily Weigth (g)'!$E130-'Daily Weigth (g)'!AC130-200)/10,0)))</f>
        <v>260</v>
      </c>
      <c r="AC130" s="85">
        <f>+IF('Daily Weigth (g)'!AD130="","",IF('Daily Weigth (g)'!$E130-'Daily Weigth (g)'!AD130-200&lt;=0,0,10*ROUND(('Daily Weigth (g)'!$E130-'Daily Weigth (g)'!AD130-200)/10,0)))</f>
        <v>380</v>
      </c>
      <c r="AD130" s="85">
        <f>+IF('Daily Weigth (g)'!AE130="","",IF('Daily Weigth (g)'!$E130-'Daily Weigth (g)'!AE130-200&lt;=0,0,10*ROUND(('Daily Weigth (g)'!$E130-'Daily Weigth (g)'!AE130-200)/10,0)))</f>
        <v>310</v>
      </c>
      <c r="AE130" s="85">
        <f>+IF('Daily Weigth (g)'!AF130="","",IF('Daily Weigth (g)'!$E130-'Daily Weigth (g)'!AF130-200&lt;=0,0,10*ROUND(('Daily Weigth (g)'!$E130-'Daily Weigth (g)'!AF130-200)/10,0)))</f>
        <v>710</v>
      </c>
      <c r="AF130" s="85">
        <f>+IF('Daily Weigth (g)'!AG130="","",IF('Daily Weigth (g)'!$E130-'Daily Weigth (g)'!AG130-200&lt;=0,0,10*ROUND(('Daily Weigth (g)'!$E130-'Daily Weigth (g)'!AG130-200)/10,0)))</f>
        <v>460</v>
      </c>
      <c r="AG130" s="89">
        <f t="shared" si="1"/>
        <v>10160</v>
      </c>
    </row>
    <row r="131" ht="12.75" customHeight="1">
      <c r="A131" s="85">
        <v>830.0</v>
      </c>
      <c r="B131" s="87" t="s">
        <v>11</v>
      </c>
      <c r="C131" s="88" t="s">
        <v>241</v>
      </c>
      <c r="D131" s="85"/>
      <c r="E131" s="94">
        <f>+IF('Daily Weigth (g)'!F131="","",IF('Daily Weigth (g)'!$E131-'Daily Weigth (g)'!F131-200&lt;=0,0,10*ROUND(('Daily Weigth (g)'!$E131-'Daily Weigth (g)'!F131-200)/10,0)))</f>
        <v>0</v>
      </c>
      <c r="F131" s="94">
        <f>+IF('Daily Weigth (g)'!G131="","",IF('Daily Weigth (g)'!$E131-'Daily Weigth (g)'!G131-200&lt;=0,0,10*ROUND(('Daily Weigth (g)'!$E131-'Daily Weigth (g)'!G131-200)/10,0)))</f>
        <v>40</v>
      </c>
      <c r="G131" s="94">
        <f>+IF('Daily Weigth (g)'!H131="","",IF('Daily Weigth (g)'!$E131-'Daily Weigth (g)'!H131-200&lt;=0,0,10*ROUND(('Daily Weigth (g)'!$E131-'Daily Weigth (g)'!H131-200)/10,0)))</f>
        <v>220</v>
      </c>
      <c r="H131" s="94">
        <f>+IF('Daily Weigth (g)'!I131="","",IF('Daily Weigth (g)'!$E131-'Daily Weigth (g)'!I131-200&lt;=0,0,10*ROUND(('Daily Weigth (g)'!$E131-'Daily Weigth (g)'!I131-200)/10,0)))</f>
        <v>100</v>
      </c>
      <c r="I131" s="94">
        <f>+IF('Daily Weigth (g)'!J131="","",IF('Daily Weigth (g)'!$E131-'Daily Weigth (g)'!J131-200&lt;=0,0,10*ROUND(('Daily Weigth (g)'!$E131-'Daily Weigth (g)'!J131-200)/10,0)))</f>
        <v>100</v>
      </c>
      <c r="J131" s="85">
        <f>+IF('Daily Weigth (g)'!K131="","",IF('Daily Weigth (g)'!$E131-'Daily Weigth (g)'!K131-200&lt;=0,0,10*ROUND(('Daily Weigth (g)'!$E131-'Daily Weigth (g)'!K131-200)/10,0)))</f>
        <v>100</v>
      </c>
      <c r="K131" s="85">
        <f>+IF('Daily Weigth (g)'!L131="","",IF('Daily Weigth (g)'!$E131-'Daily Weigth (g)'!L131-200&lt;=0,0,10*ROUND(('Daily Weigth (g)'!$E131-'Daily Weigth (g)'!L131-200)/10,0)))</f>
        <v>160</v>
      </c>
      <c r="L131" s="85">
        <f>+IF('Daily Weigth (g)'!M131="","",IF('Daily Weigth (g)'!$E131-'Daily Weigth (g)'!M131-200&lt;=0,0,10*ROUND(('Daily Weigth (g)'!$E131-'Daily Weigth (g)'!M131-200)/10,0)))</f>
        <v>200</v>
      </c>
      <c r="M131" s="85">
        <f>+IF('Daily Weigth (g)'!N131="","",IF('Daily Weigth (g)'!$E131-'Daily Weigth (g)'!N131-200&lt;=0,0,10*ROUND(('Daily Weigth (g)'!$E131-'Daily Weigth (g)'!N131-200)/10,0)))</f>
        <v>300</v>
      </c>
      <c r="N131" s="85">
        <f>+IF('Daily Weigth (g)'!O131="","",IF('Daily Weigth (g)'!$E131-'Daily Weigth (g)'!O131-200&lt;=0,0,10*ROUND(('Daily Weigth (g)'!$E131-'Daily Weigth (g)'!O131-200)/10,0)))</f>
        <v>180</v>
      </c>
      <c r="O131" s="85">
        <f>+IF('Daily Weigth (g)'!P131="","",IF('Daily Weigth (g)'!$E131-'Daily Weigth (g)'!P131-200&lt;=0,0,10*ROUND(('Daily Weigth (g)'!$E131-'Daily Weigth (g)'!P131-200)/10,0)))</f>
        <v>620</v>
      </c>
      <c r="P131" s="85">
        <f>+IF('Daily Weigth (g)'!Q131="","",IF('Daily Weigth (g)'!$E131-'Daily Weigth (g)'!Q131-200&lt;=0,0,10*ROUND(('Daily Weigth (g)'!$E131-'Daily Weigth (g)'!Q131-200)/10,0)))</f>
        <v>620</v>
      </c>
      <c r="Q131" s="85">
        <f>+IF('Daily Weigth (g)'!R131="","",IF('Daily Weigth (g)'!$E131-'Daily Weigth (g)'!R131-200&lt;=0,0,10*ROUND(('Daily Weigth (g)'!$E131-'Daily Weigth (g)'!R131-200)/10,0)))</f>
        <v>390</v>
      </c>
      <c r="R131" s="85">
        <f>+IF('Daily Weigth (g)'!S131="","",IF('Daily Weigth (g)'!$E131-'Daily Weigth (g)'!S131-200&lt;=0,0,10*ROUND(('Daily Weigth (g)'!$E131-'Daily Weigth (g)'!S131-200)/10,0)))</f>
        <v>310</v>
      </c>
      <c r="S131" s="91">
        <f>+IF('Daily Weigth (g)'!T131="","",IF('Daily Weigth (g)'!$E131-'Daily Weigth (g)'!T131-200&lt;=0,0,10*ROUND(('Daily Weigth (g)'!$E131-'Daily Weigth (g)'!T131-200)/10,0)))</f>
        <v>310</v>
      </c>
      <c r="T131" s="85">
        <f>+IF('Daily Weigth (g)'!U131="","",IF('Daily Weigth (g)'!$E131-'Daily Weigth (g)'!U131-200&lt;=0,0,10*ROUND(('Daily Weigth (g)'!$E131-'Daily Weigth (g)'!U131-200)/10,0)))</f>
        <v>420</v>
      </c>
      <c r="U131" s="85">
        <f>+IF('Daily Weigth (g)'!V131="","",IF('Daily Weigth (g)'!$E131-'Daily Weigth (g)'!V131-200&lt;=0,0,10*ROUND(('Daily Weigth (g)'!$E131-'Daily Weigth (g)'!V131-200)/10,0)))</f>
        <v>710</v>
      </c>
      <c r="V131" s="85">
        <f>+IF('Daily Weigth (g)'!W131="","",IF('Daily Weigth (g)'!$E131-'Daily Weigth (g)'!W131-200&lt;=0,0,10*ROUND(('Daily Weigth (g)'!$E131-'Daily Weigth (g)'!W131-200)/10,0)))</f>
        <v>770</v>
      </c>
      <c r="W131" s="85">
        <f>+IF('Daily Weigth (g)'!X131="","",IF('Daily Weigth (g)'!$E131-'Daily Weigth (g)'!X131-200&lt;=0,0,10*ROUND(('Daily Weigth (g)'!$E131-'Daily Weigth (g)'!X131-200)/10,0)))</f>
        <v>300</v>
      </c>
      <c r="X131" s="85">
        <f>+IF('Daily Weigth (g)'!Y131="","",IF('Daily Weigth (g)'!$E131-'Daily Weigth (g)'!Y131-200&lt;=0,0,10*ROUND(('Daily Weigth (g)'!$E131-'Daily Weigth (g)'!Y131-200)/10,0)))</f>
        <v>230</v>
      </c>
      <c r="Y131" s="85">
        <f>+IF('Daily Weigth (g)'!Z131="","",IF('Daily Weigth (g)'!$E131-'Daily Weigth (g)'!Z131-200&lt;=0,0,10*ROUND(('Daily Weigth (g)'!$E131-'Daily Weigth (g)'!Z131-200)/10,0)))</f>
        <v>440</v>
      </c>
      <c r="Z131" s="85">
        <f>+IF('Daily Weigth (g)'!AA131="","",IF('Daily Weigth (g)'!$E131-'Daily Weigth (g)'!AA131-200&lt;=0,0,10*ROUND(('Daily Weigth (g)'!$E131-'Daily Weigth (g)'!AA131-200)/10,0)))</f>
        <v>200</v>
      </c>
      <c r="AA131" s="85">
        <f>+IF('Daily Weigth (g)'!AB131="","",IF('Daily Weigth (g)'!$E131-'Daily Weigth (g)'!AB131-200&lt;=0,0,10*ROUND(('Daily Weigth (g)'!$E131-'Daily Weigth (g)'!AB131-200)/10,0)))</f>
        <v>280</v>
      </c>
      <c r="AB131" s="85">
        <f>+IF('Daily Weigth (g)'!AC131="","",IF('Daily Weigth (g)'!$E131-'Daily Weigth (g)'!AC131-200&lt;=0,0,10*ROUND(('Daily Weigth (g)'!$E131-'Daily Weigth (g)'!AC131-200)/10,0)))</f>
        <v>290</v>
      </c>
      <c r="AC131" s="85">
        <f>+IF('Daily Weigth (g)'!AD131="","",IF('Daily Weigth (g)'!$E131-'Daily Weigth (g)'!AD131-200&lt;=0,0,10*ROUND(('Daily Weigth (g)'!$E131-'Daily Weigth (g)'!AD131-200)/10,0)))</f>
        <v>360</v>
      </c>
      <c r="AD131" s="85">
        <f>+IF('Daily Weigth (g)'!AE131="","",IF('Daily Weigth (g)'!$E131-'Daily Weigth (g)'!AE131-200&lt;=0,0,10*ROUND(('Daily Weigth (g)'!$E131-'Daily Weigth (g)'!AE131-200)/10,0)))</f>
        <v>280</v>
      </c>
      <c r="AE131" s="85">
        <f>+IF('Daily Weigth (g)'!AF131="","",IF('Daily Weigth (g)'!$E131-'Daily Weigth (g)'!AF131-200&lt;=0,0,10*ROUND(('Daily Weigth (g)'!$E131-'Daily Weigth (g)'!AF131-200)/10,0)))</f>
        <v>740</v>
      </c>
      <c r="AF131" s="85">
        <f>+IF('Daily Weigth (g)'!AG131="","",IF('Daily Weigth (g)'!$E131-'Daily Weigth (g)'!AG131-200&lt;=0,0,10*ROUND(('Daily Weigth (g)'!$E131-'Daily Weigth (g)'!AG131-200)/10,0)))</f>
        <v>420</v>
      </c>
      <c r="AG131" s="89">
        <f t="shared" si="1"/>
        <v>9090</v>
      </c>
    </row>
    <row r="132" ht="12.75" customHeight="1">
      <c r="A132" s="85">
        <v>831.0</v>
      </c>
      <c r="B132" s="87" t="s">
        <v>11</v>
      </c>
      <c r="C132" s="88" t="s">
        <v>241</v>
      </c>
      <c r="D132" s="85"/>
      <c r="E132" s="94">
        <f>+IF('Daily Weigth (g)'!F132="","",IF('Daily Weigth (g)'!$E132-'Daily Weigth (g)'!F132-200&lt;=0,0,10*ROUND(('Daily Weigth (g)'!$E132-'Daily Weigth (g)'!F132-200)/10,0)))</f>
        <v>0</v>
      </c>
      <c r="F132" s="94">
        <f>+IF('Daily Weigth (g)'!G132="","",IF('Daily Weigth (g)'!$E132-'Daily Weigth (g)'!G132-200&lt;=0,0,10*ROUND(('Daily Weigth (g)'!$E132-'Daily Weigth (g)'!G132-200)/10,0)))</f>
        <v>120</v>
      </c>
      <c r="G132" s="94">
        <f>+IF('Daily Weigth (g)'!H132="","",IF('Daily Weigth (g)'!$E132-'Daily Weigth (g)'!H132-200&lt;=0,0,10*ROUND(('Daily Weigth (g)'!$E132-'Daily Weigth (g)'!H132-200)/10,0)))</f>
        <v>330</v>
      </c>
      <c r="H132" s="94">
        <f>+IF('Daily Weigth (g)'!I132="","",IF('Daily Weigth (g)'!$E132-'Daily Weigth (g)'!I132-200&lt;=0,0,10*ROUND(('Daily Weigth (g)'!$E132-'Daily Weigth (g)'!I132-200)/10,0)))</f>
        <v>340</v>
      </c>
      <c r="I132" s="94">
        <f>+IF('Daily Weigth (g)'!J132="","",IF('Daily Weigth (g)'!$E132-'Daily Weigth (g)'!J132-200&lt;=0,0,10*ROUND(('Daily Weigth (g)'!$E132-'Daily Weigth (g)'!J132-200)/10,0)))</f>
        <v>170</v>
      </c>
      <c r="J132" s="85">
        <f>+IF('Daily Weigth (g)'!K132="","",IF('Daily Weigth (g)'!$E132-'Daily Weigth (g)'!K132-200&lt;=0,0,10*ROUND(('Daily Weigth (g)'!$E132-'Daily Weigth (g)'!K132-200)/10,0)))</f>
        <v>120</v>
      </c>
      <c r="K132" s="85">
        <f>+IF('Daily Weigth (g)'!L132="","",IF('Daily Weigth (g)'!$E132-'Daily Weigth (g)'!L132-200&lt;=0,0,10*ROUND(('Daily Weigth (g)'!$E132-'Daily Weigth (g)'!L132-200)/10,0)))</f>
        <v>290</v>
      </c>
      <c r="L132" s="85">
        <f>+IF('Daily Weigth (g)'!M132="","",IF('Daily Weigth (g)'!$E132-'Daily Weigth (g)'!M132-200&lt;=0,0,10*ROUND(('Daily Weigth (g)'!$E132-'Daily Weigth (g)'!M132-200)/10,0)))</f>
        <v>310</v>
      </c>
      <c r="M132" s="85">
        <f>+IF('Daily Weigth (g)'!N132="","",IF('Daily Weigth (g)'!$E132-'Daily Weigth (g)'!N132-200&lt;=0,0,10*ROUND(('Daily Weigth (g)'!$E132-'Daily Weigth (g)'!N132-200)/10,0)))</f>
        <v>440</v>
      </c>
      <c r="N132" s="85">
        <f>+IF('Daily Weigth (g)'!O132="","",IF('Daily Weigth (g)'!$E132-'Daily Weigth (g)'!O132-200&lt;=0,0,10*ROUND(('Daily Weigth (g)'!$E132-'Daily Weigth (g)'!O132-200)/10,0)))</f>
        <v>210</v>
      </c>
      <c r="O132" s="85">
        <f>+IF('Daily Weigth (g)'!P132="","",IF('Daily Weigth (g)'!$E132-'Daily Weigth (g)'!P132-200&lt;=0,0,10*ROUND(('Daily Weigth (g)'!$E132-'Daily Weigth (g)'!P132-200)/10,0)))</f>
        <v>830</v>
      </c>
      <c r="P132" s="85">
        <f>+IF('Daily Weigth (g)'!Q132="","",IF('Daily Weigth (g)'!$E132-'Daily Weigth (g)'!Q132-200&lt;=0,0,10*ROUND(('Daily Weigth (g)'!$E132-'Daily Weigth (g)'!Q132-200)/10,0)))</f>
        <v>810</v>
      </c>
      <c r="Q132" s="85">
        <f>+IF('Daily Weigth (g)'!R132="","",IF('Daily Weigth (g)'!$E132-'Daily Weigth (g)'!R132-200&lt;=0,0,10*ROUND(('Daily Weigth (g)'!$E132-'Daily Weigth (g)'!R132-200)/10,0)))</f>
        <v>530</v>
      </c>
      <c r="R132" s="85">
        <f>+IF('Daily Weigth (g)'!S132="","",IF('Daily Weigth (g)'!$E132-'Daily Weigth (g)'!S132-200&lt;=0,0,10*ROUND(('Daily Weigth (g)'!$E132-'Daily Weigth (g)'!S132-200)/10,0)))</f>
        <v>350</v>
      </c>
      <c r="S132" s="91">
        <f>+IF('Daily Weigth (g)'!T132="","",IF('Daily Weigth (g)'!$E132-'Daily Weigth (g)'!T132-200&lt;=0,0,10*ROUND(('Daily Weigth (g)'!$E132-'Daily Weigth (g)'!T132-200)/10,0)))</f>
        <v>420</v>
      </c>
      <c r="T132" s="85">
        <f>+IF('Daily Weigth (g)'!U132="","",IF('Daily Weigth (g)'!$E132-'Daily Weigth (g)'!U132-200&lt;=0,0,10*ROUND(('Daily Weigth (g)'!$E132-'Daily Weigth (g)'!U132-200)/10,0)))</f>
        <v>500</v>
      </c>
      <c r="U132" s="85">
        <f>+IF('Daily Weigth (g)'!V132="","",IF('Daily Weigth (g)'!$E132-'Daily Weigth (g)'!V132-200&lt;=0,0,10*ROUND(('Daily Weigth (g)'!$E132-'Daily Weigth (g)'!V132-200)/10,0)))</f>
        <v>780</v>
      </c>
      <c r="V132" s="85">
        <f>+IF('Daily Weigth (g)'!W132="","",IF('Daily Weigth (g)'!$E132-'Daily Weigth (g)'!W132-200&lt;=0,0,10*ROUND(('Daily Weigth (g)'!$E132-'Daily Weigth (g)'!W132-200)/10,0)))</f>
        <v>880</v>
      </c>
      <c r="W132" s="85">
        <f>+IF('Daily Weigth (g)'!X132="","",IF('Daily Weigth (g)'!$E132-'Daily Weigth (g)'!X132-200&lt;=0,0,10*ROUND(('Daily Weigth (g)'!$E132-'Daily Weigth (g)'!X132-200)/10,0)))</f>
        <v>300</v>
      </c>
      <c r="X132" s="85">
        <f>+IF('Daily Weigth (g)'!Y132="","",IF('Daily Weigth (g)'!$E132-'Daily Weigth (g)'!Y132-200&lt;=0,0,10*ROUND(('Daily Weigth (g)'!$E132-'Daily Weigth (g)'!Y132-200)/10,0)))</f>
        <v>270</v>
      </c>
      <c r="Y132" s="85">
        <f>+IF('Daily Weigth (g)'!Z132="","",IF('Daily Weigth (g)'!$E132-'Daily Weigth (g)'!Z132-200&lt;=0,0,10*ROUND(('Daily Weigth (g)'!$E132-'Daily Weigth (g)'!Z132-200)/10,0)))</f>
        <v>510</v>
      </c>
      <c r="Z132" s="85">
        <f>+IF('Daily Weigth (g)'!AA132="","",IF('Daily Weigth (g)'!$E132-'Daily Weigth (g)'!AA132-200&lt;=0,0,10*ROUND(('Daily Weigth (g)'!$E132-'Daily Weigth (g)'!AA132-200)/10,0)))</f>
        <v>190</v>
      </c>
      <c r="AA132" s="85">
        <f>+IF('Daily Weigth (g)'!AB132="","",IF('Daily Weigth (g)'!$E132-'Daily Weigth (g)'!AB132-200&lt;=0,0,10*ROUND(('Daily Weigth (g)'!$E132-'Daily Weigth (g)'!AB132-200)/10,0)))</f>
        <v>280</v>
      </c>
      <c r="AB132" s="85">
        <f>+IF('Daily Weigth (g)'!AC132="","",IF('Daily Weigth (g)'!$E132-'Daily Weigth (g)'!AC132-200&lt;=0,0,10*ROUND(('Daily Weigth (g)'!$E132-'Daily Weigth (g)'!AC132-200)/10,0)))</f>
        <v>260</v>
      </c>
      <c r="AC132" s="85">
        <f>+IF('Daily Weigth (g)'!AD132="","",IF('Daily Weigth (g)'!$E132-'Daily Weigth (g)'!AD132-200&lt;=0,0,10*ROUND(('Daily Weigth (g)'!$E132-'Daily Weigth (g)'!AD132-200)/10,0)))</f>
        <v>430</v>
      </c>
      <c r="AD132" s="85">
        <f>+IF('Daily Weigth (g)'!AE132="","",IF('Daily Weigth (g)'!$E132-'Daily Weigth (g)'!AE132-200&lt;=0,0,10*ROUND(('Daily Weigth (g)'!$E132-'Daily Weigth (g)'!AE132-200)/10,0)))</f>
        <v>270</v>
      </c>
      <c r="AE132" s="85">
        <f>+IF('Daily Weigth (g)'!AF132="","",IF('Daily Weigth (g)'!$E132-'Daily Weigth (g)'!AF132-200&lt;=0,0,10*ROUND(('Daily Weigth (g)'!$E132-'Daily Weigth (g)'!AF132-200)/10,0)))</f>
        <v>740</v>
      </c>
      <c r="AF132" s="85">
        <f>+IF('Daily Weigth (g)'!AG132="","",IF('Daily Weigth (g)'!$E132-'Daily Weigth (g)'!AG132-200&lt;=0,0,10*ROUND(('Daily Weigth (g)'!$E132-'Daily Weigth (g)'!AG132-200)/10,0)))</f>
        <v>440</v>
      </c>
      <c r="AG132" s="89">
        <f t="shared" si="1"/>
        <v>11120</v>
      </c>
    </row>
    <row r="133" ht="12.75" customHeight="1">
      <c r="A133" s="85">
        <v>832.0</v>
      </c>
      <c r="B133" s="87" t="s">
        <v>11</v>
      </c>
      <c r="C133" s="90" t="s">
        <v>12</v>
      </c>
      <c r="D133" s="85"/>
      <c r="E133" s="94">
        <f>+IF('Daily Weigth (g)'!F133="","",IF('Daily Weigth (g)'!$E133-'Daily Weigth (g)'!F133-200&lt;=0,0,10*ROUND(('Daily Weigth (g)'!$E133-'Daily Weigth (g)'!F133-200)/10,0)))</f>
        <v>0</v>
      </c>
      <c r="F133" s="94">
        <f>+IF('Daily Weigth (g)'!G133="","",IF('Daily Weigth (g)'!$E133-'Daily Weigth (g)'!G133-200&lt;=0,0,10*ROUND(('Daily Weigth (g)'!$E133-'Daily Weigth (g)'!G133-200)/10,0)))</f>
        <v>0</v>
      </c>
      <c r="G133" s="94">
        <f>+IF('Daily Weigth (g)'!H133="","",IF('Daily Weigth (g)'!$E133-'Daily Weigth (g)'!H133-200&lt;=0,0,10*ROUND(('Daily Weigth (g)'!$E133-'Daily Weigth (g)'!H133-200)/10,0)))</f>
        <v>150</v>
      </c>
      <c r="H133" s="94">
        <f>+IF('Daily Weigth (g)'!I133="","",IF('Daily Weigth (g)'!$E133-'Daily Weigth (g)'!I133-200&lt;=0,0,10*ROUND(('Daily Weigth (g)'!$E133-'Daily Weigth (g)'!I133-200)/10,0)))</f>
        <v>90</v>
      </c>
      <c r="I133" s="94">
        <f>+IF('Daily Weigth (g)'!J133="","",IF('Daily Weigth (g)'!$E133-'Daily Weigth (g)'!J133-200&lt;=0,0,10*ROUND(('Daily Weigth (g)'!$E133-'Daily Weigth (g)'!J133-200)/10,0)))</f>
        <v>70</v>
      </c>
      <c r="J133" s="85">
        <f>+IF('Daily Weigth (g)'!K133="","",IF(Transpiration!J133-100&lt;=0,0,10*ROUND((Transpiration!J133-100)/10,0)))</f>
        <v>0</v>
      </c>
      <c r="K133" s="85">
        <f>+IF('Daily Weigth (g)'!L133="","",IF(Transpiration!K133-100&lt;=0,0,10*ROUND((Transpiration!K133-100)/10,0)))</f>
        <v>50</v>
      </c>
      <c r="L133" s="85">
        <f>+IF('Daily Weigth (g)'!M133="","",IF(Transpiration!L133-100&lt;=0,0,10*ROUND((Transpiration!L133-100)/10,0)))</f>
        <v>60</v>
      </c>
      <c r="M133" s="85">
        <f>+IF('Daily Weigth (g)'!N133="","",IF(Transpiration!M133-100&lt;=0,0,10*ROUND((Transpiration!M133-100)/10,0)))</f>
        <v>110</v>
      </c>
      <c r="N133" s="85">
        <f>+IF('Daily Weigth (g)'!O133="","",IF(Transpiration!N133-100&lt;=0,0,10*ROUND((Transpiration!N133-100)/10,0)))</f>
        <v>10</v>
      </c>
      <c r="O133" s="85">
        <f>+IF('Daily Weigth (g)'!P133="","",IF(Transpiration!O133-100&lt;=0,0,10*ROUND((Transpiration!O133-100)/10,0)))</f>
        <v>360</v>
      </c>
      <c r="P133" s="85">
        <f>+IF('Daily Weigth (g)'!Q133="","",IF(Transpiration!P133-100&lt;=0,0,10*ROUND((Transpiration!P133-100)/10,0)))</f>
        <v>410</v>
      </c>
      <c r="Q133" s="85">
        <f>+IF('Daily Weigth (g)'!R133="","",IF(Transpiration!Q133-100&lt;=0,0,10*ROUND((Transpiration!Q133-100)/10,0)))</f>
        <v>200</v>
      </c>
      <c r="R133" s="85">
        <f>+IF('Daily Weigth (g)'!S133="","",IF(Transpiration!R133-100&lt;=0,0,10*ROUND((Transpiration!R133-100)/10,0)))</f>
        <v>110</v>
      </c>
      <c r="S133" s="91">
        <f>+IF('Daily Weigth (g)'!T133="","",IF(Transpiration!S133-200&lt;=0,0,10*ROUND((Transpiration!S133-200)/10,0)))</f>
        <v>0</v>
      </c>
      <c r="T133" s="85">
        <f>+IF('Daily Weigth (g)'!U133="","",IF(Transpiration!T133-200&lt;=0,0,10*ROUND((Transpiration!T133-200)/10,0)))</f>
        <v>30</v>
      </c>
      <c r="U133" s="85">
        <f>+IF('Daily Weigth (g)'!V133="","",IF(Transpiration!U133-200&lt;=0,0,10*ROUND((Transpiration!U133-200)/10,0)))</f>
        <v>120</v>
      </c>
      <c r="V133" s="85">
        <f>+IF('Daily Weigth (g)'!W133="","",IF(Transpiration!V133-200&lt;=0,0,10*ROUND((Transpiration!V133-200)/10,0)))</f>
        <v>130</v>
      </c>
      <c r="W133" s="85">
        <f>+IF('Daily Weigth (g)'!X133="","",IF(Transpiration!W133-200&lt;=0,0,10*ROUND((Transpiration!W133-200)/10,0)))</f>
        <v>0</v>
      </c>
      <c r="X133" s="85">
        <f>+IF('Daily Weigth (g)'!Y133="","",IF(Transpiration!X133-200&lt;=0,0,10*ROUND((Transpiration!X133-200)/10,0)))</f>
        <v>0</v>
      </c>
      <c r="Y133" s="85">
        <f>+IF('Daily Weigth (g)'!Z133="","",IF(Transpiration!Y133-200&lt;=0,0,10*ROUND((Transpiration!Y133-200)/10,0)))</f>
        <v>0</v>
      </c>
      <c r="Z133" s="85">
        <f>+IF('Daily Weigth (g)'!AA133="","",IF(Transpiration!Z133-200&lt;=0,0,10*ROUND((Transpiration!Z133-200)/10,0)))</f>
        <v>0</v>
      </c>
      <c r="AA133" s="85">
        <f>+IF('Daily Weigth (g)'!AB133="","",IF(Transpiration!AA133-200&lt;=0,0,10*ROUND((Transpiration!AA133-200)/10,0)))</f>
        <v>0</v>
      </c>
      <c r="AB133" s="85">
        <f>+IF('Daily Weigth (g)'!AC133="","",IF(Transpiration!AB133-200&lt;=0,0,10*ROUND((Transpiration!AB133-200)/10,0)))</f>
        <v>0</v>
      </c>
      <c r="AC133" s="85">
        <f>+IF('Daily Weigth (g)'!AD133="","",IF(Transpiration!AC133-200&lt;=0,0,10*ROUND((Transpiration!AC133-200)/10,0)))</f>
        <v>0</v>
      </c>
      <c r="AD133" s="85">
        <f>+IF('Daily Weigth (g)'!AE133="","",IF(Transpiration!AD133-200&lt;=0,0,10*ROUND((Transpiration!AD133-200)/10,0)))</f>
        <v>0</v>
      </c>
      <c r="AE133" s="85">
        <f>+IF('Daily Weigth (g)'!AF133="","",IF(Transpiration!AE133-200&lt;=0,0,10*ROUND((Transpiration!AE133-200)/10,0)))</f>
        <v>0</v>
      </c>
      <c r="AF133" s="85">
        <f>+IF('Daily Weigth (g)'!AG133="","",IF(Transpiration!AF133-200&lt;=0,0,10*ROUND((Transpiration!AF133-200)/10,0)))</f>
        <v>0</v>
      </c>
      <c r="AG133" s="89">
        <f t="shared" si="1"/>
        <v>1900</v>
      </c>
    </row>
    <row r="134" ht="12.75" customHeight="1">
      <c r="A134" s="85">
        <v>833.0</v>
      </c>
      <c r="B134" s="87" t="s">
        <v>11</v>
      </c>
      <c r="C134" s="85" t="s">
        <v>383</v>
      </c>
      <c r="D134" s="85"/>
      <c r="E134" s="94">
        <f>+IF('Daily Weigth (g)'!F134="","",IF('Daily Weigth (g)'!$E134-'Daily Weigth (g)'!F134-200&lt;=0,0,10*ROUND(('Daily Weigth (g)'!$E134-'Daily Weigth (g)'!F134-200)/10,0)))</f>
        <v>0</v>
      </c>
      <c r="F134" s="94">
        <f>+IF('Daily Weigth (g)'!G134="","",IF('Daily Weigth (g)'!$E134-'Daily Weigth (g)'!G134-200&lt;=0,0,10*ROUND(('Daily Weigth (g)'!$E134-'Daily Weigth (g)'!G134-200)/10,0)))</f>
        <v>0</v>
      </c>
      <c r="G134" s="94">
        <f>+IF('Daily Weigth (g)'!H134="","",IF('Daily Weigth (g)'!$E134-'Daily Weigth (g)'!H134-200&lt;=0,0,10*ROUND(('Daily Weigth (g)'!$E134-'Daily Weigth (g)'!H134-200)/10,0)))</f>
        <v>190</v>
      </c>
      <c r="H134" s="94">
        <f>+IF('Daily Weigth (g)'!I134="","",IF('Daily Weigth (g)'!$E134-'Daily Weigth (g)'!I134-200&lt;=0,0,10*ROUND(('Daily Weigth (g)'!$E134-'Daily Weigth (g)'!I134-200)/10,0)))</f>
        <v>100</v>
      </c>
      <c r="I134" s="94">
        <f>+IF('Daily Weigth (g)'!J134="","",IF('Daily Weigth (g)'!$E134-'Daily Weigth (g)'!J134-200&lt;=0,0,10*ROUND(('Daily Weigth (g)'!$E134-'Daily Weigth (g)'!J134-200)/10,0)))</f>
        <v>110</v>
      </c>
      <c r="J134" s="85" t="str">
        <f>+IF('Daily Weigth (g)'!K134="","",IF('Daily Weigth (g)'!$E134-'Daily Weigth (g)'!K134-200&lt;=0,0,10*ROUND(('Daily Weigth (g)'!$E134-'Daily Weigth (g)'!K134-200)/10,0)))</f>
        <v/>
      </c>
      <c r="K134" s="85" t="str">
        <f>+IF('Daily Weigth (g)'!L134="","",IF('Daily Weigth (g)'!$E134-'Daily Weigth (g)'!L134-200&lt;=0,0,10*ROUND(('Daily Weigth (g)'!$E134-'Daily Weigth (g)'!L134-200)/10,0)))</f>
        <v/>
      </c>
      <c r="L134" s="85" t="str">
        <f>+IF('Daily Weigth (g)'!M134="","",IF('Daily Weigth (g)'!$E134-'Daily Weigth (g)'!M134-200&lt;=0,0,10*ROUND(('Daily Weigth (g)'!$E134-'Daily Weigth (g)'!M134-200)/10,0)))</f>
        <v/>
      </c>
      <c r="M134" s="85" t="str">
        <f>+IF('Daily Weigth (g)'!N134="","",IF('Daily Weigth (g)'!$E134-'Daily Weigth (g)'!N134-200&lt;=0,0,10*ROUND(('Daily Weigth (g)'!$E134-'Daily Weigth (g)'!N134-200)/10,0)))</f>
        <v/>
      </c>
      <c r="N134" s="85" t="str">
        <f>+IF('Daily Weigth (g)'!O134="","",IF('Daily Weigth (g)'!$E134-'Daily Weigth (g)'!O134-200&lt;=0,0,10*ROUND(('Daily Weigth (g)'!$E134-'Daily Weigth (g)'!O134-200)/10,0)))</f>
        <v/>
      </c>
      <c r="O134" s="85" t="str">
        <f>+IF('Daily Weigth (g)'!P134="","",IF('Daily Weigth (g)'!$E134-'Daily Weigth (g)'!P134-200&lt;=0,0,10*ROUND(('Daily Weigth (g)'!$E134-'Daily Weigth (g)'!P134-200)/10,0)))</f>
        <v/>
      </c>
      <c r="P134" s="85" t="str">
        <f>+IF('Daily Weigth (g)'!Q134="","",IF('Daily Weigth (g)'!$E134-'Daily Weigth (g)'!Q134-200&lt;=0,0,10*ROUND(('Daily Weigth (g)'!$E134-'Daily Weigth (g)'!Q134-200)/10,0)))</f>
        <v/>
      </c>
      <c r="Q134" s="85" t="str">
        <f>+IF('Daily Weigth (g)'!R134="","",IF('Daily Weigth (g)'!$E134-'Daily Weigth (g)'!R134-200&lt;=0,0,10*ROUND(('Daily Weigth (g)'!$E134-'Daily Weigth (g)'!R134-200)/10,0)))</f>
        <v/>
      </c>
      <c r="R134" s="85" t="str">
        <f>+IF('Daily Weigth (g)'!S134="","",IF('Daily Weigth (g)'!$E134-'Daily Weigth (g)'!S134-200&lt;=0,0,10*ROUND(('Daily Weigth (g)'!$E134-'Daily Weigth (g)'!S134-200)/10,0)))</f>
        <v/>
      </c>
      <c r="S134" s="91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9">
        <f t="shared" si="1"/>
        <v>400</v>
      </c>
    </row>
    <row r="135" ht="12.75" customHeight="1">
      <c r="A135" s="85">
        <v>834.0</v>
      </c>
      <c r="B135" s="87" t="s">
        <v>11</v>
      </c>
      <c r="C135" s="90" t="s">
        <v>12</v>
      </c>
      <c r="D135" s="85"/>
      <c r="E135" s="94">
        <f>+IF('Daily Weigth (g)'!F135="","",IF('Daily Weigth (g)'!$E135-'Daily Weigth (g)'!F135-200&lt;=0,0,10*ROUND(('Daily Weigth (g)'!$E135-'Daily Weigth (g)'!F135-200)/10,0)))</f>
        <v>0</v>
      </c>
      <c r="F135" s="94">
        <f>+IF('Daily Weigth (g)'!G135="","",IF('Daily Weigth (g)'!$E135-'Daily Weigth (g)'!G135-200&lt;=0,0,10*ROUND(('Daily Weigth (g)'!$E135-'Daily Weigth (g)'!G135-200)/10,0)))</f>
        <v>0</v>
      </c>
      <c r="G135" s="94">
        <f>+IF('Daily Weigth (g)'!H135="","",IF('Daily Weigth (g)'!$E135-'Daily Weigth (g)'!H135-200&lt;=0,0,10*ROUND(('Daily Weigth (g)'!$E135-'Daily Weigth (g)'!H135-200)/10,0)))</f>
        <v>190</v>
      </c>
      <c r="H135" s="94">
        <f>+IF('Daily Weigth (g)'!I135="","",IF('Daily Weigth (g)'!$E135-'Daily Weigth (g)'!I135-200&lt;=0,0,10*ROUND(('Daily Weigth (g)'!$E135-'Daily Weigth (g)'!I135-200)/10,0)))</f>
        <v>110</v>
      </c>
      <c r="I135" s="94">
        <f>+IF('Daily Weigth (g)'!J135="","",IF('Daily Weigth (g)'!$E135-'Daily Weigth (g)'!J135-200&lt;=0,0,10*ROUND(('Daily Weigth (g)'!$E135-'Daily Weigth (g)'!J135-200)/10,0)))</f>
        <v>110</v>
      </c>
      <c r="J135" s="85">
        <f>+IF('Daily Weigth (g)'!K135="","",IF(Transpiration!J135-100&lt;=0,0,10*ROUND((Transpiration!J135-100)/10,0)))</f>
        <v>0</v>
      </c>
      <c r="K135" s="85">
        <f>+IF('Daily Weigth (g)'!L135="","",IF(Transpiration!K135-100&lt;=0,0,10*ROUND((Transpiration!K135-100)/10,0)))</f>
        <v>50</v>
      </c>
      <c r="L135" s="85">
        <f>+IF('Daily Weigth (g)'!M135="","",IF(Transpiration!L135-100&lt;=0,0,10*ROUND((Transpiration!L135-100)/10,0)))</f>
        <v>90</v>
      </c>
      <c r="M135" s="85">
        <f>+IF('Daily Weigth (g)'!N135="","",IF(Transpiration!M135-100&lt;=0,0,10*ROUND((Transpiration!M135-100)/10,0)))</f>
        <v>180</v>
      </c>
      <c r="N135" s="85">
        <f>+IF('Daily Weigth (g)'!O135="","",IF(Transpiration!N135-100&lt;=0,0,10*ROUND((Transpiration!N135-100)/10,0)))</f>
        <v>50</v>
      </c>
      <c r="O135" s="85">
        <f>+IF('Daily Weigth (g)'!P135="","",IF(Transpiration!O135-100&lt;=0,0,10*ROUND((Transpiration!O135-100)/10,0)))</f>
        <v>520</v>
      </c>
      <c r="P135" s="85">
        <f>+IF('Daily Weigth (g)'!Q135="","",IF(Transpiration!P135-100&lt;=0,0,10*ROUND((Transpiration!P135-100)/10,0)))</f>
        <v>520</v>
      </c>
      <c r="Q135" s="85">
        <f>+IF('Daily Weigth (g)'!R135="","",IF(Transpiration!Q135-100&lt;=0,0,10*ROUND((Transpiration!Q135-100)/10,0)))</f>
        <v>260</v>
      </c>
      <c r="R135" s="85">
        <f>+IF('Daily Weigth (g)'!S135="","",IF(Transpiration!R135-100&lt;=0,0,10*ROUND((Transpiration!R135-100)/10,0)))</f>
        <v>170</v>
      </c>
      <c r="S135" s="91">
        <f>+IF('Daily Weigth (g)'!T135="","",IF(Transpiration!S135-200&lt;=0,0,10*ROUND((Transpiration!S135-200)/10,0)))</f>
        <v>50</v>
      </c>
      <c r="T135" s="85">
        <f>+IF('Daily Weigth (g)'!U135="","",IF(Transpiration!T135-200&lt;=0,0,10*ROUND((Transpiration!T135-200)/10,0)))</f>
        <v>90</v>
      </c>
      <c r="U135" s="85">
        <f>+IF('Daily Weigth (g)'!V135="","",IF(Transpiration!U135-200&lt;=0,0,10*ROUND((Transpiration!U135-200)/10,0)))</f>
        <v>230</v>
      </c>
      <c r="V135" s="85">
        <f>+IF('Daily Weigth (g)'!W135="","",IF(Transpiration!V135-200&lt;=0,0,10*ROUND((Transpiration!V135-200)/10,0)))</f>
        <v>220</v>
      </c>
      <c r="W135" s="85">
        <f>+IF('Daily Weigth (g)'!X135="","",IF(Transpiration!W135-200&lt;=0,0,10*ROUND((Transpiration!W135-200)/10,0)))</f>
        <v>0</v>
      </c>
      <c r="X135" s="85">
        <f>+IF('Daily Weigth (g)'!Y135="","",IF(Transpiration!X135-200&lt;=0,0,10*ROUND((Transpiration!X135-200)/10,0)))</f>
        <v>0</v>
      </c>
      <c r="Y135" s="85">
        <f>+IF('Daily Weigth (g)'!Z135="","",IF(Transpiration!Y135-200&lt;=0,0,10*ROUND((Transpiration!Y135-200)/10,0)))</f>
        <v>0</v>
      </c>
      <c r="Z135" s="85">
        <f>+IF('Daily Weigth (g)'!AA135="","",IF(Transpiration!Z135-200&lt;=0,0,10*ROUND((Transpiration!Z135-200)/10,0)))</f>
        <v>0</v>
      </c>
      <c r="AA135" s="85">
        <f>+IF('Daily Weigth (g)'!AB135="","",IF(Transpiration!AA135-200&lt;=0,0,10*ROUND((Transpiration!AA135-200)/10,0)))</f>
        <v>0</v>
      </c>
      <c r="AB135" s="85">
        <f>+IF('Daily Weigth (g)'!AC135="","",IF(Transpiration!AB135-200&lt;=0,0,10*ROUND((Transpiration!AB135-200)/10,0)))</f>
        <v>0</v>
      </c>
      <c r="AC135" s="85">
        <f>+IF('Daily Weigth (g)'!AD135="","",IF(Transpiration!AC135-200&lt;=0,0,10*ROUND((Transpiration!AC135-200)/10,0)))</f>
        <v>0</v>
      </c>
      <c r="AD135" s="85">
        <f>+IF('Daily Weigth (g)'!AE135="","",IF(Transpiration!AD135-200&lt;=0,0,10*ROUND((Transpiration!AD135-200)/10,0)))</f>
        <v>0</v>
      </c>
      <c r="AE135" s="85">
        <f>+IF('Daily Weigth (g)'!AF135="","",IF(Transpiration!AE135-200&lt;=0,0,10*ROUND((Transpiration!AE135-200)/10,0)))</f>
        <v>0</v>
      </c>
      <c r="AF135" s="85">
        <f>+IF('Daily Weigth (g)'!AG135="","",IF(Transpiration!AF135-200&lt;=0,0,10*ROUND((Transpiration!AF135-200)/10,0)))</f>
        <v>0</v>
      </c>
      <c r="AG135" s="89">
        <f t="shared" si="1"/>
        <v>2840</v>
      </c>
    </row>
    <row r="136" ht="12.75" customHeight="1">
      <c r="A136" s="85">
        <v>835.0</v>
      </c>
      <c r="B136" s="87" t="s">
        <v>11</v>
      </c>
      <c r="C136" s="90" t="s">
        <v>12</v>
      </c>
      <c r="D136" s="85"/>
      <c r="E136" s="94">
        <f>+IF('Daily Weigth (g)'!F136="","",IF('Daily Weigth (g)'!$E136-'Daily Weigth (g)'!F136-200&lt;=0,0,10*ROUND(('Daily Weigth (g)'!$E136-'Daily Weigth (g)'!F136-200)/10,0)))</f>
        <v>0</v>
      </c>
      <c r="F136" s="94">
        <f>+IF('Daily Weigth (g)'!G136="","",IF('Daily Weigth (g)'!$E136-'Daily Weigth (g)'!G136-200&lt;=0,0,10*ROUND(('Daily Weigth (g)'!$E136-'Daily Weigth (g)'!G136-200)/10,0)))</f>
        <v>40</v>
      </c>
      <c r="G136" s="94">
        <f>+IF('Daily Weigth (g)'!H136="","",IF('Daily Weigth (g)'!$E136-'Daily Weigth (g)'!H136-200&lt;=0,0,10*ROUND(('Daily Weigth (g)'!$E136-'Daily Weigth (g)'!H136-200)/10,0)))</f>
        <v>240</v>
      </c>
      <c r="H136" s="94">
        <f>+IF('Daily Weigth (g)'!I136="","",IF('Daily Weigth (g)'!$E136-'Daily Weigth (g)'!I136-200&lt;=0,0,10*ROUND(('Daily Weigth (g)'!$E136-'Daily Weigth (g)'!I136-200)/10,0)))</f>
        <v>120</v>
      </c>
      <c r="I136" s="94">
        <f>+IF('Daily Weigth (g)'!J136="","",IF('Daily Weigth (g)'!$E136-'Daily Weigth (g)'!J136-200&lt;=0,0,10*ROUND(('Daily Weigth (g)'!$E136-'Daily Weigth (g)'!J136-200)/10,0)))</f>
        <v>100</v>
      </c>
      <c r="J136" s="85">
        <f>+IF('Daily Weigth (g)'!K136="","",IF(Transpiration!J136-100&lt;=0,0,10*ROUND((Transpiration!J136-100)/10,0)))</f>
        <v>0</v>
      </c>
      <c r="K136" s="85">
        <f>+IF('Daily Weigth (g)'!L136="","",IF(Transpiration!K136-100&lt;=0,0,10*ROUND((Transpiration!K136-100)/10,0)))</f>
        <v>120</v>
      </c>
      <c r="L136" s="85">
        <f>+IF('Daily Weigth (g)'!M136="","",IF(Transpiration!L136-100&lt;=0,0,10*ROUND((Transpiration!L136-100)/10,0)))</f>
        <v>130</v>
      </c>
      <c r="M136" s="85">
        <f>+IF('Daily Weigth (g)'!N136="","",IF(Transpiration!M136-100&lt;=0,0,10*ROUND((Transpiration!M136-100)/10,0)))</f>
        <v>240</v>
      </c>
      <c r="N136" s="85">
        <f>+IF('Daily Weigth (g)'!O136="","",IF(Transpiration!N136-100&lt;=0,0,10*ROUND((Transpiration!N136-100)/10,0)))</f>
        <v>280</v>
      </c>
      <c r="O136" s="85">
        <f>+IF('Daily Weigth (g)'!P136="","",IF(Transpiration!O136-100&lt;=0,0,10*ROUND((Transpiration!O136-100)/10,0)))</f>
        <v>440</v>
      </c>
      <c r="P136" s="85">
        <f>+IF('Daily Weigth (g)'!Q136="","",IF(Transpiration!P136-100&lt;=0,0,10*ROUND((Transpiration!P136-100)/10,0)))</f>
        <v>460</v>
      </c>
      <c r="Q136" s="85">
        <f>+IF('Daily Weigth (g)'!R136="","",IF(Transpiration!Q136-100&lt;=0,0,10*ROUND((Transpiration!Q136-100)/10,0)))</f>
        <v>260</v>
      </c>
      <c r="R136" s="85">
        <f>+IF('Daily Weigth (g)'!S136="","",IF(Transpiration!R136-100&lt;=0,0,10*ROUND((Transpiration!R136-100)/10,0)))</f>
        <v>150</v>
      </c>
      <c r="S136" s="91">
        <f>+IF('Daily Weigth (g)'!T136="","",IF(Transpiration!S136-200&lt;=0,0,10*ROUND((Transpiration!S136-200)/10,0)))</f>
        <v>80</v>
      </c>
      <c r="T136" s="85">
        <f>+IF('Daily Weigth (g)'!U136="","",IF(Transpiration!T136-200&lt;=0,0,10*ROUND((Transpiration!T136-200)/10,0)))</f>
        <v>70</v>
      </c>
      <c r="U136" s="85">
        <f>+IF('Daily Weigth (g)'!V136="","",IF(Transpiration!U136-200&lt;=0,0,10*ROUND((Transpiration!U136-200)/10,0)))</f>
        <v>120</v>
      </c>
      <c r="V136" s="85">
        <f>+IF('Daily Weigth (g)'!W136="","",IF(Transpiration!V136-200&lt;=0,0,10*ROUND((Transpiration!V136-200)/10,0)))</f>
        <v>90</v>
      </c>
      <c r="W136" s="85">
        <f>+IF('Daily Weigth (g)'!X136="","",IF(Transpiration!W136-200&lt;=0,0,10*ROUND((Transpiration!W136-200)/10,0)))</f>
        <v>0</v>
      </c>
      <c r="X136" s="85">
        <f>+IF('Daily Weigth (g)'!Y136="","",IF(Transpiration!X136-200&lt;=0,0,10*ROUND((Transpiration!X136-200)/10,0)))</f>
        <v>0</v>
      </c>
      <c r="Y136" s="85">
        <f>+IF('Daily Weigth (g)'!Z136="","",IF(Transpiration!Y136-200&lt;=0,0,10*ROUND((Transpiration!Y136-200)/10,0)))</f>
        <v>0</v>
      </c>
      <c r="Z136" s="85">
        <f>+IF('Daily Weigth (g)'!AA136="","",IF(Transpiration!Z136-200&lt;=0,0,10*ROUND((Transpiration!Z136-200)/10,0)))</f>
        <v>0</v>
      </c>
      <c r="AA136" s="85">
        <f>+IF('Daily Weigth (g)'!AB136="","",IF(Transpiration!AA136-200&lt;=0,0,10*ROUND((Transpiration!AA136-200)/10,0)))</f>
        <v>0</v>
      </c>
      <c r="AB136" s="85">
        <f>+IF('Daily Weigth (g)'!AC136="","",IF(Transpiration!AB136-200&lt;=0,0,10*ROUND((Transpiration!AB136-200)/10,0)))</f>
        <v>0</v>
      </c>
      <c r="AC136" s="85">
        <f>+IF('Daily Weigth (g)'!AD136="","",IF(Transpiration!AC136-200&lt;=0,0,10*ROUND((Transpiration!AC136-200)/10,0)))</f>
        <v>0</v>
      </c>
      <c r="AD136" s="85">
        <f>+IF('Daily Weigth (g)'!AE136="","",IF(Transpiration!AD136-200&lt;=0,0,10*ROUND((Transpiration!AD136-200)/10,0)))</f>
        <v>0</v>
      </c>
      <c r="AE136" s="85">
        <f>+IF('Daily Weigth (g)'!AF136="","",IF(Transpiration!AE136-200&lt;=0,0,10*ROUND((Transpiration!AE136-200)/10,0)))</f>
        <v>0</v>
      </c>
      <c r="AF136" s="85">
        <f>+IF('Daily Weigth (g)'!AG136="","",IF(Transpiration!AF136-200&lt;=0,0,10*ROUND((Transpiration!AF136-200)/10,0)))</f>
        <v>0</v>
      </c>
      <c r="AG136" s="89">
        <f t="shared" si="1"/>
        <v>2940</v>
      </c>
    </row>
    <row r="137" ht="12.75" customHeight="1">
      <c r="A137" s="85">
        <v>851.0</v>
      </c>
      <c r="B137" s="87" t="s">
        <v>154</v>
      </c>
      <c r="C137" s="88" t="s">
        <v>241</v>
      </c>
      <c r="D137" s="85"/>
      <c r="E137" s="94">
        <f>+IF('Daily Weigth (g)'!F137="","",IF('Daily Weigth (g)'!$E137-'Daily Weigth (g)'!F137-200&lt;=0,0,10*ROUND(('Daily Weigth (g)'!$E137-'Daily Weigth (g)'!F137-200)/10,0)))</f>
        <v>0</v>
      </c>
      <c r="F137" s="94">
        <f>+IF('Daily Weigth (g)'!G137="","",IF('Daily Weigth (g)'!$E137-'Daily Weigth (g)'!G137-200&lt;=0,0,10*ROUND(('Daily Weigth (g)'!$E137-'Daily Weigth (g)'!G137-200)/10,0)))</f>
        <v>80</v>
      </c>
      <c r="G137" s="94">
        <f>+IF('Daily Weigth (g)'!H137="","",IF('Daily Weigth (g)'!$E137-'Daily Weigth (g)'!H137-200&lt;=0,0,10*ROUND(('Daily Weigth (g)'!$E137-'Daily Weigth (g)'!H137-200)/10,0)))</f>
        <v>250</v>
      </c>
      <c r="H137" s="94">
        <f>+IF('Daily Weigth (g)'!I137="","",IF('Daily Weigth (g)'!$E137-'Daily Weigth (g)'!I137-200&lt;=0,0,10*ROUND(('Daily Weigth (g)'!$E137-'Daily Weigth (g)'!I137-200)/10,0)))</f>
        <v>120</v>
      </c>
      <c r="I137" s="94">
        <f>+IF('Daily Weigth (g)'!J137="","",IF('Daily Weigth (g)'!$E137-'Daily Weigth (g)'!J137-200&lt;=0,0,10*ROUND(('Daily Weigth (g)'!$E137-'Daily Weigth (g)'!J137-200)/10,0)))</f>
        <v>120</v>
      </c>
      <c r="J137" s="85">
        <f>+IF('Daily Weigth (g)'!K137="","",IF('Daily Weigth (g)'!$E137-'Daily Weigth (g)'!K137-200&lt;=0,0,10*ROUND(('Daily Weigth (g)'!$E137-'Daily Weigth (g)'!K137-200)/10,0)))</f>
        <v>100</v>
      </c>
      <c r="K137" s="85">
        <f>+IF('Daily Weigth (g)'!L137="","",IF('Daily Weigth (g)'!$E137-'Daily Weigth (g)'!L137-200&lt;=0,0,10*ROUND(('Daily Weigth (g)'!$E137-'Daily Weigth (g)'!L137-200)/10,0)))</f>
        <v>180</v>
      </c>
      <c r="L137" s="85">
        <f>+IF('Daily Weigth (g)'!M137="","",IF('Daily Weigth (g)'!$E137-'Daily Weigth (g)'!M137-200&lt;=0,0,10*ROUND(('Daily Weigth (g)'!$E137-'Daily Weigth (g)'!M137-200)/10,0)))</f>
        <v>230</v>
      </c>
      <c r="M137" s="85">
        <f>+IF('Daily Weigth (g)'!N137="","",IF('Daily Weigth (g)'!$E137-'Daily Weigth (g)'!N137-200&lt;=0,0,10*ROUND(('Daily Weigth (g)'!$E137-'Daily Weigth (g)'!N137-200)/10,0)))</f>
        <v>340</v>
      </c>
      <c r="N137" s="85">
        <f>+IF('Daily Weigth (g)'!O137="","",IF('Daily Weigth (g)'!$E137-'Daily Weigth (g)'!O137-200&lt;=0,0,10*ROUND(('Daily Weigth (g)'!$E137-'Daily Weigth (g)'!O137-200)/10,0)))</f>
        <v>170</v>
      </c>
      <c r="O137" s="85">
        <f>+IF('Daily Weigth (g)'!P137="","",IF('Daily Weigth (g)'!$E137-'Daily Weigth (g)'!P137-200&lt;=0,0,10*ROUND(('Daily Weigth (g)'!$E137-'Daily Weigth (g)'!P137-200)/10,0)))</f>
        <v>530</v>
      </c>
      <c r="P137" s="85">
        <f>+IF('Daily Weigth (g)'!Q137="","",IF('Daily Weigth (g)'!$E137-'Daily Weigth (g)'!Q137-200&lt;=0,0,10*ROUND(('Daily Weigth (g)'!$E137-'Daily Weigth (g)'!Q137-200)/10,0)))</f>
        <v>570</v>
      </c>
      <c r="Q137" s="85">
        <f>+IF('Daily Weigth (g)'!R137="","",IF('Daily Weigth (g)'!$E137-'Daily Weigth (g)'!R137-200&lt;=0,0,10*ROUND(('Daily Weigth (g)'!$E137-'Daily Weigth (g)'!R137-200)/10,0)))</f>
        <v>320</v>
      </c>
      <c r="R137" s="85">
        <f>+IF('Daily Weigth (g)'!S137="","",IF('Daily Weigth (g)'!$E137-'Daily Weigth (g)'!S137-200&lt;=0,0,10*ROUND(('Daily Weigth (g)'!$E137-'Daily Weigth (g)'!S137-200)/10,0)))</f>
        <v>250</v>
      </c>
      <c r="S137" s="91">
        <f>+IF('Daily Weigth (g)'!T137="","",IF('Daily Weigth (g)'!$E137-'Daily Weigth (g)'!T137-200&lt;=0,0,10*ROUND(('Daily Weigth (g)'!$E137-'Daily Weigth (g)'!T137-200)/10,0)))</f>
        <v>230</v>
      </c>
      <c r="T137" s="85">
        <f>+IF('Daily Weigth (g)'!U137="","",IF('Daily Weigth (g)'!$E137-'Daily Weigth (g)'!U137-200&lt;=0,0,10*ROUND(('Daily Weigth (g)'!$E137-'Daily Weigth (g)'!U137-200)/10,0)))</f>
        <v>350</v>
      </c>
      <c r="U137" s="85">
        <f>+IF('Daily Weigth (g)'!V137="","",IF('Daily Weigth (g)'!$E137-'Daily Weigth (g)'!V137-200&lt;=0,0,10*ROUND(('Daily Weigth (g)'!$E137-'Daily Weigth (g)'!V137-200)/10,0)))</f>
        <v>500</v>
      </c>
      <c r="V137" s="85">
        <f>+IF('Daily Weigth (g)'!W137="","",IF('Daily Weigth (g)'!$E137-'Daily Weigth (g)'!W137-200&lt;=0,0,10*ROUND(('Daily Weigth (g)'!$E137-'Daily Weigth (g)'!W137-200)/10,0)))</f>
        <v>600</v>
      </c>
      <c r="W137" s="85">
        <f>+IF('Daily Weigth (g)'!X137="","",IF('Daily Weigth (g)'!$E137-'Daily Weigth (g)'!X137-200&lt;=0,0,10*ROUND(('Daily Weigth (g)'!$E137-'Daily Weigth (g)'!X137-200)/10,0)))</f>
        <v>270</v>
      </c>
      <c r="X137" s="85">
        <f>+IF('Daily Weigth (g)'!Y137="","",IF('Daily Weigth (g)'!$E137-'Daily Weigth (g)'!Y137-200&lt;=0,0,10*ROUND(('Daily Weigth (g)'!$E137-'Daily Weigth (g)'!Y137-200)/10,0)))</f>
        <v>210</v>
      </c>
      <c r="Y137" s="85">
        <f>+IF('Daily Weigth (g)'!Z137="","",IF('Daily Weigth (g)'!$E137-'Daily Weigth (g)'!Z137-200&lt;=0,0,10*ROUND(('Daily Weigth (g)'!$E137-'Daily Weigth (g)'!Z137-200)/10,0)))</f>
        <v>290</v>
      </c>
      <c r="Z137" s="85">
        <f>+IF('Daily Weigth (g)'!AA137="","",IF('Daily Weigth (g)'!$E137-'Daily Weigth (g)'!AA137-200&lt;=0,0,10*ROUND(('Daily Weigth (g)'!$E137-'Daily Weigth (g)'!AA137-200)/10,0)))</f>
        <v>120</v>
      </c>
      <c r="AA137" s="85">
        <f>+IF('Daily Weigth (g)'!AB137="","",IF('Daily Weigth (g)'!$E137-'Daily Weigth (g)'!AB137-200&lt;=0,0,10*ROUND(('Daily Weigth (g)'!$E137-'Daily Weigth (g)'!AB137-200)/10,0)))</f>
        <v>190</v>
      </c>
      <c r="AB137" s="85">
        <f>+IF('Daily Weigth (g)'!AC137="","",IF('Daily Weigth (g)'!$E137-'Daily Weigth (g)'!AC137-200&lt;=0,0,10*ROUND(('Daily Weigth (g)'!$E137-'Daily Weigth (g)'!AC137-200)/10,0)))</f>
        <v>180</v>
      </c>
      <c r="AC137" s="85">
        <f>+IF('Daily Weigth (g)'!AD137="","",IF('Daily Weigth (g)'!$E137-'Daily Weigth (g)'!AD137-200&lt;=0,0,10*ROUND(('Daily Weigth (g)'!$E137-'Daily Weigth (g)'!AD137-200)/10,0)))</f>
        <v>240</v>
      </c>
      <c r="AD137" s="85">
        <f>+IF('Daily Weigth (g)'!AE137="","",IF('Daily Weigth (g)'!$E137-'Daily Weigth (g)'!AE137-200&lt;=0,0,10*ROUND(('Daily Weigth (g)'!$E137-'Daily Weigth (g)'!AE137-200)/10,0)))</f>
        <v>160</v>
      </c>
      <c r="AE137" s="85">
        <f>+IF('Daily Weigth (g)'!AF137="","",IF('Daily Weigth (g)'!$E137-'Daily Weigth (g)'!AF137-200&lt;=0,0,10*ROUND(('Daily Weigth (g)'!$E137-'Daily Weigth (g)'!AF137-200)/10,0)))</f>
        <v>470</v>
      </c>
      <c r="AF137" s="85">
        <f>+IF('Daily Weigth (g)'!AG137="","",IF('Daily Weigth (g)'!$E137-'Daily Weigth (g)'!AG137-200&lt;=0,0,10*ROUND(('Daily Weigth (g)'!$E137-'Daily Weigth (g)'!AG137-200)/10,0)))</f>
        <v>240</v>
      </c>
      <c r="AG137" s="89">
        <f t="shared" si="1"/>
        <v>7310</v>
      </c>
    </row>
    <row r="138" ht="12.75" customHeight="1">
      <c r="A138" s="85">
        <v>852.0</v>
      </c>
      <c r="B138" s="87" t="s">
        <v>154</v>
      </c>
      <c r="C138" s="85" t="s">
        <v>383</v>
      </c>
      <c r="D138" s="85"/>
      <c r="E138" s="94">
        <f>+IF('Daily Weigth (g)'!F138="","",IF('Daily Weigth (g)'!$E138-'Daily Weigth (g)'!F138-200&lt;=0,0,10*ROUND(('Daily Weigth (g)'!$E138-'Daily Weigth (g)'!F138-200)/10,0)))</f>
        <v>0</v>
      </c>
      <c r="F138" s="94">
        <f>+IF('Daily Weigth (g)'!G138="","",IF('Daily Weigth (g)'!$E138-'Daily Weigth (g)'!G138-200&lt;=0,0,10*ROUND(('Daily Weigth (g)'!$E138-'Daily Weigth (g)'!G138-200)/10,0)))</f>
        <v>20</v>
      </c>
      <c r="G138" s="94">
        <f>+IF('Daily Weigth (g)'!H138="","",IF('Daily Weigth (g)'!$E138-'Daily Weigth (g)'!H138-200&lt;=0,0,10*ROUND(('Daily Weigth (g)'!$E138-'Daily Weigth (g)'!H138-200)/10,0)))</f>
        <v>190</v>
      </c>
      <c r="H138" s="94">
        <f>+IF('Daily Weigth (g)'!I138="","",IF('Daily Weigth (g)'!$E138-'Daily Weigth (g)'!I138-200&lt;=0,0,10*ROUND(('Daily Weigth (g)'!$E138-'Daily Weigth (g)'!I138-200)/10,0)))</f>
        <v>90</v>
      </c>
      <c r="I138" s="94">
        <f>+IF('Daily Weigth (g)'!J138="","",IF('Daily Weigth (g)'!$E138-'Daily Weigth (g)'!J138-200&lt;=0,0,10*ROUND(('Daily Weigth (g)'!$E138-'Daily Weigth (g)'!J138-200)/10,0)))</f>
        <v>80</v>
      </c>
      <c r="J138" s="85" t="str">
        <f>+IF('Daily Weigth (g)'!K138="","",IF('Daily Weigth (g)'!$E138-'Daily Weigth (g)'!K138-200&lt;=0,0,10*ROUND(('Daily Weigth (g)'!$E138-'Daily Weigth (g)'!K138-200)/10,0)))</f>
        <v/>
      </c>
      <c r="K138" s="85" t="str">
        <f>+IF('Daily Weigth (g)'!L138="","",IF('Daily Weigth (g)'!$E138-'Daily Weigth (g)'!L138-200&lt;=0,0,10*ROUND(('Daily Weigth (g)'!$E138-'Daily Weigth (g)'!L138-200)/10,0)))</f>
        <v/>
      </c>
      <c r="L138" s="85" t="str">
        <f>+IF('Daily Weigth (g)'!M138="","",IF('Daily Weigth (g)'!$E138-'Daily Weigth (g)'!M138-200&lt;=0,0,10*ROUND(('Daily Weigth (g)'!$E138-'Daily Weigth (g)'!M138-200)/10,0)))</f>
        <v/>
      </c>
      <c r="M138" s="85" t="str">
        <f>+IF('Daily Weigth (g)'!N138="","",IF('Daily Weigth (g)'!$E138-'Daily Weigth (g)'!N138-200&lt;=0,0,10*ROUND(('Daily Weigth (g)'!$E138-'Daily Weigth (g)'!N138-200)/10,0)))</f>
        <v/>
      </c>
      <c r="N138" s="85" t="str">
        <f>+IF('Daily Weigth (g)'!O138="","",IF('Daily Weigth (g)'!$E138-'Daily Weigth (g)'!O138-200&lt;=0,0,10*ROUND(('Daily Weigth (g)'!$E138-'Daily Weigth (g)'!O138-200)/10,0)))</f>
        <v/>
      </c>
      <c r="O138" s="85" t="str">
        <f>+IF('Daily Weigth (g)'!P138="","",IF('Daily Weigth (g)'!$E138-'Daily Weigth (g)'!P138-200&lt;=0,0,10*ROUND(('Daily Weigth (g)'!$E138-'Daily Weigth (g)'!P138-200)/10,0)))</f>
        <v/>
      </c>
      <c r="P138" s="85" t="str">
        <f>+IF('Daily Weigth (g)'!Q138="","",IF('Daily Weigth (g)'!$E138-'Daily Weigth (g)'!Q138-200&lt;=0,0,10*ROUND(('Daily Weigth (g)'!$E138-'Daily Weigth (g)'!Q138-200)/10,0)))</f>
        <v/>
      </c>
      <c r="Q138" s="85" t="str">
        <f>+IF('Daily Weigth (g)'!R138="","",IF('Daily Weigth (g)'!$E138-'Daily Weigth (g)'!R138-200&lt;=0,0,10*ROUND(('Daily Weigth (g)'!$E138-'Daily Weigth (g)'!R138-200)/10,0)))</f>
        <v/>
      </c>
      <c r="R138" s="85" t="str">
        <f>+IF('Daily Weigth (g)'!S138="","",IF('Daily Weigth (g)'!$E138-'Daily Weigth (g)'!S138-200&lt;=0,0,10*ROUND(('Daily Weigth (g)'!$E138-'Daily Weigth (g)'!S138-200)/10,0)))</f>
        <v/>
      </c>
      <c r="S138" s="91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9">
        <f t="shared" si="1"/>
        <v>380</v>
      </c>
    </row>
    <row r="139" ht="12.75" customHeight="1">
      <c r="A139" s="85">
        <v>853.0</v>
      </c>
      <c r="B139" s="87" t="s">
        <v>154</v>
      </c>
      <c r="C139" s="90" t="s">
        <v>12</v>
      </c>
      <c r="D139" s="85"/>
      <c r="E139" s="94">
        <f>+IF('Daily Weigth (g)'!F139="","",IF('Daily Weigth (g)'!$E139-'Daily Weigth (g)'!F139-200&lt;=0,0,10*ROUND(('Daily Weigth (g)'!$E139-'Daily Weigth (g)'!F139-200)/10,0)))</f>
        <v>0</v>
      </c>
      <c r="F139" s="94">
        <f>+IF('Daily Weigth (g)'!G139="","",IF('Daily Weigth (g)'!$E139-'Daily Weigth (g)'!G139-200&lt;=0,0,10*ROUND(('Daily Weigth (g)'!$E139-'Daily Weigth (g)'!G139-200)/10,0)))</f>
        <v>0</v>
      </c>
      <c r="G139" s="94">
        <f>+IF('Daily Weigth (g)'!H139="","",IF('Daily Weigth (g)'!$E139-'Daily Weigth (g)'!H139-200&lt;=0,0,10*ROUND(('Daily Weigth (g)'!$E139-'Daily Weigth (g)'!H139-200)/10,0)))</f>
        <v>40</v>
      </c>
      <c r="H139" s="94">
        <f>+IF('Daily Weigth (g)'!I139="","",IF('Daily Weigth (g)'!$E139-'Daily Weigth (g)'!I139-200&lt;=0,0,10*ROUND(('Daily Weigth (g)'!$E139-'Daily Weigth (g)'!I139-200)/10,0)))</f>
        <v>40</v>
      </c>
      <c r="I139" s="94">
        <f>+IF('Daily Weigth (g)'!J139="","",IF('Daily Weigth (g)'!$E139-'Daily Weigth (g)'!J139-200&lt;=0,0,10*ROUND(('Daily Weigth (g)'!$E139-'Daily Weigth (g)'!J139-200)/10,0)))</f>
        <v>40</v>
      </c>
      <c r="J139" s="85">
        <f>+IF('Daily Weigth (g)'!K139="","",IF(Transpiration!J139-100&lt;=0,0,10*ROUND((Transpiration!J139-100)/10,0)))</f>
        <v>0</v>
      </c>
      <c r="K139" s="85">
        <f>+IF('Daily Weigth (g)'!L139="","",IF(Transpiration!K139-100&lt;=0,0,10*ROUND((Transpiration!K139-100)/10,0)))</f>
        <v>0</v>
      </c>
      <c r="L139" s="85">
        <f>+IF('Daily Weigth (g)'!M139="","",IF(Transpiration!L139-100&lt;=0,0,10*ROUND((Transpiration!L139-100)/10,0)))</f>
        <v>0</v>
      </c>
      <c r="M139" s="85">
        <f>+IF('Daily Weigth (g)'!N139="","",IF(Transpiration!M139-100&lt;=0,0,10*ROUND((Transpiration!M139-100)/10,0)))</f>
        <v>20</v>
      </c>
      <c r="N139" s="85">
        <f>+IF('Daily Weigth (g)'!O139="","",IF(Transpiration!N139-100&lt;=0,0,10*ROUND((Transpiration!N139-100)/10,0)))</f>
        <v>0</v>
      </c>
      <c r="O139" s="85">
        <f>+IF('Daily Weigth (g)'!P139="","",IF(Transpiration!O139-100&lt;=0,0,10*ROUND((Transpiration!O139-100)/10,0)))</f>
        <v>90</v>
      </c>
      <c r="P139" s="85">
        <f>+IF('Daily Weigth (g)'!Q139="","",IF(Transpiration!P139-100&lt;=0,0,10*ROUND((Transpiration!P139-100)/10,0)))</f>
        <v>90</v>
      </c>
      <c r="Q139" s="85">
        <f>+IF('Daily Weigth (g)'!R139="","",IF(Transpiration!Q139-100&lt;=0,0,10*ROUND((Transpiration!Q139-100)/10,0)))</f>
        <v>40</v>
      </c>
      <c r="R139" s="85">
        <f>+IF('Daily Weigth (g)'!S139="","",IF(Transpiration!R139-100&lt;=0,0,10*ROUND((Transpiration!R139-100)/10,0)))</f>
        <v>0</v>
      </c>
      <c r="S139" s="91">
        <f>+IF('Daily Weigth (g)'!T139="","",IF(Transpiration!S139-200&lt;=0,0,10*ROUND((Transpiration!S139-200)/10,0)))</f>
        <v>0</v>
      </c>
      <c r="T139" s="85">
        <f>+IF('Daily Weigth (g)'!U139="","",IF(Transpiration!T139-200&lt;=0,0,10*ROUND((Transpiration!T139-200)/10,0)))</f>
        <v>0</v>
      </c>
      <c r="U139" s="85">
        <f>+IF('Daily Weigth (g)'!V139="","",IF(Transpiration!U139-200&lt;=0,0,10*ROUND((Transpiration!U139-200)/10,0)))</f>
        <v>0</v>
      </c>
      <c r="V139" s="85">
        <f>+IF('Daily Weigth (g)'!W139="","",IF(Transpiration!V139-200&lt;=0,0,10*ROUND((Transpiration!V139-200)/10,0)))</f>
        <v>0</v>
      </c>
      <c r="W139" s="85">
        <f>+IF('Daily Weigth (g)'!X139="","",IF(Transpiration!W139-200&lt;=0,0,10*ROUND((Transpiration!W139-200)/10,0)))</f>
        <v>0</v>
      </c>
      <c r="X139" s="85">
        <f>+IF('Daily Weigth (g)'!Y139="","",IF(Transpiration!X139-200&lt;=0,0,10*ROUND((Transpiration!X139-200)/10,0)))</f>
        <v>0</v>
      </c>
      <c r="Y139" s="85">
        <f>+IF('Daily Weigth (g)'!Z139="","",IF(Transpiration!Y139-200&lt;=0,0,10*ROUND((Transpiration!Y139-200)/10,0)))</f>
        <v>0</v>
      </c>
      <c r="Z139" s="85">
        <f>+IF('Daily Weigth (g)'!AA139="","",IF(Transpiration!Z139-200&lt;=0,0,10*ROUND((Transpiration!Z139-200)/10,0)))</f>
        <v>0</v>
      </c>
      <c r="AA139" s="85">
        <f>+IF('Daily Weigth (g)'!AB139="","",IF(Transpiration!AA139-200&lt;=0,0,10*ROUND((Transpiration!AA139-200)/10,0)))</f>
        <v>0</v>
      </c>
      <c r="AB139" s="85">
        <f>+IF('Daily Weigth (g)'!AC139="","",IF(Transpiration!AB139-200&lt;=0,0,10*ROUND((Transpiration!AB139-200)/10,0)))</f>
        <v>0</v>
      </c>
      <c r="AC139" s="85">
        <f>+IF('Daily Weigth (g)'!AD139="","",IF(Transpiration!AC139-200&lt;=0,0,10*ROUND((Transpiration!AC139-200)/10,0)))</f>
        <v>0</v>
      </c>
      <c r="AD139" s="85">
        <f>+IF('Daily Weigth (g)'!AE139="","",IF(Transpiration!AD139-200&lt;=0,0,10*ROUND((Transpiration!AD139-200)/10,0)))</f>
        <v>0</v>
      </c>
      <c r="AE139" s="85">
        <f>+IF('Daily Weigth (g)'!AF139="","",IF(Transpiration!AE139-200&lt;=0,0,10*ROUND((Transpiration!AE139-200)/10,0)))</f>
        <v>0</v>
      </c>
      <c r="AF139" s="85">
        <f>+IF('Daily Weigth (g)'!AG139="","",IF(Transpiration!AF139-200&lt;=0,0,10*ROUND((Transpiration!AF139-200)/10,0)))</f>
        <v>0</v>
      </c>
      <c r="AG139" s="89">
        <f t="shared" si="1"/>
        <v>360</v>
      </c>
    </row>
    <row r="140" ht="12.75" customHeight="1">
      <c r="A140" s="85">
        <v>854.0</v>
      </c>
      <c r="B140" s="87" t="s">
        <v>154</v>
      </c>
      <c r="C140" s="90" t="s">
        <v>12</v>
      </c>
      <c r="D140" s="85"/>
      <c r="E140" s="94">
        <f>+IF('Daily Weigth (g)'!F140="","",IF('Daily Weigth (g)'!$E140-'Daily Weigth (g)'!F140-200&lt;=0,0,10*ROUND(('Daily Weigth (g)'!$E140-'Daily Weigth (g)'!F140-200)/10,0)))</f>
        <v>0</v>
      </c>
      <c r="F140" s="94">
        <f>+IF('Daily Weigth (g)'!G140="","",IF('Daily Weigth (g)'!$E140-'Daily Weigth (g)'!G140-200&lt;=0,0,10*ROUND(('Daily Weigth (g)'!$E140-'Daily Weigth (g)'!G140-200)/10,0)))</f>
        <v>0</v>
      </c>
      <c r="G140" s="94">
        <f>+IF('Daily Weigth (g)'!H140="","",IF('Daily Weigth (g)'!$E140-'Daily Weigth (g)'!H140-200&lt;=0,0,10*ROUND(('Daily Weigth (g)'!$E140-'Daily Weigth (g)'!H140-200)/10,0)))</f>
        <v>170</v>
      </c>
      <c r="H140" s="94">
        <f>+IF('Daily Weigth (g)'!I140="","",IF('Daily Weigth (g)'!$E140-'Daily Weigth (g)'!I140-200&lt;=0,0,10*ROUND(('Daily Weigth (g)'!$E140-'Daily Weigth (g)'!I140-200)/10,0)))</f>
        <v>80</v>
      </c>
      <c r="I140" s="94">
        <f>+IF('Daily Weigth (g)'!J140="","",IF('Daily Weigth (g)'!$E140-'Daily Weigth (g)'!J140-200&lt;=0,0,10*ROUND(('Daily Weigth (g)'!$E140-'Daily Weigth (g)'!J140-200)/10,0)))</f>
        <v>80</v>
      </c>
      <c r="J140" s="85">
        <f>+IF('Daily Weigth (g)'!K140="","",IF(Transpiration!J140-100&lt;=0,0,10*ROUND((Transpiration!J140-100)/10,0)))</f>
        <v>0</v>
      </c>
      <c r="K140" s="85">
        <f>+IF('Daily Weigth (g)'!L140="","",IF(Transpiration!K140-100&lt;=0,0,10*ROUND((Transpiration!K140-100)/10,0)))</f>
        <v>30</v>
      </c>
      <c r="L140" s="85">
        <f>+IF('Daily Weigth (g)'!M140="","",IF(Transpiration!L140-100&lt;=0,0,10*ROUND((Transpiration!L140-100)/10,0)))</f>
        <v>50</v>
      </c>
      <c r="M140" s="85">
        <f>+IF('Daily Weigth (g)'!N140="","",IF(Transpiration!M140-100&lt;=0,0,10*ROUND((Transpiration!M140-100)/10,0)))</f>
        <v>100</v>
      </c>
      <c r="N140" s="85">
        <f>+IF('Daily Weigth (g)'!O140="","",IF(Transpiration!N140-100&lt;=0,0,10*ROUND((Transpiration!N140-100)/10,0)))</f>
        <v>0</v>
      </c>
      <c r="O140" s="85">
        <f>+IF('Daily Weigth (g)'!P140="","",IF(Transpiration!O140-100&lt;=0,0,10*ROUND((Transpiration!O140-100)/10,0)))</f>
        <v>340</v>
      </c>
      <c r="P140" s="85">
        <f>+IF('Daily Weigth (g)'!Q140="","",IF(Transpiration!P140-100&lt;=0,0,10*ROUND((Transpiration!P140-100)/10,0)))</f>
        <v>360</v>
      </c>
      <c r="Q140" s="85">
        <f>+IF('Daily Weigth (g)'!R140="","",IF(Transpiration!Q140-100&lt;=0,0,10*ROUND((Transpiration!Q140-100)/10,0)))</f>
        <v>170</v>
      </c>
      <c r="R140" s="85">
        <f>+IF('Daily Weigth (g)'!S140="","",IF(Transpiration!R140-100&lt;=0,0,10*ROUND((Transpiration!R140-100)/10,0)))</f>
        <v>80</v>
      </c>
      <c r="S140" s="91">
        <f>+IF('Daily Weigth (g)'!T140="","",IF(Transpiration!S140-200&lt;=0,0,10*ROUND((Transpiration!S140-200)/10,0)))</f>
        <v>0</v>
      </c>
      <c r="T140" s="85">
        <f>+IF('Daily Weigth (g)'!U140="","",IF(Transpiration!T140-200&lt;=0,0,10*ROUND((Transpiration!T140-200)/10,0)))</f>
        <v>0</v>
      </c>
      <c r="U140" s="85">
        <f>+IF('Daily Weigth (g)'!V140="","",IF(Transpiration!U140-200&lt;=0,0,10*ROUND((Transpiration!U140-200)/10,0)))</f>
        <v>40</v>
      </c>
      <c r="V140" s="85">
        <f>+IF('Daily Weigth (g)'!W140="","",IF(Transpiration!V140-200&lt;=0,0,10*ROUND((Transpiration!V140-200)/10,0)))</f>
        <v>50</v>
      </c>
      <c r="W140" s="85">
        <f>+IF('Daily Weigth (g)'!X140="","",IF(Transpiration!W140-200&lt;=0,0,10*ROUND((Transpiration!W140-200)/10,0)))</f>
        <v>0</v>
      </c>
      <c r="X140" s="85">
        <f>+IF('Daily Weigth (g)'!Y140="","",IF(Transpiration!X140-200&lt;=0,0,10*ROUND((Transpiration!X140-200)/10,0)))</f>
        <v>0</v>
      </c>
      <c r="Y140" s="85">
        <f>+IF('Daily Weigth (g)'!Z140="","",IF(Transpiration!Y140-200&lt;=0,0,10*ROUND((Transpiration!Y140-200)/10,0)))</f>
        <v>0</v>
      </c>
      <c r="Z140" s="85">
        <f>+IF('Daily Weigth (g)'!AA140="","",IF(Transpiration!Z140-200&lt;=0,0,10*ROUND((Transpiration!Z140-200)/10,0)))</f>
        <v>0</v>
      </c>
      <c r="AA140" s="85">
        <f>+IF('Daily Weigth (g)'!AB140="","",IF(Transpiration!AA140-200&lt;=0,0,10*ROUND((Transpiration!AA140-200)/10,0)))</f>
        <v>0</v>
      </c>
      <c r="AB140" s="85">
        <f>+IF('Daily Weigth (g)'!AC140="","",IF(Transpiration!AB140-200&lt;=0,0,10*ROUND((Transpiration!AB140-200)/10,0)))</f>
        <v>0</v>
      </c>
      <c r="AC140" s="85">
        <f>+IF('Daily Weigth (g)'!AD140="","",IF(Transpiration!AC140-200&lt;=0,0,10*ROUND((Transpiration!AC140-200)/10,0)))</f>
        <v>0</v>
      </c>
      <c r="AD140" s="85">
        <f>+IF('Daily Weigth (g)'!AE140="","",IF(Transpiration!AD140-200&lt;=0,0,10*ROUND((Transpiration!AD140-200)/10,0)))</f>
        <v>0</v>
      </c>
      <c r="AE140" s="85">
        <f>+IF('Daily Weigth (g)'!AF140="","",IF(Transpiration!AE140-200&lt;=0,0,10*ROUND((Transpiration!AE140-200)/10,0)))</f>
        <v>0</v>
      </c>
      <c r="AF140" s="85">
        <f>+IF('Daily Weigth (g)'!AG140="","",IF(Transpiration!AF140-200&lt;=0,0,10*ROUND((Transpiration!AF140-200)/10,0)))</f>
        <v>0</v>
      </c>
      <c r="AG140" s="89">
        <f t="shared" si="1"/>
        <v>1550</v>
      </c>
    </row>
    <row r="141" ht="12.75" customHeight="1">
      <c r="A141" s="85">
        <v>855.0</v>
      </c>
      <c r="B141" s="87" t="s">
        <v>154</v>
      </c>
      <c r="C141" s="90" t="s">
        <v>12</v>
      </c>
      <c r="D141" s="85"/>
      <c r="E141" s="94">
        <f>+IF('Daily Weigth (g)'!F141="","",IF('Daily Weigth (g)'!$E141-'Daily Weigth (g)'!F141-200&lt;=0,0,10*ROUND(('Daily Weigth (g)'!$E141-'Daily Weigth (g)'!F141-200)/10,0)))</f>
        <v>0</v>
      </c>
      <c r="F141" s="94">
        <f>+IF('Daily Weigth (g)'!G141="","",IF('Daily Weigth (g)'!$E141-'Daily Weigth (g)'!G141-200&lt;=0,0,10*ROUND(('Daily Weigth (g)'!$E141-'Daily Weigth (g)'!G141-200)/10,0)))</f>
        <v>0</v>
      </c>
      <c r="G141" s="94">
        <f>+IF('Daily Weigth (g)'!H141="","",IF('Daily Weigth (g)'!$E141-'Daily Weigth (g)'!H141-200&lt;=0,0,10*ROUND(('Daily Weigth (g)'!$E141-'Daily Weigth (g)'!H141-200)/10,0)))</f>
        <v>200</v>
      </c>
      <c r="H141" s="94">
        <f>+IF('Daily Weigth (g)'!I141="","",IF('Daily Weigth (g)'!$E141-'Daily Weigth (g)'!I141-200&lt;=0,0,10*ROUND(('Daily Weigth (g)'!$E141-'Daily Weigth (g)'!I141-200)/10,0)))</f>
        <v>50</v>
      </c>
      <c r="I141" s="94">
        <f>+IF('Daily Weigth (g)'!J141="","",IF('Daily Weigth (g)'!$E141-'Daily Weigth (g)'!J141-200&lt;=0,0,10*ROUND(('Daily Weigth (g)'!$E141-'Daily Weigth (g)'!J141-200)/10,0)))</f>
        <v>60</v>
      </c>
      <c r="J141" s="85">
        <f>+IF('Daily Weigth (g)'!K141="","",IF(Transpiration!J141-100&lt;=0,0,10*ROUND((Transpiration!J141-100)/10,0)))</f>
        <v>0</v>
      </c>
      <c r="K141" s="85">
        <f>+IF('Daily Weigth (g)'!L141="","",IF(Transpiration!K141-100&lt;=0,0,10*ROUND((Transpiration!K141-100)/10,0)))</f>
        <v>20</v>
      </c>
      <c r="L141" s="85">
        <f>+IF('Daily Weigth (g)'!M141="","",IF(Transpiration!L141-100&lt;=0,0,10*ROUND((Transpiration!L141-100)/10,0)))</f>
        <v>60</v>
      </c>
      <c r="M141" s="85">
        <f>+IF('Daily Weigth (g)'!N141="","",IF(Transpiration!M141-100&lt;=0,0,10*ROUND((Transpiration!M141-100)/10,0)))</f>
        <v>150</v>
      </c>
      <c r="N141" s="85">
        <f>+IF('Daily Weigth (g)'!O141="","",IF(Transpiration!N141-100&lt;=0,0,10*ROUND((Transpiration!N141-100)/10,0)))</f>
        <v>0</v>
      </c>
      <c r="O141" s="85">
        <f>+IF('Daily Weigth (g)'!P141="","",IF(Transpiration!O141-100&lt;=0,0,10*ROUND((Transpiration!O141-100)/10,0)))</f>
        <v>410</v>
      </c>
      <c r="P141" s="85">
        <f>+IF('Daily Weigth (g)'!Q141="","",IF(Transpiration!P141-100&lt;=0,0,10*ROUND((Transpiration!P141-100)/10,0)))</f>
        <v>410</v>
      </c>
      <c r="Q141" s="85">
        <f>+IF('Daily Weigth (g)'!R141="","",IF(Transpiration!Q141-100&lt;=0,0,10*ROUND((Transpiration!Q141-100)/10,0)))</f>
        <v>240</v>
      </c>
      <c r="R141" s="85">
        <f>+IF('Daily Weigth (g)'!S141="","",IF(Transpiration!R141-100&lt;=0,0,10*ROUND((Transpiration!R141-100)/10,0)))</f>
        <v>130</v>
      </c>
      <c r="S141" s="91">
        <f>+IF('Daily Weigth (g)'!T141="","",IF(Transpiration!S141-200&lt;=0,0,10*ROUND((Transpiration!S141-200)/10,0)))</f>
        <v>30</v>
      </c>
      <c r="T141" s="85">
        <f>+IF('Daily Weigth (g)'!U141="","",IF(Transpiration!T141-200&lt;=0,0,10*ROUND((Transpiration!T141-200)/10,0)))</f>
        <v>70</v>
      </c>
      <c r="U141" s="85">
        <f>+IF('Daily Weigth (g)'!V141="","",IF(Transpiration!U141-200&lt;=0,0,10*ROUND((Transpiration!U141-200)/10,0)))</f>
        <v>130</v>
      </c>
      <c r="V141" s="85">
        <f>+IF('Daily Weigth (g)'!W141="","",IF(Transpiration!V141-200&lt;=0,0,10*ROUND((Transpiration!V141-200)/10,0)))</f>
        <v>110</v>
      </c>
      <c r="W141" s="85">
        <f>+IF('Daily Weigth (g)'!X141="","",IF(Transpiration!W141-200&lt;=0,0,10*ROUND((Transpiration!W141-200)/10,0)))</f>
        <v>0</v>
      </c>
      <c r="X141" s="85">
        <f>+IF('Daily Weigth (g)'!Y141="","",IF(Transpiration!X141-200&lt;=0,0,10*ROUND((Transpiration!X141-200)/10,0)))</f>
        <v>0</v>
      </c>
      <c r="Y141" s="85">
        <f>+IF('Daily Weigth (g)'!Z141="","",IF(Transpiration!Y141-200&lt;=0,0,10*ROUND((Transpiration!Y141-200)/10,0)))</f>
        <v>0</v>
      </c>
      <c r="Z141" s="85">
        <f>+IF('Daily Weigth (g)'!AA141="","",IF(Transpiration!Z141-200&lt;=0,0,10*ROUND((Transpiration!Z141-200)/10,0)))</f>
        <v>0</v>
      </c>
      <c r="AA141" s="85">
        <f>+IF('Daily Weigth (g)'!AB141="","",IF(Transpiration!AA141-200&lt;=0,0,10*ROUND((Transpiration!AA141-200)/10,0)))</f>
        <v>0</v>
      </c>
      <c r="AB141" s="85">
        <f>+IF('Daily Weigth (g)'!AC141="","",IF(Transpiration!AB141-200&lt;=0,0,10*ROUND((Transpiration!AB141-200)/10,0)))</f>
        <v>0</v>
      </c>
      <c r="AC141" s="85">
        <f>+IF('Daily Weigth (g)'!AD141="","",IF(Transpiration!AC141-200&lt;=0,0,10*ROUND((Transpiration!AC141-200)/10,0)))</f>
        <v>0</v>
      </c>
      <c r="AD141" s="85">
        <f>+IF('Daily Weigth (g)'!AE141="","",IF(Transpiration!AD141-200&lt;=0,0,10*ROUND((Transpiration!AD141-200)/10,0)))</f>
        <v>0</v>
      </c>
      <c r="AE141" s="85">
        <f>+IF('Daily Weigth (g)'!AF141="","",IF(Transpiration!AE141-200&lt;=0,0,10*ROUND((Transpiration!AE141-200)/10,0)))</f>
        <v>0</v>
      </c>
      <c r="AF141" s="85">
        <f>+IF('Daily Weigth (g)'!AG141="","",IF(Transpiration!AF141-200&lt;=0,0,10*ROUND((Transpiration!AF141-200)/10,0)))</f>
        <v>0</v>
      </c>
      <c r="AG141" s="89">
        <f t="shared" si="1"/>
        <v>2070</v>
      </c>
    </row>
    <row r="142" ht="12.75" customHeight="1">
      <c r="A142" s="85">
        <v>856.0</v>
      </c>
      <c r="B142" s="87" t="s">
        <v>154</v>
      </c>
      <c r="C142" s="90" t="s">
        <v>12</v>
      </c>
      <c r="D142" s="85"/>
      <c r="E142" s="94">
        <f>+IF('Daily Weigth (g)'!F142="","",IF('Daily Weigth (g)'!$E142-'Daily Weigth (g)'!F142-200&lt;=0,0,10*ROUND(('Daily Weigth (g)'!$E142-'Daily Weigth (g)'!F142-200)/10,0)))</f>
        <v>0</v>
      </c>
      <c r="F142" s="94">
        <f>+IF('Daily Weigth (g)'!G142="","",IF('Daily Weigth (g)'!$E142-'Daily Weigth (g)'!G142-200&lt;=0,0,10*ROUND(('Daily Weigth (g)'!$E142-'Daily Weigth (g)'!G142-200)/10,0)))</f>
        <v>0</v>
      </c>
      <c r="G142" s="94">
        <f>+IF('Daily Weigth (g)'!H142="","",IF('Daily Weigth (g)'!$E142-'Daily Weigth (g)'!H142-200&lt;=0,0,10*ROUND(('Daily Weigth (g)'!$E142-'Daily Weigth (g)'!H142-200)/10,0)))</f>
        <v>160</v>
      </c>
      <c r="H142" s="94">
        <f>+IF('Daily Weigth (g)'!I142="","",IF('Daily Weigth (g)'!$E142-'Daily Weigth (g)'!I142-200&lt;=0,0,10*ROUND(('Daily Weigth (g)'!$E142-'Daily Weigth (g)'!I142-200)/10,0)))</f>
        <v>100</v>
      </c>
      <c r="I142" s="94">
        <f>+IF('Daily Weigth (g)'!J142="","",IF('Daily Weigth (g)'!$E142-'Daily Weigth (g)'!J142-200&lt;=0,0,10*ROUND(('Daily Weigth (g)'!$E142-'Daily Weigth (g)'!J142-200)/10,0)))</f>
        <v>130</v>
      </c>
      <c r="J142" s="85">
        <f>+IF('Daily Weigth (g)'!K142="","",IF(Transpiration!J142-100&lt;=0,0,10*ROUND((Transpiration!J142-100)/10,0)))</f>
        <v>0</v>
      </c>
      <c r="K142" s="85">
        <f>+IF('Daily Weigth (g)'!L142="","",IF(Transpiration!K142-100&lt;=0,0,10*ROUND((Transpiration!K142-100)/10,0)))</f>
        <v>0</v>
      </c>
      <c r="L142" s="85">
        <f>+IF('Daily Weigth (g)'!M142="","",IF(Transpiration!L142-100&lt;=0,0,10*ROUND((Transpiration!L142-100)/10,0)))</f>
        <v>20</v>
      </c>
      <c r="M142" s="85">
        <f>+IF('Daily Weigth (g)'!N142="","",IF(Transpiration!M142-100&lt;=0,0,10*ROUND((Transpiration!M142-100)/10,0)))</f>
        <v>60</v>
      </c>
      <c r="N142" s="85">
        <f>+IF('Daily Weigth (g)'!O142="","",IF(Transpiration!N142-100&lt;=0,0,10*ROUND((Transpiration!N142-100)/10,0)))</f>
        <v>0</v>
      </c>
      <c r="O142" s="85">
        <f>+IF('Daily Weigth (g)'!P142="","",IF(Transpiration!O142-100&lt;=0,0,10*ROUND((Transpiration!O142-100)/10,0)))</f>
        <v>310</v>
      </c>
      <c r="P142" s="85">
        <f>+IF('Daily Weigth (g)'!Q142="","",IF(Transpiration!P142-100&lt;=0,0,10*ROUND((Transpiration!P142-100)/10,0)))</f>
        <v>320</v>
      </c>
      <c r="Q142" s="85">
        <f>+IF('Daily Weigth (g)'!R142="","",IF(Transpiration!Q142-100&lt;=0,0,10*ROUND((Transpiration!Q142-100)/10,0)))</f>
        <v>180</v>
      </c>
      <c r="R142" s="85">
        <f>+IF('Daily Weigth (g)'!S142="","",IF(Transpiration!R142-100&lt;=0,0,10*ROUND((Transpiration!R142-100)/10,0)))</f>
        <v>110</v>
      </c>
      <c r="S142" s="91">
        <f>+IF('Daily Weigth (g)'!T142="","",IF(Transpiration!S142-200&lt;=0,0,10*ROUND((Transpiration!S142-200)/10,0)))</f>
        <v>0</v>
      </c>
      <c r="T142" s="85">
        <f>+IF('Daily Weigth (g)'!U142="","",IF(Transpiration!T142-200&lt;=0,0,10*ROUND((Transpiration!T142-200)/10,0)))</f>
        <v>20</v>
      </c>
      <c r="U142" s="85">
        <f>+IF('Daily Weigth (g)'!V142="","",IF(Transpiration!U142-200&lt;=0,0,10*ROUND((Transpiration!U142-200)/10,0)))</f>
        <v>150</v>
      </c>
      <c r="V142" s="85">
        <f>+IF('Daily Weigth (g)'!W142="","",IF(Transpiration!V142-200&lt;=0,0,10*ROUND((Transpiration!V142-200)/10,0)))</f>
        <v>170</v>
      </c>
      <c r="W142" s="85">
        <f>+IF('Daily Weigth (g)'!X142="","",IF(Transpiration!W142-200&lt;=0,0,10*ROUND((Transpiration!W142-200)/10,0)))</f>
        <v>0</v>
      </c>
      <c r="X142" s="85">
        <f>+IF('Daily Weigth (g)'!Y142="","",IF(Transpiration!X142-200&lt;=0,0,10*ROUND((Transpiration!X142-200)/10,0)))</f>
        <v>0</v>
      </c>
      <c r="Y142" s="85">
        <f>+IF('Daily Weigth (g)'!Z142="","",IF(Transpiration!Y142-200&lt;=0,0,10*ROUND((Transpiration!Y142-200)/10,0)))</f>
        <v>0</v>
      </c>
      <c r="Z142" s="85">
        <f>+IF('Daily Weigth (g)'!AA142="","",IF(Transpiration!Z142-200&lt;=0,0,10*ROUND((Transpiration!Z142-200)/10,0)))</f>
        <v>0</v>
      </c>
      <c r="AA142" s="85">
        <f>+IF('Daily Weigth (g)'!AB142="","",IF(Transpiration!AA142-200&lt;=0,0,10*ROUND((Transpiration!AA142-200)/10,0)))</f>
        <v>0</v>
      </c>
      <c r="AB142" s="85">
        <f>+IF('Daily Weigth (g)'!AC142="","",IF(Transpiration!AB142-200&lt;=0,0,10*ROUND((Transpiration!AB142-200)/10,0)))</f>
        <v>0</v>
      </c>
      <c r="AC142" s="85">
        <f>+IF('Daily Weigth (g)'!AD142="","",IF(Transpiration!AC142-200&lt;=0,0,10*ROUND((Transpiration!AC142-200)/10,0)))</f>
        <v>0</v>
      </c>
      <c r="AD142" s="85">
        <f>+IF('Daily Weigth (g)'!AE142="","",IF(Transpiration!AD142-200&lt;=0,0,10*ROUND((Transpiration!AD142-200)/10,0)))</f>
        <v>0</v>
      </c>
      <c r="AE142" s="85">
        <f>+IF('Daily Weigth (g)'!AF142="","",IF(Transpiration!AE142-200&lt;=0,0,10*ROUND((Transpiration!AE142-200)/10,0)))</f>
        <v>0</v>
      </c>
      <c r="AF142" s="85">
        <f>+IF('Daily Weigth (g)'!AG142="","",IF(Transpiration!AF142-200&lt;=0,0,10*ROUND((Transpiration!AF142-200)/10,0)))</f>
        <v>0</v>
      </c>
      <c r="AG142" s="89">
        <f t="shared" si="1"/>
        <v>1730</v>
      </c>
    </row>
    <row r="143" ht="12.75" customHeight="1">
      <c r="A143" s="85">
        <v>857.0</v>
      </c>
      <c r="B143" s="87" t="s">
        <v>154</v>
      </c>
      <c r="C143" s="85" t="s">
        <v>383</v>
      </c>
      <c r="D143" s="85"/>
      <c r="E143" s="94">
        <f>+IF('Daily Weigth (g)'!F143="","",IF('Daily Weigth (g)'!$E143-'Daily Weigth (g)'!F143-200&lt;=0,0,10*ROUND(('Daily Weigth (g)'!$E143-'Daily Weigth (g)'!F143-200)/10,0)))</f>
        <v>0</v>
      </c>
      <c r="F143" s="94">
        <f>+IF('Daily Weigth (g)'!G143="","",IF('Daily Weigth (g)'!$E143-'Daily Weigth (g)'!G143-200&lt;=0,0,10*ROUND(('Daily Weigth (g)'!$E143-'Daily Weigth (g)'!G143-200)/10,0)))</f>
        <v>0</v>
      </c>
      <c r="G143" s="94">
        <f>+IF('Daily Weigth (g)'!H143="","",IF('Daily Weigth (g)'!$E143-'Daily Weigth (g)'!H143-200&lt;=0,0,10*ROUND(('Daily Weigth (g)'!$E143-'Daily Weigth (g)'!H143-200)/10,0)))</f>
        <v>110</v>
      </c>
      <c r="H143" s="94">
        <f>+IF('Daily Weigth (g)'!I143="","",IF('Daily Weigth (g)'!$E143-'Daily Weigth (g)'!I143-200&lt;=0,0,10*ROUND(('Daily Weigth (g)'!$E143-'Daily Weigth (g)'!I143-200)/10,0)))</f>
        <v>80</v>
      </c>
      <c r="I143" s="94">
        <f>+IF('Daily Weigth (g)'!J143="","",IF('Daily Weigth (g)'!$E143-'Daily Weigth (g)'!J143-200&lt;=0,0,10*ROUND(('Daily Weigth (g)'!$E143-'Daily Weigth (g)'!J143-200)/10,0)))</f>
        <v>90</v>
      </c>
      <c r="J143" s="85" t="str">
        <f>+IF('Daily Weigth (g)'!K143="","",IF('Daily Weigth (g)'!$E143-'Daily Weigth (g)'!K143-200&lt;=0,0,10*ROUND(('Daily Weigth (g)'!$E143-'Daily Weigth (g)'!K143-200)/10,0)))</f>
        <v/>
      </c>
      <c r="K143" s="85" t="str">
        <f>+IF('Daily Weigth (g)'!L143="","",IF('Daily Weigth (g)'!$E143-'Daily Weigth (g)'!L143-200&lt;=0,0,10*ROUND(('Daily Weigth (g)'!$E143-'Daily Weigth (g)'!L143-200)/10,0)))</f>
        <v/>
      </c>
      <c r="L143" s="85" t="str">
        <f>+IF('Daily Weigth (g)'!M143="","",IF('Daily Weigth (g)'!$E143-'Daily Weigth (g)'!M143-200&lt;=0,0,10*ROUND(('Daily Weigth (g)'!$E143-'Daily Weigth (g)'!M143-200)/10,0)))</f>
        <v/>
      </c>
      <c r="M143" s="85" t="str">
        <f>+IF('Daily Weigth (g)'!N143="","",IF('Daily Weigth (g)'!$E143-'Daily Weigth (g)'!N143-200&lt;=0,0,10*ROUND(('Daily Weigth (g)'!$E143-'Daily Weigth (g)'!N143-200)/10,0)))</f>
        <v/>
      </c>
      <c r="N143" s="85" t="str">
        <f>+IF('Daily Weigth (g)'!O143="","",IF('Daily Weigth (g)'!$E143-'Daily Weigth (g)'!O143-200&lt;=0,0,10*ROUND(('Daily Weigth (g)'!$E143-'Daily Weigth (g)'!O143-200)/10,0)))</f>
        <v/>
      </c>
      <c r="O143" s="85" t="str">
        <f>+IF('Daily Weigth (g)'!P143="","",IF('Daily Weigth (g)'!$E143-'Daily Weigth (g)'!P143-200&lt;=0,0,10*ROUND(('Daily Weigth (g)'!$E143-'Daily Weigth (g)'!P143-200)/10,0)))</f>
        <v/>
      </c>
      <c r="P143" s="85" t="str">
        <f>+IF('Daily Weigth (g)'!Q143="","",IF('Daily Weigth (g)'!$E143-'Daily Weigth (g)'!Q143-200&lt;=0,0,10*ROUND(('Daily Weigth (g)'!$E143-'Daily Weigth (g)'!Q143-200)/10,0)))</f>
        <v/>
      </c>
      <c r="Q143" s="85" t="str">
        <f>+IF('Daily Weigth (g)'!R143="","",IF('Daily Weigth (g)'!$E143-'Daily Weigth (g)'!R143-200&lt;=0,0,10*ROUND(('Daily Weigth (g)'!$E143-'Daily Weigth (g)'!R143-200)/10,0)))</f>
        <v/>
      </c>
      <c r="R143" s="85" t="str">
        <f>+IF('Daily Weigth (g)'!S143="","",IF('Daily Weigth (g)'!$E143-'Daily Weigth (g)'!S143-200&lt;=0,0,10*ROUND(('Daily Weigth (g)'!$E143-'Daily Weigth (g)'!S143-200)/10,0)))</f>
        <v/>
      </c>
      <c r="S143" s="91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9">
        <f t="shared" si="1"/>
        <v>280</v>
      </c>
    </row>
    <row r="144" ht="12.75" customHeight="1">
      <c r="A144" s="85">
        <v>858.0</v>
      </c>
      <c r="B144" s="87" t="s">
        <v>154</v>
      </c>
      <c r="C144" s="85" t="s">
        <v>383</v>
      </c>
      <c r="D144" s="85"/>
      <c r="E144" s="94">
        <f>+IF('Daily Weigth (g)'!F144="","",IF('Daily Weigth (g)'!$E144-'Daily Weigth (g)'!F144-200&lt;=0,0,10*ROUND(('Daily Weigth (g)'!$E144-'Daily Weigth (g)'!F144-200)/10,0)))</f>
        <v>0</v>
      </c>
      <c r="F144" s="94">
        <f>+IF('Daily Weigth (g)'!G144="","",IF('Daily Weigth (g)'!$E144-'Daily Weigth (g)'!G144-200&lt;=0,0,10*ROUND(('Daily Weigth (g)'!$E144-'Daily Weigth (g)'!G144-200)/10,0)))</f>
        <v>0</v>
      </c>
      <c r="G144" s="94">
        <f>+IF('Daily Weigth (g)'!H144="","",IF('Daily Weigth (g)'!$E144-'Daily Weigth (g)'!H144-200&lt;=0,0,10*ROUND(('Daily Weigth (g)'!$E144-'Daily Weigth (g)'!H144-200)/10,0)))</f>
        <v>110</v>
      </c>
      <c r="H144" s="94">
        <f>+IF('Daily Weigth (g)'!I144="","",IF('Daily Weigth (g)'!$E144-'Daily Weigth (g)'!I144-200&lt;=0,0,10*ROUND(('Daily Weigth (g)'!$E144-'Daily Weigth (g)'!I144-200)/10,0)))</f>
        <v>100</v>
      </c>
      <c r="I144" s="94">
        <f>+IF('Daily Weigth (g)'!J144="","",IF('Daily Weigth (g)'!$E144-'Daily Weigth (g)'!J144-200&lt;=0,0,10*ROUND(('Daily Weigth (g)'!$E144-'Daily Weigth (g)'!J144-200)/10,0)))</f>
        <v>30</v>
      </c>
      <c r="J144" s="85" t="str">
        <f>+IF('Daily Weigth (g)'!K144="","",IF('Daily Weigth (g)'!$E144-'Daily Weigth (g)'!K144-200&lt;=0,0,10*ROUND(('Daily Weigth (g)'!$E144-'Daily Weigth (g)'!K144-200)/10,0)))</f>
        <v/>
      </c>
      <c r="K144" s="85" t="str">
        <f>+IF('Daily Weigth (g)'!L144="","",IF('Daily Weigth (g)'!$E144-'Daily Weigth (g)'!L144-200&lt;=0,0,10*ROUND(('Daily Weigth (g)'!$E144-'Daily Weigth (g)'!L144-200)/10,0)))</f>
        <v/>
      </c>
      <c r="L144" s="85" t="str">
        <f>+IF('Daily Weigth (g)'!M144="","",IF('Daily Weigth (g)'!$E144-'Daily Weigth (g)'!M144-200&lt;=0,0,10*ROUND(('Daily Weigth (g)'!$E144-'Daily Weigth (g)'!M144-200)/10,0)))</f>
        <v/>
      </c>
      <c r="M144" s="85" t="str">
        <f>+IF('Daily Weigth (g)'!N144="","",IF('Daily Weigth (g)'!$E144-'Daily Weigth (g)'!N144-200&lt;=0,0,10*ROUND(('Daily Weigth (g)'!$E144-'Daily Weigth (g)'!N144-200)/10,0)))</f>
        <v/>
      </c>
      <c r="N144" s="85" t="str">
        <f>+IF('Daily Weigth (g)'!O144="","",IF('Daily Weigth (g)'!$E144-'Daily Weigth (g)'!O144-200&lt;=0,0,10*ROUND(('Daily Weigth (g)'!$E144-'Daily Weigth (g)'!O144-200)/10,0)))</f>
        <v/>
      </c>
      <c r="O144" s="85" t="str">
        <f>+IF('Daily Weigth (g)'!P144="","",IF('Daily Weigth (g)'!$E144-'Daily Weigth (g)'!P144-200&lt;=0,0,10*ROUND(('Daily Weigth (g)'!$E144-'Daily Weigth (g)'!P144-200)/10,0)))</f>
        <v/>
      </c>
      <c r="P144" s="85" t="str">
        <f>+IF('Daily Weigth (g)'!Q144="","",IF('Daily Weigth (g)'!$E144-'Daily Weigth (g)'!Q144-200&lt;=0,0,10*ROUND(('Daily Weigth (g)'!$E144-'Daily Weigth (g)'!Q144-200)/10,0)))</f>
        <v/>
      </c>
      <c r="Q144" s="85" t="str">
        <f>+IF('Daily Weigth (g)'!R144="","",IF('Daily Weigth (g)'!$E144-'Daily Weigth (g)'!R144-200&lt;=0,0,10*ROUND(('Daily Weigth (g)'!$E144-'Daily Weigth (g)'!R144-200)/10,0)))</f>
        <v/>
      </c>
      <c r="R144" s="85" t="str">
        <f>+IF('Daily Weigth (g)'!S144="","",IF('Daily Weigth (g)'!$E144-'Daily Weigth (g)'!S144-200&lt;=0,0,10*ROUND(('Daily Weigth (g)'!$E144-'Daily Weigth (g)'!S144-200)/10,0)))</f>
        <v/>
      </c>
      <c r="S144" s="91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9">
        <f t="shared" si="1"/>
        <v>240</v>
      </c>
    </row>
    <row r="145" ht="12.75" customHeight="1">
      <c r="A145" s="85">
        <v>859.0</v>
      </c>
      <c r="B145" s="87" t="s">
        <v>154</v>
      </c>
      <c r="C145" s="90" t="s">
        <v>12</v>
      </c>
      <c r="D145" s="85"/>
      <c r="E145" s="94">
        <f>+IF('Daily Weigth (g)'!F145="","",IF('Daily Weigth (g)'!$E145-'Daily Weigth (g)'!F145-200&lt;=0,0,10*ROUND(('Daily Weigth (g)'!$E145-'Daily Weigth (g)'!F145-200)/10,0)))</f>
        <v>0</v>
      </c>
      <c r="F145" s="94">
        <f>+IF('Daily Weigth (g)'!G145="","",IF('Daily Weigth (g)'!$E145-'Daily Weigth (g)'!G145-200&lt;=0,0,10*ROUND(('Daily Weigth (g)'!$E145-'Daily Weigth (g)'!G145-200)/10,0)))</f>
        <v>0</v>
      </c>
      <c r="G145" s="94">
        <f>+IF('Daily Weigth (g)'!H145="","",IF('Daily Weigth (g)'!$E145-'Daily Weigth (g)'!H145-200&lt;=0,0,10*ROUND(('Daily Weigth (g)'!$E145-'Daily Weigth (g)'!H145-200)/10,0)))</f>
        <v>120</v>
      </c>
      <c r="H145" s="94">
        <f>+IF('Daily Weigth (g)'!I145="","",IF('Daily Weigth (g)'!$E145-'Daily Weigth (g)'!I145-200&lt;=0,0,10*ROUND(('Daily Weigth (g)'!$E145-'Daily Weigth (g)'!I145-200)/10,0)))</f>
        <v>80</v>
      </c>
      <c r="I145" s="94">
        <f>+IF('Daily Weigth (g)'!J145="","",IF('Daily Weigth (g)'!$E145-'Daily Weigth (g)'!J145-200&lt;=0,0,10*ROUND(('Daily Weigth (g)'!$E145-'Daily Weigth (g)'!J145-200)/10,0)))</f>
        <v>80</v>
      </c>
      <c r="J145" s="85">
        <f>+IF('Daily Weigth (g)'!K145="","",IF(Transpiration!J145-100&lt;=0,0,10*ROUND((Transpiration!J145-100)/10,0)))</f>
        <v>0</v>
      </c>
      <c r="K145" s="85">
        <f>+IF('Daily Weigth (g)'!L145="","",IF(Transpiration!K145-100&lt;=0,0,10*ROUND((Transpiration!K145-100)/10,0)))</f>
        <v>0</v>
      </c>
      <c r="L145" s="85">
        <f>+IF('Daily Weigth (g)'!M145="","",IF(Transpiration!L145-100&lt;=0,0,10*ROUND((Transpiration!L145-100)/10,0)))</f>
        <v>10</v>
      </c>
      <c r="M145" s="85">
        <f>+IF('Daily Weigth (g)'!N145="","",IF(Transpiration!M145-100&lt;=0,0,10*ROUND((Transpiration!M145-100)/10,0)))</f>
        <v>60</v>
      </c>
      <c r="N145" s="85">
        <f>+IF('Daily Weigth (g)'!O145="","",IF(Transpiration!N145-100&lt;=0,0,10*ROUND((Transpiration!N145-100)/10,0)))</f>
        <v>0</v>
      </c>
      <c r="O145" s="85">
        <f>+IF('Daily Weigth (g)'!P145="","",IF(Transpiration!O145-100&lt;=0,0,10*ROUND((Transpiration!O145-100)/10,0)))</f>
        <v>220</v>
      </c>
      <c r="P145" s="85">
        <f>+IF('Daily Weigth (g)'!Q145="","",IF(Transpiration!P145-100&lt;=0,0,10*ROUND((Transpiration!P145-100)/10,0)))</f>
        <v>230</v>
      </c>
      <c r="Q145" s="85">
        <f>+IF('Daily Weigth (g)'!R145="","",IF(Transpiration!Q145-100&lt;=0,0,10*ROUND((Transpiration!Q145-100)/10,0)))</f>
        <v>130</v>
      </c>
      <c r="R145" s="85">
        <f>+IF('Daily Weigth (g)'!S145="","",IF(Transpiration!R145-100&lt;=0,0,10*ROUND((Transpiration!R145-100)/10,0)))</f>
        <v>60</v>
      </c>
      <c r="S145" s="91">
        <f>+IF('Daily Weigth (g)'!T145="","",IF(Transpiration!S145-200&lt;=0,0,10*ROUND((Transpiration!S145-200)/10,0)))</f>
        <v>0</v>
      </c>
      <c r="T145" s="85">
        <f>+IF('Daily Weigth (g)'!U145="","",IF(Transpiration!T145-200&lt;=0,0,10*ROUND((Transpiration!T145-200)/10,0)))</f>
        <v>10</v>
      </c>
      <c r="U145" s="85">
        <f>+IF('Daily Weigth (g)'!V145="","",IF(Transpiration!U145-200&lt;=0,0,10*ROUND((Transpiration!U145-200)/10,0)))</f>
        <v>40</v>
      </c>
      <c r="V145" s="85">
        <f>+IF('Daily Weigth (g)'!W145="","",IF(Transpiration!V145-200&lt;=0,0,10*ROUND((Transpiration!V145-200)/10,0)))</f>
        <v>70</v>
      </c>
      <c r="W145" s="85">
        <f>+IF('Daily Weigth (g)'!X145="","",IF(Transpiration!W145-200&lt;=0,0,10*ROUND((Transpiration!W145-200)/10,0)))</f>
        <v>0</v>
      </c>
      <c r="X145" s="85">
        <f>+IF('Daily Weigth (g)'!Y145="","",IF(Transpiration!X145-200&lt;=0,0,10*ROUND((Transpiration!X145-200)/10,0)))</f>
        <v>0</v>
      </c>
      <c r="Y145" s="85">
        <f>+IF('Daily Weigth (g)'!Z145="","",IF(Transpiration!Y145-200&lt;=0,0,10*ROUND((Transpiration!Y145-200)/10,0)))</f>
        <v>0</v>
      </c>
      <c r="Z145" s="85">
        <f>+IF('Daily Weigth (g)'!AA145="","",IF(Transpiration!Z145-200&lt;=0,0,10*ROUND((Transpiration!Z145-200)/10,0)))</f>
        <v>0</v>
      </c>
      <c r="AA145" s="85">
        <f>+IF('Daily Weigth (g)'!AB145="","",IF(Transpiration!AA145-200&lt;=0,0,10*ROUND((Transpiration!AA145-200)/10,0)))</f>
        <v>0</v>
      </c>
      <c r="AB145" s="85">
        <f>+IF('Daily Weigth (g)'!AC145="","",IF(Transpiration!AB145-200&lt;=0,0,10*ROUND((Transpiration!AB145-200)/10,0)))</f>
        <v>0</v>
      </c>
      <c r="AC145" s="85">
        <f>+IF('Daily Weigth (g)'!AD145="","",IF(Transpiration!AC145-200&lt;=0,0,10*ROUND((Transpiration!AC145-200)/10,0)))</f>
        <v>0</v>
      </c>
      <c r="AD145" s="85">
        <f>+IF('Daily Weigth (g)'!AE145="","",IF(Transpiration!AD145-200&lt;=0,0,10*ROUND((Transpiration!AD145-200)/10,0)))</f>
        <v>0</v>
      </c>
      <c r="AE145" s="85">
        <f>+IF('Daily Weigth (g)'!AF145="","",IF(Transpiration!AE145-200&lt;=0,0,10*ROUND((Transpiration!AE145-200)/10,0)))</f>
        <v>0</v>
      </c>
      <c r="AF145" s="85">
        <f>+IF('Daily Weigth (g)'!AG145="","",IF(Transpiration!AF145-200&lt;=0,0,10*ROUND((Transpiration!AF145-200)/10,0)))</f>
        <v>0</v>
      </c>
      <c r="AG145" s="89">
        <f t="shared" si="1"/>
        <v>1110</v>
      </c>
    </row>
    <row r="146" ht="12.75" customHeight="1">
      <c r="A146" s="85">
        <v>860.0</v>
      </c>
      <c r="B146" s="87" t="s">
        <v>154</v>
      </c>
      <c r="C146" s="85" t="s">
        <v>383</v>
      </c>
      <c r="D146" s="85"/>
      <c r="E146" s="94">
        <f>+IF('Daily Weigth (g)'!F146="","",IF('Daily Weigth (g)'!$E146-'Daily Weigth (g)'!F146-200&lt;=0,0,10*ROUND(('Daily Weigth (g)'!$E146-'Daily Weigth (g)'!F146-200)/10,0)))</f>
        <v>0</v>
      </c>
      <c r="F146" s="94">
        <f>+IF('Daily Weigth (g)'!G146="","",IF('Daily Weigth (g)'!$E146-'Daily Weigth (g)'!G146-200&lt;=0,0,10*ROUND(('Daily Weigth (g)'!$E146-'Daily Weigth (g)'!G146-200)/10,0)))</f>
        <v>60</v>
      </c>
      <c r="G146" s="94">
        <f>+IF('Daily Weigth (g)'!H146="","",IF('Daily Weigth (g)'!$E146-'Daily Weigth (g)'!H146-200&lt;=0,0,10*ROUND(('Daily Weigth (g)'!$E146-'Daily Weigth (g)'!H146-200)/10,0)))</f>
        <v>120</v>
      </c>
      <c r="H146" s="94">
        <f>+IF('Daily Weigth (g)'!I146="","",IF('Daily Weigth (g)'!$E146-'Daily Weigth (g)'!I146-200&lt;=0,0,10*ROUND(('Daily Weigth (g)'!$E146-'Daily Weigth (g)'!I146-200)/10,0)))</f>
        <v>90</v>
      </c>
      <c r="I146" s="94">
        <f>+IF('Daily Weigth (g)'!J146="","",IF('Daily Weigth (g)'!$E146-'Daily Weigth (g)'!J146-200&lt;=0,0,10*ROUND(('Daily Weigth (g)'!$E146-'Daily Weigth (g)'!J146-200)/10,0)))</f>
        <v>50</v>
      </c>
      <c r="J146" s="85" t="str">
        <f>+IF('Daily Weigth (g)'!K146="","",IF('Daily Weigth (g)'!$E146-'Daily Weigth (g)'!K146-200&lt;=0,0,10*ROUND(('Daily Weigth (g)'!$E146-'Daily Weigth (g)'!K146-200)/10,0)))</f>
        <v/>
      </c>
      <c r="K146" s="85" t="str">
        <f>+IF('Daily Weigth (g)'!L146="","",IF('Daily Weigth (g)'!$E146-'Daily Weigth (g)'!L146-200&lt;=0,0,10*ROUND(('Daily Weigth (g)'!$E146-'Daily Weigth (g)'!L146-200)/10,0)))</f>
        <v/>
      </c>
      <c r="L146" s="85" t="str">
        <f>+IF('Daily Weigth (g)'!M146="","",IF('Daily Weigth (g)'!$E146-'Daily Weigth (g)'!M146-200&lt;=0,0,10*ROUND(('Daily Weigth (g)'!$E146-'Daily Weigth (g)'!M146-200)/10,0)))</f>
        <v/>
      </c>
      <c r="M146" s="85" t="str">
        <f>+IF('Daily Weigth (g)'!N146="","",IF('Daily Weigth (g)'!$E146-'Daily Weigth (g)'!N146-200&lt;=0,0,10*ROUND(('Daily Weigth (g)'!$E146-'Daily Weigth (g)'!N146-200)/10,0)))</f>
        <v/>
      </c>
      <c r="N146" s="85" t="str">
        <f>+IF('Daily Weigth (g)'!O146="","",IF('Daily Weigth (g)'!$E146-'Daily Weigth (g)'!O146-200&lt;=0,0,10*ROUND(('Daily Weigth (g)'!$E146-'Daily Weigth (g)'!O146-200)/10,0)))</f>
        <v/>
      </c>
      <c r="O146" s="85" t="str">
        <f>+IF('Daily Weigth (g)'!P146="","",IF('Daily Weigth (g)'!$E146-'Daily Weigth (g)'!P146-200&lt;=0,0,10*ROUND(('Daily Weigth (g)'!$E146-'Daily Weigth (g)'!P146-200)/10,0)))</f>
        <v/>
      </c>
      <c r="P146" s="85" t="str">
        <f>+IF('Daily Weigth (g)'!Q146="","",IF('Daily Weigth (g)'!$E146-'Daily Weigth (g)'!Q146-200&lt;=0,0,10*ROUND(('Daily Weigth (g)'!$E146-'Daily Weigth (g)'!Q146-200)/10,0)))</f>
        <v/>
      </c>
      <c r="Q146" s="85" t="str">
        <f>+IF('Daily Weigth (g)'!R146="","",IF('Daily Weigth (g)'!$E146-'Daily Weigth (g)'!R146-200&lt;=0,0,10*ROUND(('Daily Weigth (g)'!$E146-'Daily Weigth (g)'!R146-200)/10,0)))</f>
        <v/>
      </c>
      <c r="R146" s="85" t="str">
        <f>+IF('Daily Weigth (g)'!S146="","",IF('Daily Weigth (g)'!$E146-'Daily Weigth (g)'!S146-200&lt;=0,0,10*ROUND(('Daily Weigth (g)'!$E146-'Daily Weigth (g)'!S146-200)/10,0)))</f>
        <v/>
      </c>
      <c r="S146" s="91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9">
        <f t="shared" si="1"/>
        <v>320</v>
      </c>
    </row>
    <row r="147" ht="12.75" customHeight="1">
      <c r="A147" s="85">
        <v>861.0</v>
      </c>
      <c r="B147" s="87" t="s">
        <v>154</v>
      </c>
      <c r="C147" s="88" t="s">
        <v>241</v>
      </c>
      <c r="D147" s="85"/>
      <c r="E147" s="94">
        <f>+IF('Daily Weigth (g)'!F147="","",IF('Daily Weigth (g)'!$E147-'Daily Weigth (g)'!F147-200&lt;=0,0,10*ROUND(('Daily Weigth (g)'!$E147-'Daily Weigth (g)'!F147-200)/10,0)))</f>
        <v>0</v>
      </c>
      <c r="F147" s="94">
        <f>+IF('Daily Weigth (g)'!G147="","",IF('Daily Weigth (g)'!$E147-'Daily Weigth (g)'!G147-200&lt;=0,0,10*ROUND(('Daily Weigth (g)'!$E147-'Daily Weigth (g)'!G147-200)/10,0)))</f>
        <v>0</v>
      </c>
      <c r="G147" s="94">
        <f>+IF('Daily Weigth (g)'!H147="","",IF('Daily Weigth (g)'!$E147-'Daily Weigth (g)'!H147-200&lt;=0,0,10*ROUND(('Daily Weigth (g)'!$E147-'Daily Weigth (g)'!H147-200)/10,0)))</f>
        <v>110</v>
      </c>
      <c r="H147" s="94">
        <f>+IF('Daily Weigth (g)'!I147="","",IF('Daily Weigth (g)'!$E147-'Daily Weigth (g)'!I147-200&lt;=0,0,10*ROUND(('Daily Weigth (g)'!$E147-'Daily Weigth (g)'!I147-200)/10,0)))</f>
        <v>90</v>
      </c>
      <c r="I147" s="94">
        <f>+IF('Daily Weigth (g)'!J147="","",IF('Daily Weigth (g)'!$E147-'Daily Weigth (g)'!J147-200&lt;=0,0,10*ROUND(('Daily Weigth (g)'!$E147-'Daily Weigth (g)'!J147-200)/10,0)))</f>
        <v>80</v>
      </c>
      <c r="J147" s="85">
        <f>+IF('Daily Weigth (g)'!K147="","",IF('Daily Weigth (g)'!$E147-'Daily Weigth (g)'!K147-200&lt;=0,0,10*ROUND(('Daily Weigth (g)'!$E147-'Daily Weigth (g)'!K147-200)/10,0)))</f>
        <v>40</v>
      </c>
      <c r="K147" s="85">
        <f>+IF('Daily Weigth (g)'!L147="","",IF('Daily Weigth (g)'!$E147-'Daily Weigth (g)'!L147-200&lt;=0,0,10*ROUND(('Daily Weigth (g)'!$E147-'Daily Weigth (g)'!L147-200)/10,0)))</f>
        <v>110</v>
      </c>
      <c r="L147" s="85">
        <f>+IF('Daily Weigth (g)'!M147="","",IF('Daily Weigth (g)'!$E147-'Daily Weigth (g)'!M147-200&lt;=0,0,10*ROUND(('Daily Weigth (g)'!$E147-'Daily Weigth (g)'!M147-200)/10,0)))</f>
        <v>120</v>
      </c>
      <c r="M147" s="85">
        <f>+IF('Daily Weigth (g)'!N147="","",IF('Daily Weigth (g)'!$E147-'Daily Weigth (g)'!N147-200&lt;=0,0,10*ROUND(('Daily Weigth (g)'!$E147-'Daily Weigth (g)'!N147-200)/10,0)))</f>
        <v>160</v>
      </c>
      <c r="N147" s="85">
        <f>+IF('Daily Weigth (g)'!O147="","",IF('Daily Weigth (g)'!$E147-'Daily Weigth (g)'!O147-200&lt;=0,0,10*ROUND(('Daily Weigth (g)'!$E147-'Daily Weigth (g)'!O147-200)/10,0)))</f>
        <v>100</v>
      </c>
      <c r="O147" s="85">
        <f>+IF('Daily Weigth (g)'!P147="","",IF('Daily Weigth (g)'!$E147-'Daily Weigth (g)'!P147-200&lt;=0,0,10*ROUND(('Daily Weigth (g)'!$E147-'Daily Weigth (g)'!P147-200)/10,0)))</f>
        <v>490</v>
      </c>
      <c r="P147" s="85">
        <f>+IF('Daily Weigth (g)'!Q147="","",IF('Daily Weigth (g)'!$E147-'Daily Weigth (g)'!Q147-200&lt;=0,0,10*ROUND(('Daily Weigth (g)'!$E147-'Daily Weigth (g)'!Q147-200)/10,0)))</f>
        <v>480</v>
      </c>
      <c r="Q147" s="85">
        <f>+IF('Daily Weigth (g)'!R147="","",IF('Daily Weigth (g)'!$E147-'Daily Weigth (g)'!R147-200&lt;=0,0,10*ROUND(('Daily Weigth (g)'!$E147-'Daily Weigth (g)'!R147-200)/10,0)))</f>
        <v>280</v>
      </c>
      <c r="R147" s="85">
        <f>+IF('Daily Weigth (g)'!S147="","",IF('Daily Weigth (g)'!$E147-'Daily Weigth (g)'!S147-200&lt;=0,0,10*ROUND(('Daily Weigth (g)'!$E147-'Daily Weigth (g)'!S147-200)/10,0)))</f>
        <v>180</v>
      </c>
      <c r="S147" s="91">
        <f>+IF('Daily Weigth (g)'!T147="","",IF('Daily Weigth (g)'!$E147-'Daily Weigth (g)'!T147-200&lt;=0,0,10*ROUND(('Daily Weigth (g)'!$E147-'Daily Weigth (g)'!T147-200)/10,0)))</f>
        <v>220</v>
      </c>
      <c r="T147" s="85">
        <f>+IF('Daily Weigth (g)'!U147="","",IF('Daily Weigth (g)'!$E147-'Daily Weigth (g)'!U147-200&lt;=0,0,10*ROUND(('Daily Weigth (g)'!$E147-'Daily Weigth (g)'!U147-200)/10,0)))</f>
        <v>220</v>
      </c>
      <c r="U147" s="85">
        <f>+IF('Daily Weigth (g)'!V147="","",IF('Daily Weigth (g)'!$E147-'Daily Weigth (g)'!V147-200&lt;=0,0,10*ROUND(('Daily Weigth (g)'!$E147-'Daily Weigth (g)'!V147-200)/10,0)))</f>
        <v>440</v>
      </c>
      <c r="V147" s="85">
        <f>+IF('Daily Weigth (g)'!W147="","",IF('Daily Weigth (g)'!$E147-'Daily Weigth (g)'!W147-200&lt;=0,0,10*ROUND(('Daily Weigth (g)'!$E147-'Daily Weigth (g)'!W147-200)/10,0)))</f>
        <v>580</v>
      </c>
      <c r="W147" s="85">
        <f>+IF('Daily Weigth (g)'!X147="","",IF('Daily Weigth (g)'!$E147-'Daily Weigth (g)'!X147-200&lt;=0,0,10*ROUND(('Daily Weigth (g)'!$E147-'Daily Weigth (g)'!X147-200)/10,0)))</f>
        <v>240</v>
      </c>
      <c r="X147" s="85">
        <f>+IF('Daily Weigth (g)'!Y147="","",IF('Daily Weigth (g)'!$E147-'Daily Weigth (g)'!Y147-200&lt;=0,0,10*ROUND(('Daily Weigth (g)'!$E147-'Daily Weigth (g)'!Y147-200)/10,0)))</f>
        <v>200</v>
      </c>
      <c r="Y147" s="85">
        <f>+IF('Daily Weigth (g)'!Z147="","",IF('Daily Weigth (g)'!$E147-'Daily Weigth (g)'!Z147-200&lt;=0,0,10*ROUND(('Daily Weigth (g)'!$E147-'Daily Weigth (g)'!Z147-200)/10,0)))</f>
        <v>330</v>
      </c>
      <c r="Z147" s="85">
        <f>+IF('Daily Weigth (g)'!AA147="","",IF('Daily Weigth (g)'!$E147-'Daily Weigth (g)'!AA147-200&lt;=0,0,10*ROUND(('Daily Weigth (g)'!$E147-'Daily Weigth (g)'!AA147-200)/10,0)))</f>
        <v>140</v>
      </c>
      <c r="AA147" s="85">
        <f>+IF('Daily Weigth (g)'!AB147="","",IF('Daily Weigth (g)'!$E147-'Daily Weigth (g)'!AB147-200&lt;=0,0,10*ROUND(('Daily Weigth (g)'!$E147-'Daily Weigth (g)'!AB147-200)/10,0)))</f>
        <v>210</v>
      </c>
      <c r="AB147" s="85">
        <f>+IF('Daily Weigth (g)'!AC147="","",IF('Daily Weigth (g)'!$E147-'Daily Weigth (g)'!AC147-200&lt;=0,0,10*ROUND(('Daily Weigth (g)'!$E147-'Daily Weigth (g)'!AC147-200)/10,0)))</f>
        <v>230</v>
      </c>
      <c r="AC147" s="85">
        <f>+IF('Daily Weigth (g)'!AD147="","",IF('Daily Weigth (g)'!$E147-'Daily Weigth (g)'!AD147-200&lt;=0,0,10*ROUND(('Daily Weigth (g)'!$E147-'Daily Weigth (g)'!AD147-200)/10,0)))</f>
        <v>290</v>
      </c>
      <c r="AD147" s="85">
        <f>+IF('Daily Weigth (g)'!AE147="","",IF('Daily Weigth (g)'!$E147-'Daily Weigth (g)'!AE147-200&lt;=0,0,10*ROUND(('Daily Weigth (g)'!$E147-'Daily Weigth (g)'!AE147-200)/10,0)))</f>
        <v>240</v>
      </c>
      <c r="AE147" s="85">
        <f>+IF('Daily Weigth (g)'!AF147="","",IF('Daily Weigth (g)'!$E147-'Daily Weigth (g)'!AF147-200&lt;=0,0,10*ROUND(('Daily Weigth (g)'!$E147-'Daily Weigth (g)'!AF147-200)/10,0)))</f>
        <v>570</v>
      </c>
      <c r="AF147" s="85">
        <f>+IF('Daily Weigth (g)'!AG147="","",IF('Daily Weigth (g)'!$E147-'Daily Weigth (g)'!AG147-200&lt;=0,0,10*ROUND(('Daily Weigth (g)'!$E147-'Daily Weigth (g)'!AG147-200)/10,0)))</f>
        <v>400</v>
      </c>
      <c r="AG147" s="89">
        <f t="shared" si="1"/>
        <v>6550</v>
      </c>
    </row>
    <row r="148" ht="12.75" customHeight="1">
      <c r="A148" s="85">
        <v>862.0</v>
      </c>
      <c r="B148" s="87" t="s">
        <v>154</v>
      </c>
      <c r="C148" s="88" t="s">
        <v>241</v>
      </c>
      <c r="D148" s="85"/>
      <c r="E148" s="94">
        <f>+IF('Daily Weigth (g)'!F148="","",IF('Daily Weigth (g)'!$E148-'Daily Weigth (g)'!F148-200&lt;=0,0,10*ROUND(('Daily Weigth (g)'!$E148-'Daily Weigth (g)'!F148-200)/10,0)))</f>
        <v>0</v>
      </c>
      <c r="F148" s="94">
        <f>+IF('Daily Weigth (g)'!G148="","",IF('Daily Weigth (g)'!$E148-'Daily Weigth (g)'!G148-200&lt;=0,0,10*ROUND(('Daily Weigth (g)'!$E148-'Daily Weigth (g)'!G148-200)/10,0)))</f>
        <v>20</v>
      </c>
      <c r="G148" s="94">
        <f>+IF('Daily Weigth (g)'!H148="","",IF('Daily Weigth (g)'!$E148-'Daily Weigth (g)'!H148-200&lt;=0,0,10*ROUND(('Daily Weigth (g)'!$E148-'Daily Weigth (g)'!H148-200)/10,0)))</f>
        <v>160</v>
      </c>
      <c r="H148" s="94">
        <f>+IF('Daily Weigth (g)'!I148="","",IF('Daily Weigth (g)'!$E148-'Daily Weigth (g)'!I148-200&lt;=0,0,10*ROUND(('Daily Weigth (g)'!$E148-'Daily Weigth (g)'!I148-200)/10,0)))</f>
        <v>100</v>
      </c>
      <c r="I148" s="94">
        <f>+IF('Daily Weigth (g)'!J148="","",IF('Daily Weigth (g)'!$E148-'Daily Weigth (g)'!J148-200&lt;=0,0,10*ROUND(('Daily Weigth (g)'!$E148-'Daily Weigth (g)'!J148-200)/10,0)))</f>
        <v>70</v>
      </c>
      <c r="J148" s="85">
        <f>+IF('Daily Weigth (g)'!K148="","",IF('Daily Weigth (g)'!$E148-'Daily Weigth (g)'!K148-200&lt;=0,0,10*ROUND(('Daily Weigth (g)'!$E148-'Daily Weigth (g)'!K148-200)/10,0)))</f>
        <v>70</v>
      </c>
      <c r="K148" s="85">
        <f>+IF('Daily Weigth (g)'!L148="","",IF('Daily Weigth (g)'!$E148-'Daily Weigth (g)'!L148-200&lt;=0,0,10*ROUND(('Daily Weigth (g)'!$E148-'Daily Weigth (g)'!L148-200)/10,0)))</f>
        <v>130</v>
      </c>
      <c r="L148" s="85">
        <f>+IF('Daily Weigth (g)'!M148="","",IF('Daily Weigth (g)'!$E148-'Daily Weigth (g)'!M148-200&lt;=0,0,10*ROUND(('Daily Weigth (g)'!$E148-'Daily Weigth (g)'!M148-200)/10,0)))</f>
        <v>160</v>
      </c>
      <c r="M148" s="85">
        <f>+IF('Daily Weigth (g)'!N148="","",IF('Daily Weigth (g)'!$E148-'Daily Weigth (g)'!N148-200&lt;=0,0,10*ROUND(('Daily Weigth (g)'!$E148-'Daily Weigth (g)'!N148-200)/10,0)))</f>
        <v>190</v>
      </c>
      <c r="N148" s="85">
        <f>+IF('Daily Weigth (g)'!O148="","",IF('Daily Weigth (g)'!$E148-'Daily Weigth (g)'!O148-200&lt;=0,0,10*ROUND(('Daily Weigth (g)'!$E148-'Daily Weigth (g)'!O148-200)/10,0)))</f>
        <v>140</v>
      </c>
      <c r="O148" s="85">
        <f>+IF('Daily Weigth (g)'!P148="","",IF('Daily Weigth (g)'!$E148-'Daily Weigth (g)'!P148-200&lt;=0,0,10*ROUND(('Daily Weigth (g)'!$E148-'Daily Weigth (g)'!P148-200)/10,0)))</f>
        <v>640</v>
      </c>
      <c r="P148" s="85">
        <f>+IF('Daily Weigth (g)'!Q148="","",IF('Daily Weigth (g)'!$E148-'Daily Weigth (g)'!Q148-200&lt;=0,0,10*ROUND(('Daily Weigth (g)'!$E148-'Daily Weigth (g)'!Q148-200)/10,0)))</f>
        <v>720</v>
      </c>
      <c r="Q148" s="85">
        <f>+IF('Daily Weigth (g)'!R148="","",IF('Daily Weigth (g)'!$E148-'Daily Weigth (g)'!R148-200&lt;=0,0,10*ROUND(('Daily Weigth (g)'!$E148-'Daily Weigth (g)'!R148-200)/10,0)))</f>
        <v>450</v>
      </c>
      <c r="R148" s="85">
        <f>+IF('Daily Weigth (g)'!S148="","",IF('Daily Weigth (g)'!$E148-'Daily Weigth (g)'!S148-200&lt;=0,0,10*ROUND(('Daily Weigth (g)'!$E148-'Daily Weigth (g)'!S148-200)/10,0)))</f>
        <v>340</v>
      </c>
      <c r="S148" s="91">
        <f>+IF('Daily Weigth (g)'!T148="","",IF('Daily Weigth (g)'!$E148-'Daily Weigth (g)'!T148-200&lt;=0,0,10*ROUND(('Daily Weigth (g)'!$E148-'Daily Weigth (g)'!T148-200)/10,0)))</f>
        <v>340</v>
      </c>
      <c r="T148" s="85">
        <f>+IF('Daily Weigth (g)'!U148="","",IF('Daily Weigth (g)'!$E148-'Daily Weigth (g)'!U148-200&lt;=0,0,10*ROUND(('Daily Weigth (g)'!$E148-'Daily Weigth (g)'!U148-200)/10,0)))</f>
        <v>450</v>
      </c>
      <c r="U148" s="85">
        <f>+IF('Daily Weigth (g)'!V148="","",IF('Daily Weigth (g)'!$E148-'Daily Weigth (g)'!V148-200&lt;=0,0,10*ROUND(('Daily Weigth (g)'!$E148-'Daily Weigth (g)'!V148-200)/10,0)))</f>
        <v>640</v>
      </c>
      <c r="V148" s="85">
        <f>+IF('Daily Weigth (g)'!W148="","",IF('Daily Weigth (g)'!$E148-'Daily Weigth (g)'!W148-200&lt;=0,0,10*ROUND(('Daily Weigth (g)'!$E148-'Daily Weigth (g)'!W148-200)/10,0)))</f>
        <v>750</v>
      </c>
      <c r="W148" s="85">
        <f>+IF('Daily Weigth (g)'!X148="","",IF('Daily Weigth (g)'!$E148-'Daily Weigth (g)'!X148-200&lt;=0,0,10*ROUND(('Daily Weigth (g)'!$E148-'Daily Weigth (g)'!X148-200)/10,0)))</f>
        <v>300</v>
      </c>
      <c r="X148" s="85">
        <f>+IF('Daily Weigth (g)'!Y148="","",IF('Daily Weigth (g)'!$E148-'Daily Weigth (g)'!Y148-200&lt;=0,0,10*ROUND(('Daily Weigth (g)'!$E148-'Daily Weigth (g)'!Y148-200)/10,0)))</f>
        <v>240</v>
      </c>
      <c r="Y148" s="85">
        <f>+IF('Daily Weigth (g)'!Z148="","",IF('Daily Weigth (g)'!$E148-'Daily Weigth (g)'!Z148-200&lt;=0,0,10*ROUND(('Daily Weigth (g)'!$E148-'Daily Weigth (g)'!Z148-200)/10,0)))</f>
        <v>430</v>
      </c>
      <c r="Z148" s="85">
        <f>+IF('Daily Weigth (g)'!AA148="","",IF('Daily Weigth (g)'!$E148-'Daily Weigth (g)'!AA148-200&lt;=0,0,10*ROUND(('Daily Weigth (g)'!$E148-'Daily Weigth (g)'!AA148-200)/10,0)))</f>
        <v>190</v>
      </c>
      <c r="AA148" s="85">
        <f>+IF('Daily Weigth (g)'!AB148="","",IF('Daily Weigth (g)'!$E148-'Daily Weigth (g)'!AB148-200&lt;=0,0,10*ROUND(('Daily Weigth (g)'!$E148-'Daily Weigth (g)'!AB148-200)/10,0)))</f>
        <v>210</v>
      </c>
      <c r="AB148" s="85">
        <f>+IF('Daily Weigth (g)'!AC148="","",IF('Daily Weigth (g)'!$E148-'Daily Weigth (g)'!AC148-200&lt;=0,0,10*ROUND(('Daily Weigth (g)'!$E148-'Daily Weigth (g)'!AC148-200)/10,0)))</f>
        <v>290</v>
      </c>
      <c r="AC148" s="85">
        <f>+IF('Daily Weigth (g)'!AD148="","",IF('Daily Weigth (g)'!$E148-'Daily Weigth (g)'!AD148-200&lt;=0,0,10*ROUND(('Daily Weigth (g)'!$E148-'Daily Weigth (g)'!AD148-200)/10,0)))</f>
        <v>350</v>
      </c>
      <c r="AD148" s="85">
        <f>+IF('Daily Weigth (g)'!AE148="","",IF('Daily Weigth (g)'!$E148-'Daily Weigth (g)'!AE148-200&lt;=0,0,10*ROUND(('Daily Weigth (g)'!$E148-'Daily Weigth (g)'!AE148-200)/10,0)))</f>
        <v>250</v>
      </c>
      <c r="AE148" s="85">
        <f>+IF('Daily Weigth (g)'!AF148="","",IF('Daily Weigth (g)'!$E148-'Daily Weigth (g)'!AF148-200&lt;=0,0,10*ROUND(('Daily Weigth (g)'!$E148-'Daily Weigth (g)'!AF148-200)/10,0)))</f>
        <v>620</v>
      </c>
      <c r="AF148" s="85">
        <f>+IF('Daily Weigth (g)'!AG148="","",IF('Daily Weigth (g)'!$E148-'Daily Weigth (g)'!AG148-200&lt;=0,0,10*ROUND(('Daily Weigth (g)'!$E148-'Daily Weigth (g)'!AG148-200)/10,0)))</f>
        <v>400</v>
      </c>
      <c r="AG148" s="89">
        <f t="shared" si="1"/>
        <v>8650</v>
      </c>
    </row>
    <row r="149" ht="12.75" customHeight="1">
      <c r="A149" s="85">
        <v>863.0</v>
      </c>
      <c r="B149" s="87" t="s">
        <v>154</v>
      </c>
      <c r="C149" s="85" t="s">
        <v>383</v>
      </c>
      <c r="D149" s="85"/>
      <c r="E149" s="94">
        <f>+IF('Daily Weigth (g)'!F149="","",IF('Daily Weigth (g)'!$E149-'Daily Weigth (g)'!F149-200&lt;=0,0,10*ROUND(('Daily Weigth (g)'!$E149-'Daily Weigth (g)'!F149-200)/10,0)))</f>
        <v>0</v>
      </c>
      <c r="F149" s="94">
        <f>+IF('Daily Weigth (g)'!G149="","",IF('Daily Weigth (g)'!$E149-'Daily Weigth (g)'!G149-200&lt;=0,0,10*ROUND(('Daily Weigth (g)'!$E149-'Daily Weigth (g)'!G149-200)/10,0)))</f>
        <v>0</v>
      </c>
      <c r="G149" s="94">
        <f>+IF('Daily Weigth (g)'!H149="","",IF('Daily Weigth (g)'!$E149-'Daily Weigth (g)'!H149-200&lt;=0,0,10*ROUND(('Daily Weigth (g)'!$E149-'Daily Weigth (g)'!H149-200)/10,0)))</f>
        <v>0</v>
      </c>
      <c r="H149" s="94">
        <f>+IF('Daily Weigth (g)'!I149="","",IF('Daily Weigth (g)'!$E149-'Daily Weigth (g)'!I149-200&lt;=0,0,10*ROUND(('Daily Weigth (g)'!$E149-'Daily Weigth (g)'!I149-200)/10,0)))</f>
        <v>0</v>
      </c>
      <c r="I149" s="94">
        <f>+IF('Daily Weigth (g)'!J149="","",IF('Daily Weigth (g)'!$E149-'Daily Weigth (g)'!J149-200&lt;=0,0,10*ROUND(('Daily Weigth (g)'!$E149-'Daily Weigth (g)'!J149-200)/10,0)))</f>
        <v>0</v>
      </c>
      <c r="J149" s="85" t="str">
        <f>+IF('Daily Weigth (g)'!K149="","",IF('Daily Weigth (g)'!$E149-'Daily Weigth (g)'!K149-200&lt;=0,0,10*ROUND(('Daily Weigth (g)'!$E149-'Daily Weigth (g)'!K149-200)/10,0)))</f>
        <v/>
      </c>
      <c r="K149" s="85" t="str">
        <f>+IF('Daily Weigth (g)'!L149="","",IF('Daily Weigth (g)'!$E149-'Daily Weigth (g)'!L149-200&lt;=0,0,10*ROUND(('Daily Weigth (g)'!$E149-'Daily Weigth (g)'!L149-200)/10,0)))</f>
        <v/>
      </c>
      <c r="L149" s="85" t="str">
        <f>+IF('Daily Weigth (g)'!M149="","",IF('Daily Weigth (g)'!$E149-'Daily Weigth (g)'!M149-200&lt;=0,0,10*ROUND(('Daily Weigth (g)'!$E149-'Daily Weigth (g)'!M149-200)/10,0)))</f>
        <v/>
      </c>
      <c r="M149" s="85" t="str">
        <f>+IF('Daily Weigth (g)'!N149="","",IF('Daily Weigth (g)'!$E149-'Daily Weigth (g)'!N149-200&lt;=0,0,10*ROUND(('Daily Weigth (g)'!$E149-'Daily Weigth (g)'!N149-200)/10,0)))</f>
        <v/>
      </c>
      <c r="N149" s="85" t="str">
        <f>+IF('Daily Weigth (g)'!O149="","",IF('Daily Weigth (g)'!$E149-'Daily Weigth (g)'!O149-200&lt;=0,0,10*ROUND(('Daily Weigth (g)'!$E149-'Daily Weigth (g)'!O149-200)/10,0)))</f>
        <v/>
      </c>
      <c r="O149" s="85" t="str">
        <f>+IF('Daily Weigth (g)'!P149="","",IF('Daily Weigth (g)'!$E149-'Daily Weigth (g)'!P149-200&lt;=0,0,10*ROUND(('Daily Weigth (g)'!$E149-'Daily Weigth (g)'!P149-200)/10,0)))</f>
        <v/>
      </c>
      <c r="P149" s="85" t="str">
        <f>+IF('Daily Weigth (g)'!Q149="","",IF('Daily Weigth (g)'!$E149-'Daily Weigth (g)'!Q149-200&lt;=0,0,10*ROUND(('Daily Weigth (g)'!$E149-'Daily Weigth (g)'!Q149-200)/10,0)))</f>
        <v/>
      </c>
      <c r="Q149" s="85" t="str">
        <f>+IF('Daily Weigth (g)'!R149="","",IF('Daily Weigth (g)'!$E149-'Daily Weigth (g)'!R149-200&lt;=0,0,10*ROUND(('Daily Weigth (g)'!$E149-'Daily Weigth (g)'!R149-200)/10,0)))</f>
        <v/>
      </c>
      <c r="R149" s="85" t="str">
        <f>+IF('Daily Weigth (g)'!S149="","",IF('Daily Weigth (g)'!$E149-'Daily Weigth (g)'!S149-200&lt;=0,0,10*ROUND(('Daily Weigth (g)'!$E149-'Daily Weigth (g)'!S149-200)/10,0)))</f>
        <v/>
      </c>
      <c r="S149" s="91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9">
        <f t="shared" si="1"/>
        <v>0</v>
      </c>
    </row>
    <row r="150" ht="12.75" customHeight="1">
      <c r="A150" s="85">
        <v>864.0</v>
      </c>
      <c r="B150" s="87" t="s">
        <v>154</v>
      </c>
      <c r="C150" s="88" t="s">
        <v>241</v>
      </c>
      <c r="D150" s="85"/>
      <c r="E150" s="94">
        <f>+IF('Daily Weigth (g)'!F150="","",IF('Daily Weigth (g)'!$E150-'Daily Weigth (g)'!F150-200&lt;=0,0,10*ROUND(('Daily Weigth (g)'!$E150-'Daily Weigth (g)'!F150-200)/10,0)))</f>
        <v>0</v>
      </c>
      <c r="F150" s="94">
        <f>+IF('Daily Weigth (g)'!G150="","",IF('Daily Weigth (g)'!$E150-'Daily Weigth (g)'!G150-200&lt;=0,0,10*ROUND(('Daily Weigth (g)'!$E150-'Daily Weigth (g)'!G150-200)/10,0)))</f>
        <v>0</v>
      </c>
      <c r="G150" s="94">
        <f>+IF('Daily Weigth (g)'!H150="","",IF('Daily Weigth (g)'!$E150-'Daily Weigth (g)'!H150-200&lt;=0,0,10*ROUND(('Daily Weigth (g)'!$E150-'Daily Weigth (g)'!H150-200)/10,0)))</f>
        <v>130</v>
      </c>
      <c r="H150" s="94">
        <f>+IF('Daily Weigth (g)'!I150="","",IF('Daily Weigth (g)'!$E150-'Daily Weigth (g)'!I150-200&lt;=0,0,10*ROUND(('Daily Weigth (g)'!$E150-'Daily Weigth (g)'!I150-200)/10,0)))</f>
        <v>90</v>
      </c>
      <c r="I150" s="94">
        <f>+IF('Daily Weigth (g)'!J150="","",IF('Daily Weigth (g)'!$E150-'Daily Weigth (g)'!J150-200&lt;=0,0,10*ROUND(('Daily Weigth (g)'!$E150-'Daily Weigth (g)'!J150-200)/10,0)))</f>
        <v>90</v>
      </c>
      <c r="J150" s="85">
        <f>+IF('Daily Weigth (g)'!K150="","",IF('Daily Weigth (g)'!$E150-'Daily Weigth (g)'!K150-200&lt;=0,0,10*ROUND(('Daily Weigth (g)'!$E150-'Daily Weigth (g)'!K150-200)/10,0)))</f>
        <v>50</v>
      </c>
      <c r="K150" s="85">
        <f>+IF('Daily Weigth (g)'!L150="","",IF('Daily Weigth (g)'!$E150-'Daily Weigth (g)'!L150-200&lt;=0,0,10*ROUND(('Daily Weigth (g)'!$E150-'Daily Weigth (g)'!L150-200)/10,0)))</f>
        <v>80</v>
      </c>
      <c r="L150" s="85">
        <f>+IF('Daily Weigth (g)'!M150="","",IF('Daily Weigth (g)'!$E150-'Daily Weigth (g)'!M150-200&lt;=0,0,10*ROUND(('Daily Weigth (g)'!$E150-'Daily Weigth (g)'!M150-200)/10,0)))</f>
        <v>110</v>
      </c>
      <c r="M150" s="85">
        <f>+IF('Daily Weigth (g)'!N150="","",IF('Daily Weigth (g)'!$E150-'Daily Weigth (g)'!N150-200&lt;=0,0,10*ROUND(('Daily Weigth (g)'!$E150-'Daily Weigth (g)'!N150-200)/10,0)))</f>
        <v>160</v>
      </c>
      <c r="N150" s="85">
        <f>+IF('Daily Weigth (g)'!O150="","",IF('Daily Weigth (g)'!$E150-'Daily Weigth (g)'!O150-200&lt;=0,0,10*ROUND(('Daily Weigth (g)'!$E150-'Daily Weigth (g)'!O150-200)/10,0)))</f>
        <v>100</v>
      </c>
      <c r="O150" s="85">
        <f>+IF('Daily Weigth (g)'!P150="","",IF('Daily Weigth (g)'!$E150-'Daily Weigth (g)'!P150-200&lt;=0,0,10*ROUND(('Daily Weigth (g)'!$E150-'Daily Weigth (g)'!P150-200)/10,0)))</f>
        <v>370</v>
      </c>
      <c r="P150" s="85">
        <f>+IF('Daily Weigth (g)'!Q150="","",IF('Daily Weigth (g)'!$E150-'Daily Weigth (g)'!Q150-200&lt;=0,0,10*ROUND(('Daily Weigth (g)'!$E150-'Daily Weigth (g)'!Q150-200)/10,0)))</f>
        <v>390</v>
      </c>
      <c r="Q150" s="85">
        <f>+IF('Daily Weigth (g)'!R150="","",IF('Daily Weigth (g)'!$E150-'Daily Weigth (g)'!R150-200&lt;=0,0,10*ROUND(('Daily Weigth (g)'!$E150-'Daily Weigth (g)'!R150-200)/10,0)))</f>
        <v>280</v>
      </c>
      <c r="R150" s="85">
        <f>+IF('Daily Weigth (g)'!S150="","",IF('Daily Weigth (g)'!$E150-'Daily Weigth (g)'!S150-200&lt;=0,0,10*ROUND(('Daily Weigth (g)'!$E150-'Daily Weigth (g)'!S150-200)/10,0)))</f>
        <v>230</v>
      </c>
      <c r="S150" s="91">
        <f>+IF('Daily Weigth (g)'!T150="","",IF('Daily Weigth (g)'!$E150-'Daily Weigth (g)'!T150-200&lt;=0,0,10*ROUND(('Daily Weigth (g)'!$E150-'Daily Weigth (g)'!T150-200)/10,0)))</f>
        <v>240</v>
      </c>
      <c r="T150" s="85">
        <f>+IF('Daily Weigth (g)'!U150="","",IF('Daily Weigth (g)'!$E150-'Daily Weigth (g)'!U150-200&lt;=0,0,10*ROUND(('Daily Weigth (g)'!$E150-'Daily Weigth (g)'!U150-200)/10,0)))</f>
        <v>310</v>
      </c>
      <c r="U150" s="85">
        <f>+IF('Daily Weigth (g)'!V150="","",IF('Daily Weigth (g)'!$E150-'Daily Weigth (g)'!V150-200&lt;=0,0,10*ROUND(('Daily Weigth (g)'!$E150-'Daily Weigth (g)'!V150-200)/10,0)))</f>
        <v>550</v>
      </c>
      <c r="V150" s="85">
        <f>+IF('Daily Weigth (g)'!W150="","",IF('Daily Weigth (g)'!$E150-'Daily Weigth (g)'!W150-200&lt;=0,0,10*ROUND(('Daily Weigth (g)'!$E150-'Daily Weigth (g)'!W150-200)/10,0)))</f>
        <v>560</v>
      </c>
      <c r="W150" s="85">
        <f>+IF('Daily Weigth (g)'!X150="","",IF('Daily Weigth (g)'!$E150-'Daily Weigth (g)'!X150-200&lt;=0,0,10*ROUND(('Daily Weigth (g)'!$E150-'Daily Weigth (g)'!X150-200)/10,0)))</f>
        <v>240</v>
      </c>
      <c r="X150" s="85">
        <f>+IF('Daily Weigth (g)'!Y150="","",IF('Daily Weigth (g)'!$E150-'Daily Weigth (g)'!Y150-200&lt;=0,0,10*ROUND(('Daily Weigth (g)'!$E150-'Daily Weigth (g)'!Y150-200)/10,0)))</f>
        <v>170</v>
      </c>
      <c r="Y150" s="85">
        <f>+IF('Daily Weigth (g)'!Z150="","",IF('Daily Weigth (g)'!$E150-'Daily Weigth (g)'!Z150-200&lt;=0,0,10*ROUND(('Daily Weigth (g)'!$E150-'Daily Weigth (g)'!Z150-200)/10,0)))</f>
        <v>340</v>
      </c>
      <c r="Z150" s="85">
        <f>+IF('Daily Weigth (g)'!AA150="","",IF('Daily Weigth (g)'!$E150-'Daily Weigth (g)'!AA150-200&lt;=0,0,10*ROUND(('Daily Weigth (g)'!$E150-'Daily Weigth (g)'!AA150-200)/10,0)))</f>
        <v>170</v>
      </c>
      <c r="AA150" s="85">
        <f>+IF('Daily Weigth (g)'!AB150="","",IF('Daily Weigth (g)'!$E150-'Daily Weigth (g)'!AB150-200&lt;=0,0,10*ROUND(('Daily Weigth (g)'!$E150-'Daily Weigth (g)'!AB150-200)/10,0)))</f>
        <v>250</v>
      </c>
      <c r="AB150" s="85">
        <f>+IF('Daily Weigth (g)'!AC150="","",IF('Daily Weigth (g)'!$E150-'Daily Weigth (g)'!AC150-200&lt;=0,0,10*ROUND(('Daily Weigth (g)'!$E150-'Daily Weigth (g)'!AC150-200)/10,0)))</f>
        <v>260</v>
      </c>
      <c r="AC150" s="85">
        <f>+IF('Daily Weigth (g)'!AD150="","",IF('Daily Weigth (g)'!$E150-'Daily Weigth (g)'!AD150-200&lt;=0,0,10*ROUND(('Daily Weigth (g)'!$E150-'Daily Weigth (g)'!AD150-200)/10,0)))</f>
        <v>340</v>
      </c>
      <c r="AD150" s="85">
        <f>+IF('Daily Weigth (g)'!AE150="","",IF('Daily Weigth (g)'!$E150-'Daily Weigth (g)'!AE150-200&lt;=0,0,10*ROUND(('Daily Weigth (g)'!$E150-'Daily Weigth (g)'!AE150-200)/10,0)))</f>
        <v>250</v>
      </c>
      <c r="AE150" s="85">
        <f>+IF('Daily Weigth (g)'!AF150="","",IF('Daily Weigth (g)'!$E150-'Daily Weigth (g)'!AF150-200&lt;=0,0,10*ROUND(('Daily Weigth (g)'!$E150-'Daily Weigth (g)'!AF150-200)/10,0)))</f>
        <v>710</v>
      </c>
      <c r="AF150" s="85">
        <f>+IF('Daily Weigth (g)'!AG150="","",IF('Daily Weigth (g)'!$E150-'Daily Weigth (g)'!AG150-200&lt;=0,0,10*ROUND(('Daily Weigth (g)'!$E150-'Daily Weigth (g)'!AG150-200)/10,0)))</f>
        <v>440</v>
      </c>
      <c r="AG150" s="89">
        <f t="shared" si="1"/>
        <v>6910</v>
      </c>
    </row>
    <row r="151" ht="12.75" customHeight="1">
      <c r="A151" s="85">
        <v>865.0</v>
      </c>
      <c r="B151" s="87" t="s">
        <v>154</v>
      </c>
      <c r="C151" s="88" t="s">
        <v>241</v>
      </c>
      <c r="D151" s="85"/>
      <c r="E151" s="94">
        <f>+IF('Daily Weigth (g)'!F151="","",IF('Daily Weigth (g)'!$E151-'Daily Weigth (g)'!F151-200&lt;=0,0,10*ROUND(('Daily Weigth (g)'!$E151-'Daily Weigth (g)'!F151-200)/10,0)))</f>
        <v>0</v>
      </c>
      <c r="F151" s="94">
        <f>+IF('Daily Weigth (g)'!G151="","",IF('Daily Weigth (g)'!$E151-'Daily Weigth (g)'!G151-200&lt;=0,0,10*ROUND(('Daily Weigth (g)'!$E151-'Daily Weigth (g)'!G151-200)/10,0)))</f>
        <v>0</v>
      </c>
      <c r="G151" s="94">
        <f>+IF('Daily Weigth (g)'!H151="","",IF('Daily Weigth (g)'!$E151-'Daily Weigth (g)'!H151-200&lt;=0,0,10*ROUND(('Daily Weigth (g)'!$E151-'Daily Weigth (g)'!H151-200)/10,0)))</f>
        <v>100</v>
      </c>
      <c r="H151" s="94">
        <f>+IF('Daily Weigth (g)'!I151="","",IF('Daily Weigth (g)'!$E151-'Daily Weigth (g)'!I151-200&lt;=0,0,10*ROUND(('Daily Weigth (g)'!$E151-'Daily Weigth (g)'!I151-200)/10,0)))</f>
        <v>60</v>
      </c>
      <c r="I151" s="94">
        <f>+IF('Daily Weigth (g)'!J151="","",IF('Daily Weigth (g)'!$E151-'Daily Weigth (g)'!J151-200&lt;=0,0,10*ROUND(('Daily Weigth (g)'!$E151-'Daily Weigth (g)'!J151-200)/10,0)))</f>
        <v>50</v>
      </c>
      <c r="J151" s="85">
        <f>+IF('Daily Weigth (g)'!K151="","",IF('Daily Weigth (g)'!$E151-'Daily Weigth (g)'!K151-200&lt;=0,0,10*ROUND(('Daily Weigth (g)'!$E151-'Daily Weigth (g)'!K151-200)/10,0)))</f>
        <v>60</v>
      </c>
      <c r="K151" s="85">
        <f>+IF('Daily Weigth (g)'!L151="","",IF('Daily Weigth (g)'!$E151-'Daily Weigth (g)'!L151-200&lt;=0,0,10*ROUND(('Daily Weigth (g)'!$E151-'Daily Weigth (g)'!L151-200)/10,0)))</f>
        <v>100</v>
      </c>
      <c r="L151" s="85">
        <f>+IF('Daily Weigth (g)'!M151="","",IF('Daily Weigth (g)'!$E151-'Daily Weigth (g)'!M151-200&lt;=0,0,10*ROUND(('Daily Weigth (g)'!$E151-'Daily Weigth (g)'!M151-200)/10,0)))</f>
        <v>70</v>
      </c>
      <c r="M151" s="85">
        <f>+IF('Daily Weigth (g)'!N151="","",IF('Daily Weigth (g)'!$E151-'Daily Weigth (g)'!N151-200&lt;=0,0,10*ROUND(('Daily Weigth (g)'!$E151-'Daily Weigth (g)'!N151-200)/10,0)))</f>
        <v>140</v>
      </c>
      <c r="N151" s="85">
        <f>+IF('Daily Weigth (g)'!O151="","",IF('Daily Weigth (g)'!$E151-'Daily Weigth (g)'!O151-200&lt;=0,0,10*ROUND(('Daily Weigth (g)'!$E151-'Daily Weigth (g)'!O151-200)/10,0)))</f>
        <v>150</v>
      </c>
      <c r="O151" s="85">
        <f>+IF('Daily Weigth (g)'!P151="","",IF('Daily Weigth (g)'!$E151-'Daily Weigth (g)'!P151-200&lt;=0,0,10*ROUND(('Daily Weigth (g)'!$E151-'Daily Weigth (g)'!P151-200)/10,0)))</f>
        <v>260</v>
      </c>
      <c r="P151" s="85">
        <f>+IF('Daily Weigth (g)'!Q151="","",IF('Daily Weigth (g)'!$E151-'Daily Weigth (g)'!Q151-200&lt;=0,0,10*ROUND(('Daily Weigth (g)'!$E151-'Daily Weigth (g)'!Q151-200)/10,0)))</f>
        <v>400</v>
      </c>
      <c r="Q151" s="85">
        <f>+IF('Daily Weigth (g)'!R151="","",IF('Daily Weigth (g)'!$E151-'Daily Weigth (g)'!R151-200&lt;=0,0,10*ROUND(('Daily Weigth (g)'!$E151-'Daily Weigth (g)'!R151-200)/10,0)))</f>
        <v>190</v>
      </c>
      <c r="R151" s="85">
        <f>+IF('Daily Weigth (g)'!S151="","",IF('Daily Weigth (g)'!$E151-'Daily Weigth (g)'!S151-200&lt;=0,0,10*ROUND(('Daily Weigth (g)'!$E151-'Daily Weigth (g)'!S151-200)/10,0)))</f>
        <v>190</v>
      </c>
      <c r="S151" s="91">
        <f>+IF('Daily Weigth (g)'!T151="","",IF('Daily Weigth (g)'!$E151-'Daily Weigth (g)'!T151-200&lt;=0,0,10*ROUND(('Daily Weigth (g)'!$E151-'Daily Weigth (g)'!T151-200)/10,0)))</f>
        <v>230</v>
      </c>
      <c r="T151" s="85">
        <f>+IF('Daily Weigth (g)'!U151="","",IF('Daily Weigth (g)'!$E151-'Daily Weigth (g)'!U151-200&lt;=0,0,10*ROUND(('Daily Weigth (g)'!$E151-'Daily Weigth (g)'!U151-200)/10,0)))</f>
        <v>280</v>
      </c>
      <c r="U151" s="85">
        <f>+IF('Daily Weigth (g)'!V151="","",IF('Daily Weigth (g)'!$E151-'Daily Weigth (g)'!V151-200&lt;=0,0,10*ROUND(('Daily Weigth (g)'!$E151-'Daily Weigth (g)'!V151-200)/10,0)))</f>
        <v>440</v>
      </c>
      <c r="V151" s="85">
        <f>+IF('Daily Weigth (g)'!W151="","",IF('Daily Weigth (g)'!$E151-'Daily Weigth (g)'!W151-200&lt;=0,0,10*ROUND(('Daily Weigth (g)'!$E151-'Daily Weigth (g)'!W151-200)/10,0)))</f>
        <v>560</v>
      </c>
      <c r="W151" s="85">
        <f>+IF('Daily Weigth (g)'!X151="","",IF('Daily Weigth (g)'!$E151-'Daily Weigth (g)'!X151-200&lt;=0,0,10*ROUND(('Daily Weigth (g)'!$E151-'Daily Weigth (g)'!X151-200)/10,0)))</f>
        <v>270</v>
      </c>
      <c r="X151" s="85">
        <f>+IF('Daily Weigth (g)'!Y151="","",IF('Daily Weigth (g)'!$E151-'Daily Weigth (g)'!Y151-200&lt;=0,0,10*ROUND(('Daily Weigth (g)'!$E151-'Daily Weigth (g)'!Y151-200)/10,0)))</f>
        <v>200</v>
      </c>
      <c r="Y151" s="85">
        <f>+IF('Daily Weigth (g)'!Z151="","",IF('Daily Weigth (g)'!$E151-'Daily Weigth (g)'!Z151-200&lt;=0,0,10*ROUND(('Daily Weigth (g)'!$E151-'Daily Weigth (g)'!Z151-200)/10,0)))</f>
        <v>370</v>
      </c>
      <c r="Z151" s="85">
        <f>+IF('Daily Weigth (g)'!AA151="","",IF('Daily Weigth (g)'!$E151-'Daily Weigth (g)'!AA151-200&lt;=0,0,10*ROUND(('Daily Weigth (g)'!$E151-'Daily Weigth (g)'!AA151-200)/10,0)))</f>
        <v>240</v>
      </c>
      <c r="AA151" s="85">
        <f>+IF('Daily Weigth (g)'!AB151="","",IF('Daily Weigth (g)'!$E151-'Daily Weigth (g)'!AB151-200&lt;=0,0,10*ROUND(('Daily Weigth (g)'!$E151-'Daily Weigth (g)'!AB151-200)/10,0)))</f>
        <v>280</v>
      </c>
      <c r="AB151" s="85">
        <f>+IF('Daily Weigth (g)'!AC151="","",IF('Daily Weigth (g)'!$E151-'Daily Weigth (g)'!AC151-200&lt;=0,0,10*ROUND(('Daily Weigth (g)'!$E151-'Daily Weigth (g)'!AC151-200)/10,0)))</f>
        <v>300</v>
      </c>
      <c r="AC151" s="85">
        <f>+IF('Daily Weigth (g)'!AD151="","",IF('Daily Weigth (g)'!$E151-'Daily Weigth (g)'!AD151-200&lt;=0,0,10*ROUND(('Daily Weigth (g)'!$E151-'Daily Weigth (g)'!AD151-200)/10,0)))</f>
        <v>420</v>
      </c>
      <c r="AD151" s="85">
        <f>+IF('Daily Weigth (g)'!AE151="","",IF('Daily Weigth (g)'!$E151-'Daily Weigth (g)'!AE151-200&lt;=0,0,10*ROUND(('Daily Weigth (g)'!$E151-'Daily Weigth (g)'!AE151-200)/10,0)))</f>
        <v>280</v>
      </c>
      <c r="AE151" s="85">
        <f>+IF('Daily Weigth (g)'!AF151="","",IF('Daily Weigth (g)'!$E151-'Daily Weigth (g)'!AF151-200&lt;=0,0,10*ROUND(('Daily Weigth (g)'!$E151-'Daily Weigth (g)'!AF151-200)/10,0)))</f>
        <v>750</v>
      </c>
      <c r="AF151" s="85">
        <f>+IF('Daily Weigth (g)'!AG151="","",IF('Daily Weigth (g)'!$E151-'Daily Weigth (g)'!AG151-200&lt;=0,0,10*ROUND(('Daily Weigth (g)'!$E151-'Daily Weigth (g)'!AG151-200)/10,0)))</f>
        <v>480</v>
      </c>
      <c r="AG151" s="89">
        <f t="shared" si="1"/>
        <v>6870</v>
      </c>
    </row>
    <row r="152" ht="12.75" customHeight="1">
      <c r="A152" s="85">
        <v>866.0</v>
      </c>
      <c r="B152" s="87" t="s">
        <v>17</v>
      </c>
      <c r="C152" s="88" t="s">
        <v>241</v>
      </c>
      <c r="D152" s="85"/>
      <c r="E152" s="94">
        <f>+IF('Daily Weigth (g)'!F152="","",IF('Daily Weigth (g)'!$E152-'Daily Weigth (g)'!F152-200&lt;=0,0,10*ROUND(('Daily Weigth (g)'!$E152-'Daily Weigth (g)'!F152-200)/10,0)))</f>
        <v>0</v>
      </c>
      <c r="F152" s="94">
        <f>+IF('Daily Weigth (g)'!G152="","",IF('Daily Weigth (g)'!$E152-'Daily Weigth (g)'!G152-200&lt;=0,0,10*ROUND(('Daily Weigth (g)'!$E152-'Daily Weigth (g)'!G152-200)/10,0)))</f>
        <v>20</v>
      </c>
      <c r="G152" s="94">
        <f>+IF('Daily Weigth (g)'!H152="","",IF('Daily Weigth (g)'!$E152-'Daily Weigth (g)'!H152-200&lt;=0,0,10*ROUND(('Daily Weigth (g)'!$E152-'Daily Weigth (g)'!H152-200)/10,0)))</f>
        <v>210</v>
      </c>
      <c r="H152" s="94">
        <f>+IF('Daily Weigth (g)'!I152="","",IF('Daily Weigth (g)'!$E152-'Daily Weigth (g)'!I152-200&lt;=0,0,10*ROUND(('Daily Weigth (g)'!$E152-'Daily Weigth (g)'!I152-200)/10,0)))</f>
        <v>100</v>
      </c>
      <c r="I152" s="94">
        <f>+IF('Daily Weigth (g)'!J152="","",IF('Daily Weigth (g)'!$E152-'Daily Weigth (g)'!J152-200&lt;=0,0,10*ROUND(('Daily Weigth (g)'!$E152-'Daily Weigth (g)'!J152-200)/10,0)))</f>
        <v>90</v>
      </c>
      <c r="J152" s="85">
        <f>+IF('Daily Weigth (g)'!K152="","",IF('Daily Weigth (g)'!$E152-'Daily Weigth (g)'!K152-200&lt;=0,0,10*ROUND(('Daily Weigth (g)'!$E152-'Daily Weigth (g)'!K152-200)/10,0)))</f>
        <v>80</v>
      </c>
      <c r="K152" s="85">
        <f>+IF('Daily Weigth (g)'!L152="","",IF('Daily Weigth (g)'!$E152-'Daily Weigth (g)'!L152-200&lt;=0,0,10*ROUND(('Daily Weigth (g)'!$E152-'Daily Weigth (g)'!L152-200)/10,0)))</f>
        <v>120</v>
      </c>
      <c r="L152" s="85">
        <f>+IF('Daily Weigth (g)'!M152="","",IF('Daily Weigth (g)'!$E152-'Daily Weigth (g)'!M152-200&lt;=0,0,10*ROUND(('Daily Weigth (g)'!$E152-'Daily Weigth (g)'!M152-200)/10,0)))</f>
        <v>160</v>
      </c>
      <c r="M152" s="85">
        <f>+IF('Daily Weigth (g)'!N152="","",IF('Daily Weigth (g)'!$E152-'Daily Weigth (g)'!N152-200&lt;=0,0,10*ROUND(('Daily Weigth (g)'!$E152-'Daily Weigth (g)'!N152-200)/10,0)))</f>
        <v>210</v>
      </c>
      <c r="N152" s="85">
        <f>+IF('Daily Weigth (g)'!O152="","",IF('Daily Weigth (g)'!$E152-'Daily Weigth (g)'!O152-200&lt;=0,0,10*ROUND(('Daily Weigth (g)'!$E152-'Daily Weigth (g)'!O152-200)/10,0)))</f>
        <v>140</v>
      </c>
      <c r="O152" s="85">
        <f>+IF('Daily Weigth (g)'!P152="","",IF('Daily Weigth (g)'!$E152-'Daily Weigth (g)'!P152-200&lt;=0,0,10*ROUND(('Daily Weigth (g)'!$E152-'Daily Weigth (g)'!P152-200)/10,0)))</f>
        <v>490</v>
      </c>
      <c r="P152" s="85">
        <f>+IF('Daily Weigth (g)'!Q152="","",IF('Daily Weigth (g)'!$E152-'Daily Weigth (g)'!Q152-200&lt;=0,0,10*ROUND(('Daily Weigth (g)'!$E152-'Daily Weigth (g)'!Q152-200)/10,0)))</f>
        <v>540</v>
      </c>
      <c r="Q152" s="85">
        <f>+IF('Daily Weigth (g)'!R152="","",IF('Daily Weigth (g)'!$E152-'Daily Weigth (g)'!R152-200&lt;=0,0,10*ROUND(('Daily Weigth (g)'!$E152-'Daily Weigth (g)'!R152-200)/10,0)))</f>
        <v>350</v>
      </c>
      <c r="R152" s="85">
        <f>+IF('Daily Weigth (g)'!S152="","",IF('Daily Weigth (g)'!$E152-'Daily Weigth (g)'!S152-200&lt;=0,0,10*ROUND(('Daily Weigth (g)'!$E152-'Daily Weigth (g)'!S152-200)/10,0)))</f>
        <v>260</v>
      </c>
      <c r="S152" s="91">
        <f>+IF('Daily Weigth (g)'!T152="","",IF('Daily Weigth (g)'!$E152-'Daily Weigth (g)'!T152-200&lt;=0,0,10*ROUND(('Daily Weigth (g)'!$E152-'Daily Weigth (g)'!T152-200)/10,0)))</f>
        <v>290</v>
      </c>
      <c r="T152" s="85">
        <f>+IF('Daily Weigth (g)'!U152="","",IF('Daily Weigth (g)'!$E152-'Daily Weigth (g)'!U152-200&lt;=0,0,10*ROUND(('Daily Weigth (g)'!$E152-'Daily Weigth (g)'!U152-200)/10,0)))</f>
        <v>400</v>
      </c>
      <c r="U152" s="85">
        <f>+IF('Daily Weigth (g)'!V152="","",IF('Daily Weigth (g)'!$E152-'Daily Weigth (g)'!V152-200&lt;=0,0,10*ROUND(('Daily Weigth (g)'!$E152-'Daily Weigth (g)'!V152-200)/10,0)))</f>
        <v>590</v>
      </c>
      <c r="V152" s="85">
        <f>+IF('Daily Weigth (g)'!W152="","",IF('Daily Weigth (g)'!$E152-'Daily Weigth (g)'!W152-200&lt;=0,0,10*ROUND(('Daily Weigth (g)'!$E152-'Daily Weigth (g)'!W152-200)/10,0)))</f>
        <v>700</v>
      </c>
      <c r="W152" s="85">
        <f>+IF('Daily Weigth (g)'!X152="","",IF('Daily Weigth (g)'!$E152-'Daily Weigth (g)'!X152-200&lt;=0,0,10*ROUND(('Daily Weigth (g)'!$E152-'Daily Weigth (g)'!X152-200)/10,0)))</f>
        <v>270</v>
      </c>
      <c r="X152" s="85">
        <f>+IF('Daily Weigth (g)'!Y152="","",IF('Daily Weigth (g)'!$E152-'Daily Weigth (g)'!Y152-200&lt;=0,0,10*ROUND(('Daily Weigth (g)'!$E152-'Daily Weigth (g)'!Y152-200)/10,0)))</f>
        <v>220</v>
      </c>
      <c r="Y152" s="85">
        <f>+IF('Daily Weigth (g)'!Z152="","",IF('Daily Weigth (g)'!$E152-'Daily Weigth (g)'!Z152-200&lt;=0,0,10*ROUND(('Daily Weigth (g)'!$E152-'Daily Weigth (g)'!Z152-200)/10,0)))</f>
        <v>250</v>
      </c>
      <c r="Z152" s="85">
        <f>+IF('Daily Weigth (g)'!AA152="","",IF('Daily Weigth (g)'!$E152-'Daily Weigth (g)'!AA152-200&lt;=0,0,10*ROUND(('Daily Weigth (g)'!$E152-'Daily Weigth (g)'!AA152-200)/10,0)))</f>
        <v>180</v>
      </c>
      <c r="AA152" s="85">
        <f>+IF('Daily Weigth (g)'!AB152="","",IF('Daily Weigth (g)'!$E152-'Daily Weigth (g)'!AB152-200&lt;=0,0,10*ROUND(('Daily Weigth (g)'!$E152-'Daily Weigth (g)'!AB152-200)/10,0)))</f>
        <v>220</v>
      </c>
      <c r="AB152" s="85">
        <f>+IF('Daily Weigth (g)'!AC152="","",IF('Daily Weigth (g)'!$E152-'Daily Weigth (g)'!AC152-200&lt;=0,0,10*ROUND(('Daily Weigth (g)'!$E152-'Daily Weigth (g)'!AC152-200)/10,0)))</f>
        <v>240</v>
      </c>
      <c r="AC152" s="85">
        <f>+IF('Daily Weigth (g)'!AD152="","",IF('Daily Weigth (g)'!$E152-'Daily Weigth (g)'!AD152-200&lt;=0,0,10*ROUND(('Daily Weigth (g)'!$E152-'Daily Weigth (g)'!AD152-200)/10,0)))</f>
        <v>250</v>
      </c>
      <c r="AD152" s="85">
        <f>+IF('Daily Weigth (g)'!AE152="","",IF('Daily Weigth (g)'!$E152-'Daily Weigth (g)'!AE152-200&lt;=0,0,10*ROUND(('Daily Weigth (g)'!$E152-'Daily Weigth (g)'!AE152-200)/10,0)))</f>
        <v>180</v>
      </c>
      <c r="AE152" s="85">
        <f>+IF('Daily Weigth (g)'!AF152="","",IF('Daily Weigth (g)'!$E152-'Daily Weigth (g)'!AF152-200&lt;=0,0,10*ROUND(('Daily Weigth (g)'!$E152-'Daily Weigth (g)'!AF152-200)/10,0)))</f>
        <v>410</v>
      </c>
      <c r="AF152" s="85">
        <f>+IF('Daily Weigth (g)'!AG152="","",IF('Daily Weigth (g)'!$E152-'Daily Weigth (g)'!AG152-200&lt;=0,0,10*ROUND(('Daily Weigth (g)'!$E152-'Daily Weigth (g)'!AG152-200)/10,0)))</f>
        <v>250</v>
      </c>
      <c r="AG152" s="89">
        <f t="shared" si="1"/>
        <v>7220</v>
      </c>
    </row>
    <row r="153" ht="12.75" customHeight="1">
      <c r="A153" s="85">
        <v>867.0</v>
      </c>
      <c r="B153" s="87" t="s">
        <v>17</v>
      </c>
      <c r="C153" s="88" t="s">
        <v>241</v>
      </c>
      <c r="D153" s="85"/>
      <c r="E153" s="94">
        <f>+IF('Daily Weigth (g)'!F153="","",IF('Daily Weigth (g)'!$E153-'Daily Weigth (g)'!F153-200&lt;=0,0,10*ROUND(('Daily Weigth (g)'!$E153-'Daily Weigth (g)'!F153-200)/10,0)))</f>
        <v>0</v>
      </c>
      <c r="F153" s="94">
        <f>+IF('Daily Weigth (g)'!G153="","",IF('Daily Weigth (g)'!$E153-'Daily Weigth (g)'!G153-200&lt;=0,0,10*ROUND(('Daily Weigth (g)'!$E153-'Daily Weigth (g)'!G153-200)/10,0)))</f>
        <v>0</v>
      </c>
      <c r="G153" s="94">
        <f>+IF('Daily Weigth (g)'!H153="","",IF('Daily Weigth (g)'!$E153-'Daily Weigth (g)'!H153-200&lt;=0,0,10*ROUND(('Daily Weigth (g)'!$E153-'Daily Weigth (g)'!H153-200)/10,0)))</f>
        <v>110</v>
      </c>
      <c r="H153" s="94">
        <f>+IF('Daily Weigth (g)'!I153="","",IF('Daily Weigth (g)'!$E153-'Daily Weigth (g)'!I153-200&lt;=0,0,10*ROUND(('Daily Weigth (g)'!$E153-'Daily Weigth (g)'!I153-200)/10,0)))</f>
        <v>90</v>
      </c>
      <c r="I153" s="94">
        <f>+IF('Daily Weigth (g)'!J153="","",IF('Daily Weigth (g)'!$E153-'Daily Weigth (g)'!J153-200&lt;=0,0,10*ROUND(('Daily Weigth (g)'!$E153-'Daily Weigth (g)'!J153-200)/10,0)))</f>
        <v>60</v>
      </c>
      <c r="J153" s="85">
        <f>+IF('Daily Weigth (g)'!K153="","",IF('Daily Weigth (g)'!$E153-'Daily Weigth (g)'!K153-200&lt;=0,0,10*ROUND(('Daily Weigth (g)'!$E153-'Daily Weigth (g)'!K153-200)/10,0)))</f>
        <v>60</v>
      </c>
      <c r="K153" s="85">
        <f>+IF('Daily Weigth (g)'!L153="","",IF('Daily Weigth (g)'!$E153-'Daily Weigth (g)'!L153-200&lt;=0,0,10*ROUND(('Daily Weigth (g)'!$E153-'Daily Weigth (g)'!L153-200)/10,0)))</f>
        <v>110</v>
      </c>
      <c r="L153" s="85">
        <f>+IF('Daily Weigth (g)'!M153="","",IF('Daily Weigth (g)'!$E153-'Daily Weigth (g)'!M153-200&lt;=0,0,10*ROUND(('Daily Weigth (g)'!$E153-'Daily Weigth (g)'!M153-200)/10,0)))</f>
        <v>110</v>
      </c>
      <c r="M153" s="85">
        <f>+IF('Daily Weigth (g)'!N153="","",IF('Daily Weigth (g)'!$E153-'Daily Weigth (g)'!N153-200&lt;=0,0,10*ROUND(('Daily Weigth (g)'!$E153-'Daily Weigth (g)'!N153-200)/10,0)))</f>
        <v>190</v>
      </c>
      <c r="N153" s="85">
        <f>+IF('Daily Weigth (g)'!O153="","",IF('Daily Weigth (g)'!$E153-'Daily Weigth (g)'!O153-200&lt;=0,0,10*ROUND(('Daily Weigth (g)'!$E153-'Daily Weigth (g)'!O153-200)/10,0)))</f>
        <v>100</v>
      </c>
      <c r="O153" s="85">
        <f>+IF('Daily Weigth (g)'!P153="","",IF('Daily Weigth (g)'!$E153-'Daily Weigth (g)'!P153-200&lt;=0,0,10*ROUND(('Daily Weigth (g)'!$E153-'Daily Weigth (g)'!P153-200)/10,0)))</f>
        <v>430</v>
      </c>
      <c r="P153" s="85">
        <f>+IF('Daily Weigth (g)'!Q153="","",IF('Daily Weigth (g)'!$E153-'Daily Weigth (g)'!Q153-200&lt;=0,0,10*ROUND(('Daily Weigth (g)'!$E153-'Daily Weigth (g)'!Q153-200)/10,0)))</f>
        <v>460</v>
      </c>
      <c r="Q153" s="85">
        <f>+IF('Daily Weigth (g)'!R153="","",IF('Daily Weigth (g)'!$E153-'Daily Weigth (g)'!R153-200&lt;=0,0,10*ROUND(('Daily Weigth (g)'!$E153-'Daily Weigth (g)'!R153-200)/10,0)))</f>
        <v>320</v>
      </c>
      <c r="R153" s="85">
        <f>+IF('Daily Weigth (g)'!S153="","",IF('Daily Weigth (g)'!$E153-'Daily Weigth (g)'!S153-200&lt;=0,0,10*ROUND(('Daily Weigth (g)'!$E153-'Daily Weigth (g)'!S153-200)/10,0)))</f>
        <v>250</v>
      </c>
      <c r="S153" s="91">
        <f>+IF('Daily Weigth (g)'!T153="","",IF('Daily Weigth (g)'!$E153-'Daily Weigth (g)'!T153-200&lt;=0,0,10*ROUND(('Daily Weigth (g)'!$E153-'Daily Weigth (g)'!T153-200)/10,0)))</f>
        <v>270</v>
      </c>
      <c r="T153" s="85">
        <f>+IF('Daily Weigth (g)'!U153="","",IF('Daily Weigth (g)'!$E153-'Daily Weigth (g)'!U153-200&lt;=0,0,10*ROUND(('Daily Weigth (g)'!$E153-'Daily Weigth (g)'!U153-200)/10,0)))</f>
        <v>280</v>
      </c>
      <c r="U153" s="85">
        <f>+IF('Daily Weigth (g)'!V153="","",IF('Daily Weigth (g)'!$E153-'Daily Weigth (g)'!V153-200&lt;=0,0,10*ROUND(('Daily Weigth (g)'!$E153-'Daily Weigth (g)'!V153-200)/10,0)))</f>
        <v>500</v>
      </c>
      <c r="V153" s="85">
        <f>+IF('Daily Weigth (g)'!W153="","",IF('Daily Weigth (g)'!$E153-'Daily Weigth (g)'!W153-200&lt;=0,0,10*ROUND(('Daily Weigth (g)'!$E153-'Daily Weigth (g)'!W153-200)/10,0)))</f>
        <v>530</v>
      </c>
      <c r="W153" s="85">
        <f>+IF('Daily Weigth (g)'!X153="","",IF('Daily Weigth (g)'!$E153-'Daily Weigth (g)'!X153-200&lt;=0,0,10*ROUND(('Daily Weigth (g)'!$E153-'Daily Weigth (g)'!X153-200)/10,0)))</f>
        <v>220</v>
      </c>
      <c r="X153" s="85">
        <f>+IF('Daily Weigth (g)'!Y153="","",IF('Daily Weigth (g)'!$E153-'Daily Weigth (g)'!Y153-200&lt;=0,0,10*ROUND(('Daily Weigth (g)'!$E153-'Daily Weigth (g)'!Y153-200)/10,0)))</f>
        <v>190</v>
      </c>
      <c r="Y153" s="85">
        <f>+IF('Daily Weigth (g)'!Z153="","",IF('Daily Weigth (g)'!$E153-'Daily Weigth (g)'!Z153-200&lt;=0,0,10*ROUND(('Daily Weigth (g)'!$E153-'Daily Weigth (g)'!Z153-200)/10,0)))</f>
        <v>290</v>
      </c>
      <c r="Z153" s="85">
        <f>+IF('Daily Weigth (g)'!AA153="","",IF('Daily Weigth (g)'!$E153-'Daily Weigth (g)'!AA153-200&lt;=0,0,10*ROUND(('Daily Weigth (g)'!$E153-'Daily Weigth (g)'!AA153-200)/10,0)))</f>
        <v>140</v>
      </c>
      <c r="AA153" s="85">
        <f>+IF('Daily Weigth (g)'!AB153="","",IF('Daily Weigth (g)'!$E153-'Daily Weigth (g)'!AB153-200&lt;=0,0,10*ROUND(('Daily Weigth (g)'!$E153-'Daily Weigth (g)'!AB153-200)/10,0)))</f>
        <v>170</v>
      </c>
      <c r="AB153" s="85">
        <f>+IF('Daily Weigth (g)'!AC153="","",IF('Daily Weigth (g)'!$E153-'Daily Weigth (g)'!AC153-200&lt;=0,0,10*ROUND(('Daily Weigth (g)'!$E153-'Daily Weigth (g)'!AC153-200)/10,0)))</f>
        <v>220</v>
      </c>
      <c r="AC153" s="85">
        <f>+IF('Daily Weigth (g)'!AD153="","",IF('Daily Weigth (g)'!$E153-'Daily Weigth (g)'!AD153-200&lt;=0,0,10*ROUND(('Daily Weigth (g)'!$E153-'Daily Weigth (g)'!AD153-200)/10,0)))</f>
        <v>190</v>
      </c>
      <c r="AD153" s="85">
        <f>+IF('Daily Weigth (g)'!AE153="","",IF('Daily Weigth (g)'!$E153-'Daily Weigth (g)'!AE153-200&lt;=0,0,10*ROUND(('Daily Weigth (g)'!$E153-'Daily Weigth (g)'!AE153-200)/10,0)))</f>
        <v>180</v>
      </c>
      <c r="AE153" s="85">
        <f>+IF('Daily Weigth (g)'!AF153="","",IF('Daily Weigth (g)'!$E153-'Daily Weigth (g)'!AF153-200&lt;=0,0,10*ROUND(('Daily Weigth (g)'!$E153-'Daily Weigth (g)'!AF153-200)/10,0)))</f>
        <v>390</v>
      </c>
      <c r="AF153" s="85">
        <f>+IF('Daily Weigth (g)'!AG153="","",IF('Daily Weigth (g)'!$E153-'Daily Weigth (g)'!AG153-200&lt;=0,0,10*ROUND(('Daily Weigth (g)'!$E153-'Daily Weigth (g)'!AG153-200)/10,0)))</f>
        <v>270</v>
      </c>
      <c r="AG153" s="89">
        <f t="shared" si="1"/>
        <v>6130</v>
      </c>
    </row>
    <row r="154" ht="12.75" customHeight="1">
      <c r="A154" s="85">
        <v>868.0</v>
      </c>
      <c r="B154" s="87" t="s">
        <v>17</v>
      </c>
      <c r="C154" s="88" t="s">
        <v>241</v>
      </c>
      <c r="D154" s="85"/>
      <c r="E154" s="94">
        <f>+IF('Daily Weigth (g)'!F154="","",IF('Daily Weigth (g)'!$E154-'Daily Weigth (g)'!F154-200&lt;=0,0,10*ROUND(('Daily Weigth (g)'!$E154-'Daily Weigth (g)'!F154-200)/10,0)))</f>
        <v>0</v>
      </c>
      <c r="F154" s="94">
        <f>+IF('Daily Weigth (g)'!G154="","",IF('Daily Weigth (g)'!$E154-'Daily Weigth (g)'!G154-200&lt;=0,0,10*ROUND(('Daily Weigth (g)'!$E154-'Daily Weigth (g)'!G154-200)/10,0)))</f>
        <v>10</v>
      </c>
      <c r="G154" s="94">
        <f>+IF('Daily Weigth (g)'!H154="","",IF('Daily Weigth (g)'!$E154-'Daily Weigth (g)'!H154-200&lt;=0,0,10*ROUND(('Daily Weigth (g)'!$E154-'Daily Weigth (g)'!H154-200)/10,0)))</f>
        <v>140</v>
      </c>
      <c r="H154" s="94">
        <f>+IF('Daily Weigth (g)'!I154="","",IF('Daily Weigth (g)'!$E154-'Daily Weigth (g)'!I154-200&lt;=0,0,10*ROUND(('Daily Weigth (g)'!$E154-'Daily Weigth (g)'!I154-200)/10,0)))</f>
        <v>70</v>
      </c>
      <c r="I154" s="94">
        <f>+IF('Daily Weigth (g)'!J154="","",IF('Daily Weigth (g)'!$E154-'Daily Weigth (g)'!J154-200&lt;=0,0,10*ROUND(('Daily Weigth (g)'!$E154-'Daily Weigth (g)'!J154-200)/10,0)))</f>
        <v>60</v>
      </c>
      <c r="J154" s="85">
        <f>+IF('Daily Weigth (g)'!K154="","",IF('Daily Weigth (g)'!$E154-'Daily Weigth (g)'!K154-200&lt;=0,0,10*ROUND(('Daily Weigth (g)'!$E154-'Daily Weigth (g)'!K154-200)/10,0)))</f>
        <v>70</v>
      </c>
      <c r="K154" s="85">
        <f>+IF('Daily Weigth (g)'!L154="","",IF('Daily Weigth (g)'!$E154-'Daily Weigth (g)'!L154-200&lt;=0,0,10*ROUND(('Daily Weigth (g)'!$E154-'Daily Weigth (g)'!L154-200)/10,0)))</f>
        <v>80</v>
      </c>
      <c r="L154" s="85">
        <f>+IF('Daily Weigth (g)'!M154="","",IF('Daily Weigth (g)'!$E154-'Daily Weigth (g)'!M154-200&lt;=0,0,10*ROUND(('Daily Weigth (g)'!$E154-'Daily Weigth (g)'!M154-200)/10,0)))</f>
        <v>110</v>
      </c>
      <c r="M154" s="85">
        <f>+IF('Daily Weigth (g)'!N154="","",IF('Daily Weigth (g)'!$E154-'Daily Weigth (g)'!N154-200&lt;=0,0,10*ROUND(('Daily Weigth (g)'!$E154-'Daily Weigth (g)'!N154-200)/10,0)))</f>
        <v>170</v>
      </c>
      <c r="N154" s="85">
        <f>+IF('Daily Weigth (g)'!O154="","",IF('Daily Weigth (g)'!$E154-'Daily Weigth (g)'!O154-200&lt;=0,0,10*ROUND(('Daily Weigth (g)'!$E154-'Daily Weigth (g)'!O154-200)/10,0)))</f>
        <v>110</v>
      </c>
      <c r="O154" s="85">
        <f>+IF('Daily Weigth (g)'!P154="","",IF('Daily Weigth (g)'!$E154-'Daily Weigth (g)'!P154-200&lt;=0,0,10*ROUND(('Daily Weigth (g)'!$E154-'Daily Weigth (g)'!P154-200)/10,0)))</f>
        <v>470</v>
      </c>
      <c r="P154" s="85">
        <f>+IF('Daily Weigth (g)'!Q154="","",IF('Daily Weigth (g)'!$E154-'Daily Weigth (g)'!Q154-200&lt;=0,0,10*ROUND(('Daily Weigth (g)'!$E154-'Daily Weigth (g)'!Q154-200)/10,0)))</f>
        <v>490</v>
      </c>
      <c r="Q154" s="85">
        <f>+IF('Daily Weigth (g)'!R154="","",IF('Daily Weigth (g)'!$E154-'Daily Weigth (g)'!R154-200&lt;=0,0,10*ROUND(('Daily Weigth (g)'!$E154-'Daily Weigth (g)'!R154-200)/10,0)))</f>
        <v>350</v>
      </c>
      <c r="R154" s="85">
        <f>+IF('Daily Weigth (g)'!S154="","",IF('Daily Weigth (g)'!$E154-'Daily Weigth (g)'!S154-200&lt;=0,0,10*ROUND(('Daily Weigth (g)'!$E154-'Daily Weigth (g)'!S154-200)/10,0)))</f>
        <v>260</v>
      </c>
      <c r="S154" s="91">
        <f>+IF('Daily Weigth (g)'!T154="","",IF('Daily Weigth (g)'!$E154-'Daily Weigth (g)'!T154-200&lt;=0,0,10*ROUND(('Daily Weigth (g)'!$E154-'Daily Weigth (g)'!T154-200)/10,0)))</f>
        <v>280</v>
      </c>
      <c r="T154" s="85">
        <f>+IF('Daily Weigth (g)'!U154="","",IF('Daily Weigth (g)'!$E154-'Daily Weigth (g)'!U154-200&lt;=0,0,10*ROUND(('Daily Weigth (g)'!$E154-'Daily Weigth (g)'!U154-200)/10,0)))</f>
        <v>390</v>
      </c>
      <c r="U154" s="85">
        <f>+IF('Daily Weigth (g)'!V154="","",IF('Daily Weigth (g)'!$E154-'Daily Weigth (g)'!V154-200&lt;=0,0,10*ROUND(('Daily Weigth (g)'!$E154-'Daily Weigth (g)'!V154-200)/10,0)))</f>
        <v>560</v>
      </c>
      <c r="V154" s="85">
        <f>+IF('Daily Weigth (g)'!W154="","",IF('Daily Weigth (g)'!$E154-'Daily Weigth (g)'!W154-200&lt;=0,0,10*ROUND(('Daily Weigth (g)'!$E154-'Daily Weigth (g)'!W154-200)/10,0)))</f>
        <v>690</v>
      </c>
      <c r="W154" s="85">
        <f>+IF('Daily Weigth (g)'!X154="","",IF('Daily Weigth (g)'!$E154-'Daily Weigth (g)'!X154-200&lt;=0,0,10*ROUND(('Daily Weigth (g)'!$E154-'Daily Weigth (g)'!X154-200)/10,0)))</f>
        <v>250</v>
      </c>
      <c r="X154" s="85">
        <f>+IF('Daily Weigth (g)'!Y154="","",IF('Daily Weigth (g)'!$E154-'Daily Weigth (g)'!Y154-200&lt;=0,0,10*ROUND(('Daily Weigth (g)'!$E154-'Daily Weigth (g)'!Y154-200)/10,0)))</f>
        <v>230</v>
      </c>
      <c r="Y154" s="85">
        <f>+IF('Daily Weigth (g)'!Z154="","",IF('Daily Weigth (g)'!$E154-'Daily Weigth (g)'!Z154-200&lt;=0,0,10*ROUND(('Daily Weigth (g)'!$E154-'Daily Weigth (g)'!Z154-200)/10,0)))</f>
        <v>300</v>
      </c>
      <c r="Z154" s="85">
        <f>+IF('Daily Weigth (g)'!AA154="","",IF('Daily Weigth (g)'!$E154-'Daily Weigth (g)'!AA154-200&lt;=0,0,10*ROUND(('Daily Weigth (g)'!$E154-'Daily Weigth (g)'!AA154-200)/10,0)))</f>
        <v>170</v>
      </c>
      <c r="AA154" s="85">
        <f>+IF('Daily Weigth (g)'!AB154="","",IF('Daily Weigth (g)'!$E154-'Daily Weigth (g)'!AB154-200&lt;=0,0,10*ROUND(('Daily Weigth (g)'!$E154-'Daily Weigth (g)'!AB154-200)/10,0)))</f>
        <v>230</v>
      </c>
      <c r="AB154" s="85">
        <f>+IF('Daily Weigth (g)'!AC154="","",IF('Daily Weigth (g)'!$E154-'Daily Weigth (g)'!AC154-200&lt;=0,0,10*ROUND(('Daily Weigth (g)'!$E154-'Daily Weigth (g)'!AC154-200)/10,0)))</f>
        <v>260</v>
      </c>
      <c r="AC154" s="85">
        <f>+IF('Daily Weigth (g)'!AD154="","",IF('Daily Weigth (g)'!$E154-'Daily Weigth (g)'!AD154-200&lt;=0,0,10*ROUND(('Daily Weigth (g)'!$E154-'Daily Weigth (g)'!AD154-200)/10,0)))</f>
        <v>340</v>
      </c>
      <c r="AD154" s="85">
        <f>+IF('Daily Weigth (g)'!AE154="","",IF('Daily Weigth (g)'!$E154-'Daily Weigth (g)'!AE154-200&lt;=0,0,10*ROUND(('Daily Weigth (g)'!$E154-'Daily Weigth (g)'!AE154-200)/10,0)))</f>
        <v>260</v>
      </c>
      <c r="AE154" s="85">
        <f>+IF('Daily Weigth (g)'!AF154="","",IF('Daily Weigth (g)'!$E154-'Daily Weigth (g)'!AF154-200&lt;=0,0,10*ROUND(('Daily Weigth (g)'!$E154-'Daily Weigth (g)'!AF154-200)/10,0)))</f>
        <v>590</v>
      </c>
      <c r="AF154" s="85">
        <f>+IF('Daily Weigth (g)'!AG154="","",IF('Daily Weigth (g)'!$E154-'Daily Weigth (g)'!AG154-200&lt;=0,0,10*ROUND(('Daily Weigth (g)'!$E154-'Daily Weigth (g)'!AG154-200)/10,0)))</f>
        <v>380</v>
      </c>
      <c r="AG154" s="89">
        <f t="shared" si="1"/>
        <v>7320</v>
      </c>
    </row>
    <row r="155" ht="12.75" customHeight="1">
      <c r="A155" s="85">
        <v>869.0</v>
      </c>
      <c r="B155" s="87" t="s">
        <v>17</v>
      </c>
      <c r="C155" s="90" t="s">
        <v>12</v>
      </c>
      <c r="D155" s="85"/>
      <c r="E155" s="94">
        <f>+IF('Daily Weigth (g)'!F155="","",IF('Daily Weigth (g)'!$E155-'Daily Weigth (g)'!F155-200&lt;=0,0,10*ROUND(('Daily Weigth (g)'!$E155-'Daily Weigth (g)'!F155-200)/10,0)))</f>
        <v>0</v>
      </c>
      <c r="F155" s="94">
        <f>+IF('Daily Weigth (g)'!G155="","",IF('Daily Weigth (g)'!$E155-'Daily Weigth (g)'!G155-200&lt;=0,0,10*ROUND(('Daily Weigth (g)'!$E155-'Daily Weigth (g)'!G155-200)/10,0)))</f>
        <v>20</v>
      </c>
      <c r="G155" s="94">
        <f>+IF('Daily Weigth (g)'!H155="","",IF('Daily Weigth (g)'!$E155-'Daily Weigth (g)'!H155-200&lt;=0,0,10*ROUND(('Daily Weigth (g)'!$E155-'Daily Weigth (g)'!H155-200)/10,0)))</f>
        <v>180</v>
      </c>
      <c r="H155" s="94">
        <f>+IF('Daily Weigth (g)'!I155="","",IF('Daily Weigth (g)'!$E155-'Daily Weigth (g)'!I155-200&lt;=0,0,10*ROUND(('Daily Weigth (g)'!$E155-'Daily Weigth (g)'!I155-200)/10,0)))</f>
        <v>150</v>
      </c>
      <c r="I155" s="94">
        <f>+IF('Daily Weigth (g)'!J155="","",IF('Daily Weigth (g)'!$E155-'Daily Weigth (g)'!J155-200&lt;=0,0,10*ROUND(('Daily Weigth (g)'!$E155-'Daily Weigth (g)'!J155-200)/10,0)))</f>
        <v>60</v>
      </c>
      <c r="J155" s="85">
        <f>+IF('Daily Weigth (g)'!K155="","",IF(Transpiration!J155-100&lt;=0,0,10*ROUND((Transpiration!J155-100)/10,0)))</f>
        <v>0</v>
      </c>
      <c r="K155" s="85">
        <f>+IF('Daily Weigth (g)'!L155="","",IF(Transpiration!K155-100&lt;=0,0,10*ROUND((Transpiration!K155-100)/10,0)))</f>
        <v>30</v>
      </c>
      <c r="L155" s="85">
        <f>+IF('Daily Weigth (g)'!M155="","",IF(Transpiration!L155-100&lt;=0,0,10*ROUND((Transpiration!L155-100)/10,0)))</f>
        <v>60</v>
      </c>
      <c r="M155" s="85">
        <f>+IF('Daily Weigth (g)'!N155="","",IF(Transpiration!M155-100&lt;=0,0,10*ROUND((Transpiration!M155-100)/10,0)))</f>
        <v>100</v>
      </c>
      <c r="N155" s="85">
        <f>+IF('Daily Weigth (g)'!O155="","",IF(Transpiration!N155-100&lt;=0,0,10*ROUND((Transpiration!N155-100)/10,0)))</f>
        <v>10</v>
      </c>
      <c r="O155" s="85">
        <f>+IF('Daily Weigth (g)'!P155="","",IF(Transpiration!O155-100&lt;=0,0,10*ROUND((Transpiration!O155-100)/10,0)))</f>
        <v>320</v>
      </c>
      <c r="P155" s="85">
        <f>+IF('Daily Weigth (g)'!Q155="","",IF(Transpiration!P155-100&lt;=0,0,10*ROUND((Transpiration!P155-100)/10,0)))</f>
        <v>320</v>
      </c>
      <c r="Q155" s="85">
        <f>+IF('Daily Weigth (g)'!R155="","",IF(Transpiration!Q155-100&lt;=0,0,10*ROUND((Transpiration!Q155-100)/10,0)))</f>
        <v>180</v>
      </c>
      <c r="R155" s="85">
        <f>+IF('Daily Weigth (g)'!S155="","",IF(Transpiration!R155-100&lt;=0,0,10*ROUND((Transpiration!R155-100)/10,0)))</f>
        <v>90</v>
      </c>
      <c r="S155" s="91">
        <f>+IF('Daily Weigth (g)'!T155="","",IF(Transpiration!S155-200&lt;=0,0,10*ROUND((Transpiration!S155-200)/10,0)))</f>
        <v>0</v>
      </c>
      <c r="T155" s="85">
        <f>+IF('Daily Weigth (g)'!U155="","",IF(Transpiration!T155-200&lt;=0,0,10*ROUND((Transpiration!T155-200)/10,0)))</f>
        <v>0</v>
      </c>
      <c r="U155" s="85">
        <f>+IF('Daily Weigth (g)'!V155="","",IF(Transpiration!U155-200&lt;=0,0,10*ROUND((Transpiration!U155-200)/10,0)))</f>
        <v>20</v>
      </c>
      <c r="V155" s="85">
        <f>+IF('Daily Weigth (g)'!W155="","",IF(Transpiration!V155-200&lt;=0,0,10*ROUND((Transpiration!V155-200)/10,0)))</f>
        <v>30</v>
      </c>
      <c r="W155" s="85">
        <f>+IF('Daily Weigth (g)'!X155="","",IF(Transpiration!W155-200&lt;=0,0,10*ROUND((Transpiration!W155-200)/10,0)))</f>
        <v>0</v>
      </c>
      <c r="X155" s="85">
        <f>+IF('Daily Weigth (g)'!Y155="","",IF(Transpiration!X155-200&lt;=0,0,10*ROUND((Transpiration!X155-200)/10,0)))</f>
        <v>0</v>
      </c>
      <c r="Y155" s="85">
        <f>+IF('Daily Weigth (g)'!Z155="","",IF(Transpiration!Y155-200&lt;=0,0,10*ROUND((Transpiration!Y155-200)/10,0)))</f>
        <v>0</v>
      </c>
      <c r="Z155" s="85">
        <f>+IF('Daily Weigth (g)'!AA155="","",IF(Transpiration!Z155-200&lt;=0,0,10*ROUND((Transpiration!Z155-200)/10,0)))</f>
        <v>0</v>
      </c>
      <c r="AA155" s="85">
        <f>+IF('Daily Weigth (g)'!AB155="","",IF(Transpiration!AA155-200&lt;=0,0,10*ROUND((Transpiration!AA155-200)/10,0)))</f>
        <v>0</v>
      </c>
      <c r="AB155" s="85">
        <f>+IF('Daily Weigth (g)'!AC155="","",IF(Transpiration!AB155-200&lt;=0,0,10*ROUND((Transpiration!AB155-200)/10,0)))</f>
        <v>0</v>
      </c>
      <c r="AC155" s="85">
        <f>+IF('Daily Weigth (g)'!AD155="","",IF(Transpiration!AC155-200&lt;=0,0,10*ROUND((Transpiration!AC155-200)/10,0)))</f>
        <v>0</v>
      </c>
      <c r="AD155" s="85">
        <f>+IF('Daily Weigth (g)'!AE155="","",IF(Transpiration!AD155-200&lt;=0,0,10*ROUND((Transpiration!AD155-200)/10,0)))</f>
        <v>0</v>
      </c>
      <c r="AE155" s="85">
        <f>+IF('Daily Weigth (g)'!AF155="","",IF(Transpiration!AE155-200&lt;=0,0,10*ROUND((Transpiration!AE155-200)/10,0)))</f>
        <v>0</v>
      </c>
      <c r="AF155" s="85">
        <f>+IF('Daily Weigth (g)'!AG155="","",IF(Transpiration!AF155-200&lt;=0,0,10*ROUND((Transpiration!AF155-200)/10,0)))</f>
        <v>0</v>
      </c>
      <c r="AG155" s="89">
        <f t="shared" si="1"/>
        <v>1570</v>
      </c>
    </row>
    <row r="156" ht="12.75" customHeight="1">
      <c r="A156" s="85">
        <v>870.0</v>
      </c>
      <c r="B156" s="87" t="s">
        <v>17</v>
      </c>
      <c r="C156" s="90" t="s">
        <v>12</v>
      </c>
      <c r="D156" s="85"/>
      <c r="E156" s="94">
        <f>+IF('Daily Weigth (g)'!F156="","",IF('Daily Weigth (g)'!$E156-'Daily Weigth (g)'!F156-200&lt;=0,0,10*ROUND(('Daily Weigth (g)'!$E156-'Daily Weigth (g)'!F156-200)/10,0)))</f>
        <v>0</v>
      </c>
      <c r="F156" s="94">
        <f>+IF('Daily Weigth (g)'!G156="","",IF('Daily Weigth (g)'!$E156-'Daily Weigth (g)'!G156-200&lt;=0,0,10*ROUND(('Daily Weigth (g)'!$E156-'Daily Weigth (g)'!G156-200)/10,0)))</f>
        <v>40</v>
      </c>
      <c r="G156" s="94">
        <f>+IF('Daily Weigth (g)'!H156="","",IF('Daily Weigth (g)'!$E156-'Daily Weigth (g)'!H156-200&lt;=0,0,10*ROUND(('Daily Weigth (g)'!$E156-'Daily Weigth (g)'!H156-200)/10,0)))</f>
        <v>220</v>
      </c>
      <c r="H156" s="94">
        <f>+IF('Daily Weigth (g)'!I156="","",IF('Daily Weigth (g)'!$E156-'Daily Weigth (g)'!I156-200&lt;=0,0,10*ROUND(('Daily Weigth (g)'!$E156-'Daily Weigth (g)'!I156-200)/10,0)))</f>
        <v>130</v>
      </c>
      <c r="I156" s="94">
        <f>+IF('Daily Weigth (g)'!J156="","",IF('Daily Weigth (g)'!$E156-'Daily Weigth (g)'!J156-200&lt;=0,0,10*ROUND(('Daily Weigth (g)'!$E156-'Daily Weigth (g)'!J156-200)/10,0)))</f>
        <v>90</v>
      </c>
      <c r="J156" s="85">
        <f>+IF('Daily Weigth (g)'!K156="","",IF(Transpiration!J156-100&lt;=0,0,10*ROUND((Transpiration!J156-100)/10,0)))</f>
        <v>0</v>
      </c>
      <c r="K156" s="85">
        <f>+IF('Daily Weigth (g)'!L156="","",IF(Transpiration!K156-100&lt;=0,0,10*ROUND((Transpiration!K156-100)/10,0)))</f>
        <v>50</v>
      </c>
      <c r="L156" s="85">
        <f>+IF('Daily Weigth (g)'!M156="","",IF(Transpiration!L156-100&lt;=0,0,10*ROUND((Transpiration!L156-100)/10,0)))</f>
        <v>70</v>
      </c>
      <c r="M156" s="85">
        <f>+IF('Daily Weigth (g)'!N156="","",IF(Transpiration!M156-100&lt;=0,0,10*ROUND((Transpiration!M156-100)/10,0)))</f>
        <v>140</v>
      </c>
      <c r="N156" s="85">
        <f>+IF('Daily Weigth (g)'!O156="","",IF(Transpiration!N156-100&lt;=0,0,10*ROUND((Transpiration!N156-100)/10,0)))</f>
        <v>30</v>
      </c>
      <c r="O156" s="85">
        <f>+IF('Daily Weigth (g)'!P156="","",IF(Transpiration!O156-100&lt;=0,0,10*ROUND((Transpiration!O156-100)/10,0)))</f>
        <v>320</v>
      </c>
      <c r="P156" s="85">
        <f>+IF('Daily Weigth (g)'!Q156="","",IF(Transpiration!P156-100&lt;=0,0,10*ROUND((Transpiration!P156-100)/10,0)))</f>
        <v>340</v>
      </c>
      <c r="Q156" s="85">
        <f>+IF('Daily Weigth (g)'!R156="","",IF(Transpiration!Q156-100&lt;=0,0,10*ROUND((Transpiration!Q156-100)/10,0)))</f>
        <v>180</v>
      </c>
      <c r="R156" s="85">
        <f>+IF('Daily Weigth (g)'!S156="","",IF(Transpiration!R156-100&lt;=0,0,10*ROUND((Transpiration!R156-100)/10,0)))</f>
        <v>100</v>
      </c>
      <c r="S156" s="91">
        <f>+IF('Daily Weigth (g)'!T156="","",IF(Transpiration!S156-200&lt;=0,0,10*ROUND((Transpiration!S156-200)/10,0)))</f>
        <v>20</v>
      </c>
      <c r="T156" s="85">
        <f>+IF('Daily Weigth (g)'!U156="","",IF(Transpiration!T156-200&lt;=0,0,10*ROUND((Transpiration!T156-200)/10,0)))</f>
        <v>20</v>
      </c>
      <c r="U156" s="85">
        <f>+IF('Daily Weigth (g)'!V156="","",IF(Transpiration!U156-200&lt;=0,0,10*ROUND((Transpiration!U156-200)/10,0)))</f>
        <v>50</v>
      </c>
      <c r="V156" s="85">
        <f>+IF('Daily Weigth (g)'!W156="","",IF(Transpiration!V156-200&lt;=0,0,10*ROUND((Transpiration!V156-200)/10,0)))</f>
        <v>60</v>
      </c>
      <c r="W156" s="85">
        <f>+IF('Daily Weigth (g)'!X156="","",IF(Transpiration!W156-200&lt;=0,0,10*ROUND((Transpiration!W156-200)/10,0)))</f>
        <v>0</v>
      </c>
      <c r="X156" s="85">
        <f>+IF('Daily Weigth (g)'!Y156="","",IF(Transpiration!X156-200&lt;=0,0,10*ROUND((Transpiration!X156-200)/10,0)))</f>
        <v>0</v>
      </c>
      <c r="Y156" s="85">
        <f>+IF('Daily Weigth (g)'!Z156="","",IF(Transpiration!Y156-200&lt;=0,0,10*ROUND((Transpiration!Y156-200)/10,0)))</f>
        <v>0</v>
      </c>
      <c r="Z156" s="85">
        <f>+IF('Daily Weigth (g)'!AA156="","",IF(Transpiration!Z156-200&lt;=0,0,10*ROUND((Transpiration!Z156-200)/10,0)))</f>
        <v>0</v>
      </c>
      <c r="AA156" s="85">
        <f>+IF('Daily Weigth (g)'!AB156="","",IF(Transpiration!AA156-200&lt;=0,0,10*ROUND((Transpiration!AA156-200)/10,0)))</f>
        <v>0</v>
      </c>
      <c r="AB156" s="85">
        <f>+IF('Daily Weigth (g)'!AC156="","",IF(Transpiration!AB156-200&lt;=0,0,10*ROUND((Transpiration!AB156-200)/10,0)))</f>
        <v>0</v>
      </c>
      <c r="AC156" s="85">
        <f>+IF('Daily Weigth (g)'!AD156="","",IF(Transpiration!AC156-200&lt;=0,0,10*ROUND((Transpiration!AC156-200)/10,0)))</f>
        <v>0</v>
      </c>
      <c r="AD156" s="85">
        <f>+IF('Daily Weigth (g)'!AE156="","",IF(Transpiration!AD156-200&lt;=0,0,10*ROUND((Transpiration!AD156-200)/10,0)))</f>
        <v>0</v>
      </c>
      <c r="AE156" s="85">
        <f>+IF('Daily Weigth (g)'!AF156="","",IF(Transpiration!AE156-200&lt;=0,0,10*ROUND((Transpiration!AE156-200)/10,0)))</f>
        <v>0</v>
      </c>
      <c r="AF156" s="85">
        <f>+IF('Daily Weigth (g)'!AG156="","",IF(Transpiration!AF156-200&lt;=0,0,10*ROUND((Transpiration!AF156-200)/10,0)))</f>
        <v>0</v>
      </c>
      <c r="AG156" s="89">
        <f t="shared" si="1"/>
        <v>1860</v>
      </c>
    </row>
    <row r="157" ht="12.75" customHeight="1">
      <c r="A157" s="85">
        <v>871.0</v>
      </c>
      <c r="B157" s="87" t="s">
        <v>17</v>
      </c>
      <c r="C157" s="85" t="s">
        <v>383</v>
      </c>
      <c r="D157" s="85"/>
      <c r="E157" s="94">
        <f>+IF('Daily Weigth (g)'!F157="","",IF('Daily Weigth (g)'!$E157-'Daily Weigth (g)'!F157-200&lt;=0,0,10*ROUND(('Daily Weigth (g)'!$E157-'Daily Weigth (g)'!F157-200)/10,0)))</f>
        <v>0</v>
      </c>
      <c r="F157" s="94">
        <f>+IF('Daily Weigth (g)'!G157="","",IF('Daily Weigth (g)'!$E157-'Daily Weigth (g)'!G157-200&lt;=0,0,10*ROUND(('Daily Weigth (g)'!$E157-'Daily Weigth (g)'!G157-200)/10,0)))</f>
        <v>0</v>
      </c>
      <c r="G157" s="94">
        <f>+IF('Daily Weigth (g)'!H157="","",IF('Daily Weigth (g)'!$E157-'Daily Weigth (g)'!H157-200&lt;=0,0,10*ROUND(('Daily Weigth (g)'!$E157-'Daily Weigth (g)'!H157-200)/10,0)))</f>
        <v>120</v>
      </c>
      <c r="H157" s="94">
        <f>+IF('Daily Weigth (g)'!I157="","",IF('Daily Weigth (g)'!$E157-'Daily Weigth (g)'!I157-200&lt;=0,0,10*ROUND(('Daily Weigth (g)'!$E157-'Daily Weigth (g)'!I157-200)/10,0)))</f>
        <v>80</v>
      </c>
      <c r="I157" s="94">
        <f>+IF('Daily Weigth (g)'!J157="","",IF('Daily Weigth (g)'!$E157-'Daily Weigth (g)'!J157-200&lt;=0,0,10*ROUND(('Daily Weigth (g)'!$E157-'Daily Weigth (g)'!J157-200)/10,0)))</f>
        <v>80</v>
      </c>
      <c r="J157" s="85" t="str">
        <f>+IF('Daily Weigth (g)'!K157="","",IF('Daily Weigth (g)'!$E157-'Daily Weigth (g)'!K157-200&lt;=0,0,10*ROUND(('Daily Weigth (g)'!$E157-'Daily Weigth (g)'!K157-200)/10,0)))</f>
        <v/>
      </c>
      <c r="K157" s="85" t="str">
        <f>+IF('Daily Weigth (g)'!L157="","",IF('Daily Weigth (g)'!$E157-'Daily Weigth (g)'!L157-200&lt;=0,0,10*ROUND(('Daily Weigth (g)'!$E157-'Daily Weigth (g)'!L157-200)/10,0)))</f>
        <v/>
      </c>
      <c r="L157" s="85" t="str">
        <f>+IF('Daily Weigth (g)'!M157="","",IF('Daily Weigth (g)'!$E157-'Daily Weigth (g)'!M157-200&lt;=0,0,10*ROUND(('Daily Weigth (g)'!$E157-'Daily Weigth (g)'!M157-200)/10,0)))</f>
        <v/>
      </c>
      <c r="M157" s="85" t="str">
        <f>+IF('Daily Weigth (g)'!N157="","",IF('Daily Weigth (g)'!$E157-'Daily Weigth (g)'!N157-200&lt;=0,0,10*ROUND(('Daily Weigth (g)'!$E157-'Daily Weigth (g)'!N157-200)/10,0)))</f>
        <v/>
      </c>
      <c r="N157" s="85" t="str">
        <f>+IF('Daily Weigth (g)'!O157="","",IF('Daily Weigth (g)'!$E157-'Daily Weigth (g)'!O157-200&lt;=0,0,10*ROUND(('Daily Weigth (g)'!$E157-'Daily Weigth (g)'!O157-200)/10,0)))</f>
        <v/>
      </c>
      <c r="O157" s="85" t="str">
        <f>+IF('Daily Weigth (g)'!P157="","",IF('Daily Weigth (g)'!$E157-'Daily Weigth (g)'!P157-200&lt;=0,0,10*ROUND(('Daily Weigth (g)'!$E157-'Daily Weigth (g)'!P157-200)/10,0)))</f>
        <v/>
      </c>
      <c r="P157" s="85" t="str">
        <f>+IF('Daily Weigth (g)'!Q157="","",IF('Daily Weigth (g)'!$E157-'Daily Weigth (g)'!Q157-200&lt;=0,0,10*ROUND(('Daily Weigth (g)'!$E157-'Daily Weigth (g)'!Q157-200)/10,0)))</f>
        <v/>
      </c>
      <c r="Q157" s="85" t="str">
        <f>+IF('Daily Weigth (g)'!R157="","",IF('Daily Weigth (g)'!$E157-'Daily Weigth (g)'!R157-200&lt;=0,0,10*ROUND(('Daily Weigth (g)'!$E157-'Daily Weigth (g)'!R157-200)/10,0)))</f>
        <v/>
      </c>
      <c r="R157" s="85" t="str">
        <f>+IF('Daily Weigth (g)'!S157="","",IF('Daily Weigth (g)'!$E157-'Daily Weigth (g)'!S157-200&lt;=0,0,10*ROUND(('Daily Weigth (g)'!$E157-'Daily Weigth (g)'!S157-200)/10,0)))</f>
        <v/>
      </c>
      <c r="S157" s="91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9">
        <f t="shared" si="1"/>
        <v>280</v>
      </c>
    </row>
    <row r="158" ht="12.75" customHeight="1">
      <c r="A158" s="85">
        <v>872.0</v>
      </c>
      <c r="B158" s="87" t="s">
        <v>17</v>
      </c>
      <c r="C158" s="85" t="s">
        <v>383</v>
      </c>
      <c r="D158" s="85"/>
      <c r="E158" s="94">
        <f>+IF('Daily Weigth (g)'!F158="","",IF('Daily Weigth (g)'!$E158-'Daily Weigth (g)'!F158-200&lt;=0,0,10*ROUND(('Daily Weigth (g)'!$E158-'Daily Weigth (g)'!F158-200)/10,0)))</f>
        <v>0</v>
      </c>
      <c r="F158" s="94">
        <f>+IF('Daily Weigth (g)'!G158="","",IF('Daily Weigth (g)'!$E158-'Daily Weigth (g)'!G158-200&lt;=0,0,10*ROUND(('Daily Weigth (g)'!$E158-'Daily Weigth (g)'!G158-200)/10,0)))</f>
        <v>10</v>
      </c>
      <c r="G158" s="94">
        <f>+IF('Daily Weigth (g)'!H158="","",IF('Daily Weigth (g)'!$E158-'Daily Weigth (g)'!H158-200&lt;=0,0,10*ROUND(('Daily Weigth (g)'!$E158-'Daily Weigth (g)'!H158-200)/10,0)))</f>
        <v>160</v>
      </c>
      <c r="H158" s="94">
        <f>+IF('Daily Weigth (g)'!I158="","",IF('Daily Weigth (g)'!$E158-'Daily Weigth (g)'!I158-200&lt;=0,0,10*ROUND(('Daily Weigth (g)'!$E158-'Daily Weigth (g)'!I158-200)/10,0)))</f>
        <v>80</v>
      </c>
      <c r="I158" s="94">
        <f>+IF('Daily Weigth (g)'!J158="","",IF('Daily Weigth (g)'!$E158-'Daily Weigth (g)'!J158-200&lt;=0,0,10*ROUND(('Daily Weigth (g)'!$E158-'Daily Weigth (g)'!J158-200)/10,0)))</f>
        <v>60</v>
      </c>
      <c r="J158" s="85" t="str">
        <f>+IF('Daily Weigth (g)'!K158="","",IF('Daily Weigth (g)'!$E158-'Daily Weigth (g)'!K158-200&lt;=0,0,10*ROUND(('Daily Weigth (g)'!$E158-'Daily Weigth (g)'!K158-200)/10,0)))</f>
        <v/>
      </c>
      <c r="K158" s="85" t="str">
        <f>+IF('Daily Weigth (g)'!L158="","",IF('Daily Weigth (g)'!$E158-'Daily Weigth (g)'!L158-200&lt;=0,0,10*ROUND(('Daily Weigth (g)'!$E158-'Daily Weigth (g)'!L158-200)/10,0)))</f>
        <v/>
      </c>
      <c r="L158" s="85" t="str">
        <f>+IF('Daily Weigth (g)'!M158="","",IF('Daily Weigth (g)'!$E158-'Daily Weigth (g)'!M158-200&lt;=0,0,10*ROUND(('Daily Weigth (g)'!$E158-'Daily Weigth (g)'!M158-200)/10,0)))</f>
        <v/>
      </c>
      <c r="M158" s="85" t="str">
        <f>+IF('Daily Weigth (g)'!N158="","",IF('Daily Weigth (g)'!$E158-'Daily Weigth (g)'!N158-200&lt;=0,0,10*ROUND(('Daily Weigth (g)'!$E158-'Daily Weigth (g)'!N158-200)/10,0)))</f>
        <v/>
      </c>
      <c r="N158" s="85" t="str">
        <f>+IF('Daily Weigth (g)'!O158="","",IF('Daily Weigth (g)'!$E158-'Daily Weigth (g)'!O158-200&lt;=0,0,10*ROUND(('Daily Weigth (g)'!$E158-'Daily Weigth (g)'!O158-200)/10,0)))</f>
        <v/>
      </c>
      <c r="O158" s="85" t="str">
        <f>+IF('Daily Weigth (g)'!P158="","",IF('Daily Weigth (g)'!$E158-'Daily Weigth (g)'!P158-200&lt;=0,0,10*ROUND(('Daily Weigth (g)'!$E158-'Daily Weigth (g)'!P158-200)/10,0)))</f>
        <v/>
      </c>
      <c r="P158" s="85" t="str">
        <f>+IF('Daily Weigth (g)'!Q158="","",IF('Daily Weigth (g)'!$E158-'Daily Weigth (g)'!Q158-200&lt;=0,0,10*ROUND(('Daily Weigth (g)'!$E158-'Daily Weigth (g)'!Q158-200)/10,0)))</f>
        <v/>
      </c>
      <c r="Q158" s="85" t="str">
        <f>+IF('Daily Weigth (g)'!R158="","",IF('Daily Weigth (g)'!$E158-'Daily Weigth (g)'!R158-200&lt;=0,0,10*ROUND(('Daily Weigth (g)'!$E158-'Daily Weigth (g)'!R158-200)/10,0)))</f>
        <v/>
      </c>
      <c r="R158" s="85" t="str">
        <f>+IF('Daily Weigth (g)'!S158="","",IF('Daily Weigth (g)'!$E158-'Daily Weigth (g)'!S158-200&lt;=0,0,10*ROUND(('Daily Weigth (g)'!$E158-'Daily Weigth (g)'!S158-200)/10,0)))</f>
        <v/>
      </c>
      <c r="S158" s="91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9">
        <f t="shared" si="1"/>
        <v>310</v>
      </c>
    </row>
    <row r="159" ht="12.75" customHeight="1">
      <c r="A159" s="85">
        <v>873.0</v>
      </c>
      <c r="B159" s="87" t="s">
        <v>17</v>
      </c>
      <c r="C159" s="90" t="s">
        <v>12</v>
      </c>
      <c r="D159" s="85"/>
      <c r="E159" s="94">
        <f>+IF('Daily Weigth (g)'!F159="","",IF('Daily Weigth (g)'!$E159-'Daily Weigth (g)'!F159-200&lt;=0,0,10*ROUND(('Daily Weigth (g)'!$E159-'Daily Weigth (g)'!F159-200)/10,0)))</f>
        <v>0</v>
      </c>
      <c r="F159" s="94">
        <f>+IF('Daily Weigth (g)'!G159="","",IF('Daily Weigth (g)'!$E159-'Daily Weigth (g)'!G159-200&lt;=0,0,10*ROUND(('Daily Weigth (g)'!$E159-'Daily Weigth (g)'!G159-200)/10,0)))</f>
        <v>0</v>
      </c>
      <c r="G159" s="94">
        <f>+IF('Daily Weigth (g)'!H159="","",IF('Daily Weigth (g)'!$E159-'Daily Weigth (g)'!H159-200&lt;=0,0,10*ROUND(('Daily Weigth (g)'!$E159-'Daily Weigth (g)'!H159-200)/10,0)))</f>
        <v>100</v>
      </c>
      <c r="H159" s="94">
        <f>+IF('Daily Weigth (g)'!I159="","",IF('Daily Weigth (g)'!$E159-'Daily Weigth (g)'!I159-200&lt;=0,0,10*ROUND(('Daily Weigth (g)'!$E159-'Daily Weigth (g)'!I159-200)/10,0)))</f>
        <v>80</v>
      </c>
      <c r="I159" s="94">
        <f>+IF('Daily Weigth (g)'!J159="","",IF('Daily Weigth (g)'!$E159-'Daily Weigth (g)'!J159-200&lt;=0,0,10*ROUND(('Daily Weigth (g)'!$E159-'Daily Weigth (g)'!J159-200)/10,0)))</f>
        <v>70</v>
      </c>
      <c r="J159" s="85">
        <f>+IF('Daily Weigth (g)'!K159="","",IF(Transpiration!J159-100&lt;=0,0,10*ROUND((Transpiration!J159-100)/10,0)))</f>
        <v>0</v>
      </c>
      <c r="K159" s="85">
        <f>+IF('Daily Weigth (g)'!L159="","",IF(Transpiration!K159-100&lt;=0,0,10*ROUND((Transpiration!K159-100)/10,0)))</f>
        <v>0</v>
      </c>
      <c r="L159" s="85">
        <f>+IF('Daily Weigth (g)'!M159="","",IF(Transpiration!L159-100&lt;=0,0,10*ROUND((Transpiration!L159-100)/10,0)))</f>
        <v>0</v>
      </c>
      <c r="M159" s="85">
        <f>+IF('Daily Weigth (g)'!N159="","",IF(Transpiration!M159-100&lt;=0,0,10*ROUND((Transpiration!M159-100)/10,0)))</f>
        <v>40</v>
      </c>
      <c r="N159" s="85">
        <f>+IF('Daily Weigth (g)'!O159="","",IF(Transpiration!N159-100&lt;=0,0,10*ROUND((Transpiration!N159-100)/10,0)))</f>
        <v>0</v>
      </c>
      <c r="O159" s="85">
        <f>+IF('Daily Weigth (g)'!P159="","",IF(Transpiration!O159-100&lt;=0,0,10*ROUND((Transpiration!O159-100)/10,0)))</f>
        <v>240</v>
      </c>
      <c r="P159" s="85">
        <f>+IF('Daily Weigth (g)'!Q159="","",IF(Transpiration!P159-100&lt;=0,0,10*ROUND((Transpiration!P159-100)/10,0)))</f>
        <v>270</v>
      </c>
      <c r="Q159" s="85">
        <f>+IF('Daily Weigth (g)'!R159="","",IF(Transpiration!Q159-100&lt;=0,0,10*ROUND((Transpiration!Q159-100)/10,0)))</f>
        <v>150</v>
      </c>
      <c r="R159" s="85">
        <f>+IF('Daily Weigth (g)'!S159="","",IF(Transpiration!R159-100&lt;=0,0,10*ROUND((Transpiration!R159-100)/10,0)))</f>
        <v>70</v>
      </c>
      <c r="S159" s="91">
        <f>+IF('Daily Weigth (g)'!T159="","",IF(Transpiration!S159-200&lt;=0,0,10*ROUND((Transpiration!S159-200)/10,0)))</f>
        <v>0</v>
      </c>
      <c r="T159" s="85">
        <f>+IF('Daily Weigth (g)'!U159="","",IF(Transpiration!T159-200&lt;=0,0,10*ROUND((Transpiration!T159-200)/10,0)))</f>
        <v>60</v>
      </c>
      <c r="U159" s="85">
        <f>+IF('Daily Weigth (g)'!V159="","",IF(Transpiration!U159-200&lt;=0,0,10*ROUND((Transpiration!U159-200)/10,0)))</f>
        <v>100</v>
      </c>
      <c r="V159" s="85">
        <f>+IF('Daily Weigth (g)'!W159="","",IF(Transpiration!V159-200&lt;=0,0,10*ROUND((Transpiration!V159-200)/10,0)))</f>
        <v>100</v>
      </c>
      <c r="W159" s="85">
        <f>+IF('Daily Weigth (g)'!X159="","",IF(Transpiration!W159-200&lt;=0,0,10*ROUND((Transpiration!W159-200)/10,0)))</f>
        <v>0</v>
      </c>
      <c r="X159" s="85">
        <f>+IF('Daily Weigth (g)'!Y159="","",IF(Transpiration!X159-200&lt;=0,0,10*ROUND((Transpiration!X159-200)/10,0)))</f>
        <v>0</v>
      </c>
      <c r="Y159" s="85">
        <f>+IF('Daily Weigth (g)'!Z159="","",IF(Transpiration!Y159-200&lt;=0,0,10*ROUND((Transpiration!Y159-200)/10,0)))</f>
        <v>0</v>
      </c>
      <c r="Z159" s="85">
        <f>+IF('Daily Weigth (g)'!AA159="","",IF(Transpiration!Z159-200&lt;=0,0,10*ROUND((Transpiration!Z159-200)/10,0)))</f>
        <v>0</v>
      </c>
      <c r="AA159" s="85">
        <f>+IF('Daily Weigth (g)'!AB159="","",IF(Transpiration!AA159-200&lt;=0,0,10*ROUND((Transpiration!AA159-200)/10,0)))</f>
        <v>0</v>
      </c>
      <c r="AB159" s="85">
        <f>+IF('Daily Weigth (g)'!AC159="","",IF(Transpiration!AB159-200&lt;=0,0,10*ROUND((Transpiration!AB159-200)/10,0)))</f>
        <v>0</v>
      </c>
      <c r="AC159" s="85">
        <f>+IF('Daily Weigth (g)'!AD159="","",IF(Transpiration!AC159-200&lt;=0,0,10*ROUND((Transpiration!AC159-200)/10,0)))</f>
        <v>0</v>
      </c>
      <c r="AD159" s="85">
        <f>+IF('Daily Weigth (g)'!AE159="","",IF(Transpiration!AD159-200&lt;=0,0,10*ROUND((Transpiration!AD159-200)/10,0)))</f>
        <v>0</v>
      </c>
      <c r="AE159" s="85">
        <f>+IF('Daily Weigth (g)'!AF159="","",IF(Transpiration!AE159-200&lt;=0,0,10*ROUND((Transpiration!AE159-200)/10,0)))</f>
        <v>0</v>
      </c>
      <c r="AF159" s="85">
        <f>+IF('Daily Weigth (g)'!AG159="","",IF(Transpiration!AF159-200&lt;=0,0,10*ROUND((Transpiration!AF159-200)/10,0)))</f>
        <v>0</v>
      </c>
      <c r="AG159" s="89">
        <f t="shared" si="1"/>
        <v>1280</v>
      </c>
    </row>
    <row r="160" ht="12.75" customHeight="1">
      <c r="A160" s="85">
        <v>874.0</v>
      </c>
      <c r="B160" s="87" t="s">
        <v>17</v>
      </c>
      <c r="C160" s="90" t="s">
        <v>12</v>
      </c>
      <c r="D160" s="85"/>
      <c r="E160" s="94">
        <f>+IF('Daily Weigth (g)'!F160="","",IF('Daily Weigth (g)'!$E160-'Daily Weigth (g)'!F160-200&lt;=0,0,10*ROUND(('Daily Weigth (g)'!$E160-'Daily Weigth (g)'!F160-200)/10,0)))</f>
        <v>0</v>
      </c>
      <c r="F160" s="94">
        <f>+IF('Daily Weigth (g)'!G160="","",IF('Daily Weigth (g)'!$E160-'Daily Weigth (g)'!G160-200&lt;=0,0,10*ROUND(('Daily Weigth (g)'!$E160-'Daily Weigth (g)'!G160-200)/10,0)))</f>
        <v>0</v>
      </c>
      <c r="G160" s="94">
        <f>+IF('Daily Weigth (g)'!H160="","",IF('Daily Weigth (g)'!$E160-'Daily Weigth (g)'!H160-200&lt;=0,0,10*ROUND(('Daily Weigth (g)'!$E160-'Daily Weigth (g)'!H160-200)/10,0)))</f>
        <v>140</v>
      </c>
      <c r="H160" s="94">
        <f>+IF('Daily Weigth (g)'!I160="","",IF('Daily Weigth (g)'!$E160-'Daily Weigth (g)'!I160-200&lt;=0,0,10*ROUND(('Daily Weigth (g)'!$E160-'Daily Weigth (g)'!I160-200)/10,0)))</f>
        <v>110</v>
      </c>
      <c r="I160" s="94">
        <f>+IF('Daily Weigth (g)'!J160="","",IF('Daily Weigth (g)'!$E160-'Daily Weigth (g)'!J160-200&lt;=0,0,10*ROUND(('Daily Weigth (g)'!$E160-'Daily Weigth (g)'!J160-200)/10,0)))</f>
        <v>70</v>
      </c>
      <c r="J160" s="85">
        <f>+IF('Daily Weigth (g)'!K160="","",IF(Transpiration!J160-100&lt;=0,0,10*ROUND((Transpiration!J160-100)/10,0)))</f>
        <v>0</v>
      </c>
      <c r="K160" s="85">
        <f>+IF('Daily Weigth (g)'!L160="","",IF(Transpiration!K160-100&lt;=0,0,10*ROUND((Transpiration!K160-100)/10,0)))</f>
        <v>30</v>
      </c>
      <c r="L160" s="85">
        <f>+IF('Daily Weigth (g)'!M160="","",IF(Transpiration!L160-100&lt;=0,0,10*ROUND((Transpiration!L160-100)/10,0)))</f>
        <v>50</v>
      </c>
      <c r="M160" s="85">
        <f>+IF('Daily Weigth (g)'!N160="","",IF(Transpiration!M160-100&lt;=0,0,10*ROUND((Transpiration!M160-100)/10,0)))</f>
        <v>140</v>
      </c>
      <c r="N160" s="85">
        <f>+IF('Daily Weigth (g)'!O160="","",IF(Transpiration!N160-100&lt;=0,0,10*ROUND((Transpiration!N160-100)/10,0)))</f>
        <v>60</v>
      </c>
      <c r="O160" s="85">
        <f>+IF('Daily Weigth (g)'!P160="","",IF(Transpiration!O160-100&lt;=0,0,10*ROUND((Transpiration!O160-100)/10,0)))</f>
        <v>370</v>
      </c>
      <c r="P160" s="85">
        <f>+IF('Daily Weigth (g)'!Q160="","",IF(Transpiration!P160-100&lt;=0,0,10*ROUND((Transpiration!P160-100)/10,0)))</f>
        <v>370</v>
      </c>
      <c r="Q160" s="85">
        <f>+IF('Daily Weigth (g)'!R160="","",IF(Transpiration!Q160-100&lt;=0,0,10*ROUND((Transpiration!Q160-100)/10,0)))</f>
        <v>190</v>
      </c>
      <c r="R160" s="85">
        <f>+IF('Daily Weigth (g)'!S160="","",IF(Transpiration!R160-100&lt;=0,0,10*ROUND((Transpiration!R160-100)/10,0)))</f>
        <v>120</v>
      </c>
      <c r="S160" s="91">
        <f>+IF('Daily Weigth (g)'!T160="","",IF(Transpiration!S160-200&lt;=0,0,10*ROUND((Transpiration!S160-200)/10,0)))</f>
        <v>0</v>
      </c>
      <c r="T160" s="85">
        <f>+IF('Daily Weigth (g)'!U160="","",IF(Transpiration!T160-200&lt;=0,0,10*ROUND((Transpiration!T160-200)/10,0)))</f>
        <v>40</v>
      </c>
      <c r="U160" s="85">
        <f>+IF('Daily Weigth (g)'!V160="","",IF(Transpiration!U160-200&lt;=0,0,10*ROUND((Transpiration!U160-200)/10,0)))</f>
        <v>100</v>
      </c>
      <c r="V160" s="85">
        <f>+IF('Daily Weigth (g)'!W160="","",IF(Transpiration!V160-200&lt;=0,0,10*ROUND((Transpiration!V160-200)/10,0)))</f>
        <v>140</v>
      </c>
      <c r="W160" s="85">
        <f>+IF('Daily Weigth (g)'!X160="","",IF(Transpiration!W160-200&lt;=0,0,10*ROUND((Transpiration!W160-200)/10,0)))</f>
        <v>0</v>
      </c>
      <c r="X160" s="85">
        <f>+IF('Daily Weigth (g)'!Y160="","",IF(Transpiration!X160-200&lt;=0,0,10*ROUND((Transpiration!X160-200)/10,0)))</f>
        <v>0</v>
      </c>
      <c r="Y160" s="85">
        <f>+IF('Daily Weigth (g)'!Z160="","",IF(Transpiration!Y160-200&lt;=0,0,10*ROUND((Transpiration!Y160-200)/10,0)))</f>
        <v>0</v>
      </c>
      <c r="Z160" s="85">
        <f>+IF('Daily Weigth (g)'!AA160="","",IF(Transpiration!Z160-200&lt;=0,0,10*ROUND((Transpiration!Z160-200)/10,0)))</f>
        <v>0</v>
      </c>
      <c r="AA160" s="85">
        <f>+IF('Daily Weigth (g)'!AB160="","",IF(Transpiration!AA160-200&lt;=0,0,10*ROUND((Transpiration!AA160-200)/10,0)))</f>
        <v>0</v>
      </c>
      <c r="AB160" s="85">
        <f>+IF('Daily Weigth (g)'!AC160="","",IF(Transpiration!AB160-200&lt;=0,0,10*ROUND((Transpiration!AB160-200)/10,0)))</f>
        <v>0</v>
      </c>
      <c r="AC160" s="85">
        <f>+IF('Daily Weigth (g)'!AD160="","",IF(Transpiration!AC160-200&lt;=0,0,10*ROUND((Transpiration!AC160-200)/10,0)))</f>
        <v>0</v>
      </c>
      <c r="AD160" s="85">
        <f>+IF('Daily Weigth (g)'!AE160="","",IF(Transpiration!AD160-200&lt;=0,0,10*ROUND((Transpiration!AD160-200)/10,0)))</f>
        <v>0</v>
      </c>
      <c r="AE160" s="85">
        <f>+IF('Daily Weigth (g)'!AF160="","",IF(Transpiration!AE160-200&lt;=0,0,10*ROUND((Transpiration!AE160-200)/10,0)))</f>
        <v>0</v>
      </c>
      <c r="AF160" s="85">
        <f>+IF('Daily Weigth (g)'!AG160="","",IF(Transpiration!AF160-200&lt;=0,0,10*ROUND((Transpiration!AF160-200)/10,0)))</f>
        <v>0</v>
      </c>
      <c r="AG160" s="89">
        <f t="shared" si="1"/>
        <v>1930</v>
      </c>
    </row>
    <row r="161" ht="12.75" customHeight="1">
      <c r="A161" s="85">
        <v>875.0</v>
      </c>
      <c r="B161" s="87" t="s">
        <v>17</v>
      </c>
      <c r="C161" s="88" t="s">
        <v>241</v>
      </c>
      <c r="D161" s="85"/>
      <c r="E161" s="94">
        <f>+IF('Daily Weigth (g)'!F161="","",IF('Daily Weigth (g)'!$E161-'Daily Weigth (g)'!F161-200&lt;=0,0,10*ROUND(('Daily Weigth (g)'!$E161-'Daily Weigth (g)'!F161-200)/10,0)))</f>
        <v>0</v>
      </c>
      <c r="F161" s="94">
        <f>+IF('Daily Weigth (g)'!G161="","",IF('Daily Weigth (g)'!$E161-'Daily Weigth (g)'!G161-200&lt;=0,0,10*ROUND(('Daily Weigth (g)'!$E161-'Daily Weigth (g)'!G161-200)/10,0)))</f>
        <v>90</v>
      </c>
      <c r="G161" s="94">
        <f>+IF('Daily Weigth (g)'!H161="","",IF('Daily Weigth (g)'!$E161-'Daily Weigth (g)'!H161-200&lt;=0,0,10*ROUND(('Daily Weigth (g)'!$E161-'Daily Weigth (g)'!H161-200)/10,0)))</f>
        <v>290</v>
      </c>
      <c r="H161" s="94">
        <f>+IF('Daily Weigth (g)'!I161="","",IF('Daily Weigth (g)'!$E161-'Daily Weigth (g)'!I161-200&lt;=0,0,10*ROUND(('Daily Weigth (g)'!$E161-'Daily Weigth (g)'!I161-200)/10,0)))</f>
        <v>160</v>
      </c>
      <c r="I161" s="94">
        <f>+IF('Daily Weigth (g)'!J161="","",IF('Daily Weigth (g)'!$E161-'Daily Weigth (g)'!J161-200&lt;=0,0,10*ROUND(('Daily Weigth (g)'!$E161-'Daily Weigth (g)'!J161-200)/10,0)))</f>
        <v>130</v>
      </c>
      <c r="J161" s="85">
        <f>+IF('Daily Weigth (g)'!K161="","",IF('Daily Weigth (g)'!$E161-'Daily Weigth (g)'!K161-200&lt;=0,0,10*ROUND(('Daily Weigth (g)'!$E161-'Daily Weigth (g)'!K161-200)/10,0)))</f>
        <v>100</v>
      </c>
      <c r="K161" s="85">
        <f>+IF('Daily Weigth (g)'!L161="","",IF('Daily Weigth (g)'!$E161-'Daily Weigth (g)'!L161-200&lt;=0,0,10*ROUND(('Daily Weigth (g)'!$E161-'Daily Weigth (g)'!L161-200)/10,0)))</f>
        <v>240</v>
      </c>
      <c r="L161" s="85">
        <f>+IF('Daily Weigth (g)'!M161="","",IF('Daily Weigth (g)'!$E161-'Daily Weigth (g)'!M161-200&lt;=0,0,10*ROUND(('Daily Weigth (g)'!$E161-'Daily Weigth (g)'!M161-200)/10,0)))</f>
        <v>250</v>
      </c>
      <c r="M161" s="85">
        <f>+IF('Daily Weigth (g)'!N161="","",IF('Daily Weigth (g)'!$E161-'Daily Weigth (g)'!N161-200&lt;=0,0,10*ROUND(('Daily Weigth (g)'!$E161-'Daily Weigth (g)'!N161-200)/10,0)))</f>
        <v>370</v>
      </c>
      <c r="N161" s="85">
        <f>+IF('Daily Weigth (g)'!O161="","",IF('Daily Weigth (g)'!$E161-'Daily Weigth (g)'!O161-200&lt;=0,0,10*ROUND(('Daily Weigth (g)'!$E161-'Daily Weigth (g)'!O161-200)/10,0)))</f>
        <v>220</v>
      </c>
      <c r="O161" s="85">
        <f>+IF('Daily Weigth (g)'!P161="","",IF('Daily Weigth (g)'!$E161-'Daily Weigth (g)'!P161-200&lt;=0,0,10*ROUND(('Daily Weigth (g)'!$E161-'Daily Weigth (g)'!P161-200)/10,0)))</f>
        <v>810</v>
      </c>
      <c r="P161" s="85">
        <f>+IF('Daily Weigth (g)'!Q161="","",IF('Daily Weigth (g)'!$E161-'Daily Weigth (g)'!Q161-200&lt;=0,0,10*ROUND(('Daily Weigth (g)'!$E161-'Daily Weigth (g)'!Q161-200)/10,0)))</f>
        <v>800</v>
      </c>
      <c r="Q161" s="85">
        <f>+IF('Daily Weigth (g)'!R161="","",IF('Daily Weigth (g)'!$E161-'Daily Weigth (g)'!R161-200&lt;=0,0,10*ROUND(('Daily Weigth (g)'!$E161-'Daily Weigth (g)'!R161-200)/10,0)))</f>
        <v>470</v>
      </c>
      <c r="R161" s="85">
        <f>+IF('Daily Weigth (g)'!S161="","",IF('Daily Weigth (g)'!$E161-'Daily Weigth (g)'!S161-200&lt;=0,0,10*ROUND(('Daily Weigth (g)'!$E161-'Daily Weigth (g)'!S161-200)/10,0)))</f>
        <v>360</v>
      </c>
      <c r="S161" s="91">
        <f>+IF('Daily Weigth (g)'!T161="","",IF('Daily Weigth (g)'!$E161-'Daily Weigth (g)'!T161-200&lt;=0,0,10*ROUND(('Daily Weigth (g)'!$E161-'Daily Weigth (g)'!T161-200)/10,0)))</f>
        <v>380</v>
      </c>
      <c r="T161" s="85">
        <f>+IF('Daily Weigth (g)'!U161="","",IF('Daily Weigth (g)'!$E161-'Daily Weigth (g)'!U161-200&lt;=0,0,10*ROUND(('Daily Weigth (g)'!$E161-'Daily Weigth (g)'!U161-200)/10,0)))</f>
        <v>460</v>
      </c>
      <c r="U161" s="85">
        <f>+IF('Daily Weigth (g)'!V161="","",IF('Daily Weigth (g)'!$E161-'Daily Weigth (g)'!V161-200&lt;=0,0,10*ROUND(('Daily Weigth (g)'!$E161-'Daily Weigth (g)'!V161-200)/10,0)))</f>
        <v>740</v>
      </c>
      <c r="V161" s="85">
        <f>+IF('Daily Weigth (g)'!W161="","",IF('Daily Weigth (g)'!$E161-'Daily Weigth (g)'!W161-200&lt;=0,0,10*ROUND(('Daily Weigth (g)'!$E161-'Daily Weigth (g)'!W161-200)/10,0)))</f>
        <v>750</v>
      </c>
      <c r="W161" s="85">
        <f>+IF('Daily Weigth (g)'!X161="","",IF('Daily Weigth (g)'!$E161-'Daily Weigth (g)'!X161-200&lt;=0,0,10*ROUND(('Daily Weigth (g)'!$E161-'Daily Weigth (g)'!X161-200)/10,0)))</f>
        <v>310</v>
      </c>
      <c r="X161" s="85">
        <f>+IF('Daily Weigth (g)'!Y161="","",IF('Daily Weigth (g)'!$E161-'Daily Weigth (g)'!Y161-200&lt;=0,0,10*ROUND(('Daily Weigth (g)'!$E161-'Daily Weigth (g)'!Y161-200)/10,0)))</f>
        <v>230</v>
      </c>
      <c r="Y161" s="85">
        <f>+IF('Daily Weigth (g)'!Z161="","",IF('Daily Weigth (g)'!$E161-'Daily Weigth (g)'!Z161-200&lt;=0,0,10*ROUND(('Daily Weigth (g)'!$E161-'Daily Weigth (g)'!Z161-200)/10,0)))</f>
        <v>430</v>
      </c>
      <c r="Z161" s="85">
        <f>+IF('Daily Weigth (g)'!AA161="","",IF('Daily Weigth (g)'!$E161-'Daily Weigth (g)'!AA161-200&lt;=0,0,10*ROUND(('Daily Weigth (g)'!$E161-'Daily Weigth (g)'!AA161-200)/10,0)))</f>
        <v>210</v>
      </c>
      <c r="AA161" s="85">
        <f>+IF('Daily Weigth (g)'!AB161="","",IF('Daily Weigth (g)'!$E161-'Daily Weigth (g)'!AB161-200&lt;=0,0,10*ROUND(('Daily Weigth (g)'!$E161-'Daily Weigth (g)'!AB161-200)/10,0)))</f>
        <v>270</v>
      </c>
      <c r="AB161" s="85">
        <f>+IF('Daily Weigth (g)'!AC161="","",IF('Daily Weigth (g)'!$E161-'Daily Weigth (g)'!AC161-200&lt;=0,0,10*ROUND(('Daily Weigth (g)'!$E161-'Daily Weigth (g)'!AC161-200)/10,0)))</f>
        <v>310</v>
      </c>
      <c r="AC161" s="85">
        <f>+IF('Daily Weigth (g)'!AD161="","",IF('Daily Weigth (g)'!$E161-'Daily Weigth (g)'!AD161-200&lt;=0,0,10*ROUND(('Daily Weigth (g)'!$E161-'Daily Weigth (g)'!AD161-200)/10,0)))</f>
        <v>400</v>
      </c>
      <c r="AD161" s="85">
        <f>+IF('Daily Weigth (g)'!AE161="","",IF('Daily Weigth (g)'!$E161-'Daily Weigth (g)'!AE161-200&lt;=0,0,10*ROUND(('Daily Weigth (g)'!$E161-'Daily Weigth (g)'!AE161-200)/10,0)))</f>
        <v>270</v>
      </c>
      <c r="AE161" s="85">
        <f>+IF('Daily Weigth (g)'!AF161="","",IF('Daily Weigth (g)'!$E161-'Daily Weigth (g)'!AF161-200&lt;=0,0,10*ROUND(('Daily Weigth (g)'!$E161-'Daily Weigth (g)'!AF161-200)/10,0)))</f>
        <v>660</v>
      </c>
      <c r="AF161" s="85">
        <f>+IF('Daily Weigth (g)'!AG161="","",IF('Daily Weigth (g)'!$E161-'Daily Weigth (g)'!AG161-200&lt;=0,0,10*ROUND(('Daily Weigth (g)'!$E161-'Daily Weigth (g)'!AG161-200)/10,0)))</f>
        <v>360</v>
      </c>
      <c r="AG161" s="89">
        <f t="shared" si="1"/>
        <v>10070</v>
      </c>
    </row>
    <row r="162" ht="12.75" customHeight="1">
      <c r="A162" s="85">
        <v>876.0</v>
      </c>
      <c r="B162" s="87" t="s">
        <v>17</v>
      </c>
      <c r="C162" s="90" t="s">
        <v>12</v>
      </c>
      <c r="D162" s="85"/>
      <c r="E162" s="94">
        <f>+IF('Daily Weigth (g)'!F162="","",IF('Daily Weigth (g)'!$E162-'Daily Weigth (g)'!F162-200&lt;=0,0,10*ROUND(('Daily Weigth (g)'!$E162-'Daily Weigth (g)'!F162-200)/10,0)))</f>
        <v>0</v>
      </c>
      <c r="F162" s="94">
        <f>+IF('Daily Weigth (g)'!G162="","",IF('Daily Weigth (g)'!$E162-'Daily Weigth (g)'!G162-200&lt;=0,0,10*ROUND(('Daily Weigth (g)'!$E162-'Daily Weigth (g)'!G162-200)/10,0)))</f>
        <v>0</v>
      </c>
      <c r="G162" s="94">
        <f>140+140</f>
        <v>280</v>
      </c>
      <c r="H162" s="94">
        <f>+IF('Daily Weigth (g)'!I162="","",IF('Daily Weigth (g)'!$E162-'Daily Weigth (g)'!I162-200&lt;=0,0,10*ROUND(('Daily Weigth (g)'!$E162-'Daily Weigth (g)'!I162-200)/10,0)))</f>
        <v>0</v>
      </c>
      <c r="I162" s="94">
        <f>+IF('Daily Weigth (g)'!J162="","",IF('Daily Weigth (g)'!$E162-'Daily Weigth (g)'!J162-200&lt;=0,0,10*ROUND(('Daily Weigth (g)'!$E162-'Daily Weigth (g)'!J162-200)/10,0)))</f>
        <v>0</v>
      </c>
      <c r="J162" s="85">
        <f>+IF('Daily Weigth (g)'!K162="","",IF(Transpiration!J162-100&lt;=0,0,10*ROUND((Transpiration!J162-100)/10,0)))</f>
        <v>0</v>
      </c>
      <c r="K162" s="85">
        <f>+IF('Daily Weigth (g)'!L162="","",IF(Transpiration!K162-100&lt;=0,0,10*ROUND((Transpiration!K162-100)/10,0)))</f>
        <v>0</v>
      </c>
      <c r="L162" s="85">
        <f>+IF('Daily Weigth (g)'!M162="","",IF(Transpiration!L162-100&lt;=0,0,10*ROUND((Transpiration!L162-100)/10,0)))</f>
        <v>0</v>
      </c>
      <c r="M162" s="85">
        <f>+IF('Daily Weigth (g)'!N162="","",IF(Transpiration!M162-100&lt;=0,0,10*ROUND((Transpiration!M162-100)/10,0)))</f>
        <v>20</v>
      </c>
      <c r="N162" s="85">
        <f>+IF('Daily Weigth (g)'!O162="","",IF(Transpiration!N162-100&lt;=0,0,10*ROUND((Transpiration!N162-100)/10,0)))</f>
        <v>0</v>
      </c>
      <c r="O162" s="85">
        <f>+IF('Daily Weigth (g)'!P162="","",IF(Transpiration!O162-100&lt;=0,0,10*ROUND((Transpiration!O162-100)/10,0)))</f>
        <v>130</v>
      </c>
      <c r="P162" s="85">
        <f>+IF('Daily Weigth (g)'!Q162="","",IF(Transpiration!P162-100&lt;=0,0,10*ROUND((Transpiration!P162-100)/10,0)))</f>
        <v>220</v>
      </c>
      <c r="Q162" s="85">
        <f>+IF('Daily Weigth (g)'!R162="","",IF(Transpiration!Q162-100&lt;=0,0,10*ROUND((Transpiration!Q162-100)/10,0)))</f>
        <v>60</v>
      </c>
      <c r="R162" s="85">
        <f>+IF('Daily Weigth (g)'!S162="","",IF(Transpiration!R162-100&lt;=0,0,10*ROUND((Transpiration!R162-100)/10,0)))</f>
        <v>60</v>
      </c>
      <c r="S162" s="91">
        <f>+IF('Daily Weigth (g)'!T162="","",IF(Transpiration!S162-200&lt;=0,0,10*ROUND((Transpiration!S162-200)/10,0)))</f>
        <v>0</v>
      </c>
      <c r="T162" s="85">
        <f>+IF('Daily Weigth (g)'!U162="","",IF(Transpiration!T162-200&lt;=0,0,10*ROUND((Transpiration!T162-200)/10,0)))</f>
        <v>30</v>
      </c>
      <c r="U162" s="85">
        <f>+IF('Daily Weigth (g)'!V162="","",IF(Transpiration!U162-200&lt;=0,0,10*ROUND((Transpiration!U162-200)/10,0)))</f>
        <v>130</v>
      </c>
      <c r="V162" s="85">
        <f>+IF('Daily Weigth (g)'!W162="","",IF(Transpiration!V162-200&lt;=0,0,10*ROUND((Transpiration!V162-200)/10,0)))</f>
        <v>100</v>
      </c>
      <c r="W162" s="85">
        <f>+IF('Daily Weigth (g)'!X162="","",IF(Transpiration!W162-200&lt;=0,0,10*ROUND((Transpiration!W162-200)/10,0)))</f>
        <v>0</v>
      </c>
      <c r="X162" s="85">
        <f>+IF('Daily Weigth (g)'!Y162="","",IF(Transpiration!X162-200&lt;=0,0,10*ROUND((Transpiration!X162-200)/10,0)))</f>
        <v>0</v>
      </c>
      <c r="Y162" s="85">
        <f>+IF('Daily Weigth (g)'!Z162="","",IF(Transpiration!Y162-200&lt;=0,0,10*ROUND((Transpiration!Y162-200)/10,0)))</f>
        <v>0</v>
      </c>
      <c r="Z162" s="85">
        <f>+IF('Daily Weigth (g)'!AA162="","",IF(Transpiration!Z162-200&lt;=0,0,10*ROUND((Transpiration!Z162-200)/10,0)))</f>
        <v>0</v>
      </c>
      <c r="AA162" s="85">
        <f>+IF('Daily Weigth (g)'!AB162="","",IF(Transpiration!AA162-200&lt;=0,0,10*ROUND((Transpiration!AA162-200)/10,0)))</f>
        <v>0</v>
      </c>
      <c r="AB162" s="85">
        <f>+IF('Daily Weigth (g)'!AC162="","",IF(Transpiration!AB162-200&lt;=0,0,10*ROUND((Transpiration!AB162-200)/10,0)))</f>
        <v>0</v>
      </c>
      <c r="AC162" s="85">
        <f>+IF('Daily Weigth (g)'!AD162="","",IF(Transpiration!AC162-200&lt;=0,0,10*ROUND((Transpiration!AC162-200)/10,0)))</f>
        <v>0</v>
      </c>
      <c r="AD162" s="85">
        <f>+IF('Daily Weigth (g)'!AE162="","",IF(Transpiration!AD162-200&lt;=0,0,10*ROUND((Transpiration!AD162-200)/10,0)))</f>
        <v>0</v>
      </c>
      <c r="AE162" s="85">
        <f>+IF('Daily Weigth (g)'!AF162="","",IF(Transpiration!AE162-200&lt;=0,0,10*ROUND((Transpiration!AE162-200)/10,0)))</f>
        <v>0</v>
      </c>
      <c r="AF162" s="85">
        <f>+IF('Daily Weigth (g)'!AG162="","",IF(Transpiration!AF162-200&lt;=0,0,10*ROUND((Transpiration!AF162-200)/10,0)))</f>
        <v>0</v>
      </c>
      <c r="AG162" s="89">
        <f t="shared" si="1"/>
        <v>1030</v>
      </c>
    </row>
    <row r="163" ht="12.75" customHeight="1">
      <c r="A163" s="85">
        <v>877.0</v>
      </c>
      <c r="B163" s="87" t="s">
        <v>17</v>
      </c>
      <c r="C163" s="85" t="s">
        <v>383</v>
      </c>
      <c r="D163" s="85"/>
      <c r="E163" s="94">
        <f>+IF('Daily Weigth (g)'!F163="","",IF('Daily Weigth (g)'!$E163-'Daily Weigth (g)'!F163-200&lt;=0,0,10*ROUND(('Daily Weigth (g)'!$E163-'Daily Weigth (g)'!F163-200)/10,0)))</f>
        <v>0</v>
      </c>
      <c r="F163" s="94">
        <f>+IF('Daily Weigth (g)'!G163="","",IF('Daily Weigth (g)'!$E163-'Daily Weigth (g)'!G163-200&lt;=0,0,10*ROUND(('Daily Weigth (g)'!$E163-'Daily Weigth (g)'!G163-200)/10,0)))</f>
        <v>70</v>
      </c>
      <c r="G163" s="94">
        <f>+IF('Daily Weigth (g)'!H163="","",IF('Daily Weigth (g)'!$E163-'Daily Weigth (g)'!H163-200&lt;=0,0,10*ROUND(('Daily Weigth (g)'!$E163-'Daily Weigth (g)'!H163-200)/10,0)))</f>
        <v>170</v>
      </c>
      <c r="H163" s="94">
        <f>+IF('Daily Weigth (g)'!I163="","",IF('Daily Weigth (g)'!$E163-'Daily Weigth (g)'!I163-200&lt;=0,0,10*ROUND(('Daily Weigth (g)'!$E163-'Daily Weigth (g)'!I163-200)/10,0)))</f>
        <v>90</v>
      </c>
      <c r="I163" s="94">
        <f>+IF('Daily Weigth (g)'!J163="","",IF('Daily Weigth (g)'!$E163-'Daily Weigth (g)'!J163-200&lt;=0,0,10*ROUND(('Daily Weigth (g)'!$E163-'Daily Weigth (g)'!J163-200)/10,0)))</f>
        <v>100</v>
      </c>
      <c r="J163" s="85" t="str">
        <f>+IF('Daily Weigth (g)'!K163="","",IF('Daily Weigth (g)'!$E163-'Daily Weigth (g)'!K163-200&lt;=0,0,10*ROUND(('Daily Weigth (g)'!$E163-'Daily Weigth (g)'!K163-200)/10,0)))</f>
        <v/>
      </c>
      <c r="K163" s="85" t="str">
        <f>+IF('Daily Weigth (g)'!L163="","",IF('Daily Weigth (g)'!$E163-'Daily Weigth (g)'!L163-200&lt;=0,0,10*ROUND(('Daily Weigth (g)'!$E163-'Daily Weigth (g)'!L163-200)/10,0)))</f>
        <v/>
      </c>
      <c r="L163" s="85" t="str">
        <f>+IF('Daily Weigth (g)'!M163="","",IF('Daily Weigth (g)'!$E163-'Daily Weigth (g)'!M163-200&lt;=0,0,10*ROUND(('Daily Weigth (g)'!$E163-'Daily Weigth (g)'!M163-200)/10,0)))</f>
        <v/>
      </c>
      <c r="M163" s="85" t="str">
        <f>+IF('Daily Weigth (g)'!N163="","",IF('Daily Weigth (g)'!$E163-'Daily Weigth (g)'!N163-200&lt;=0,0,10*ROUND(('Daily Weigth (g)'!$E163-'Daily Weigth (g)'!N163-200)/10,0)))</f>
        <v/>
      </c>
      <c r="N163" s="85" t="str">
        <f>+IF('Daily Weigth (g)'!O163="","",IF('Daily Weigth (g)'!$E163-'Daily Weigth (g)'!O163-200&lt;=0,0,10*ROUND(('Daily Weigth (g)'!$E163-'Daily Weigth (g)'!O163-200)/10,0)))</f>
        <v/>
      </c>
      <c r="O163" s="85" t="str">
        <f>+IF('Daily Weigth (g)'!P163="","",IF('Daily Weigth (g)'!$E163-'Daily Weigth (g)'!P163-200&lt;=0,0,10*ROUND(('Daily Weigth (g)'!$E163-'Daily Weigth (g)'!P163-200)/10,0)))</f>
        <v/>
      </c>
      <c r="P163" s="85" t="str">
        <f>+IF('Daily Weigth (g)'!Q163="","",IF('Daily Weigth (g)'!$E163-'Daily Weigth (g)'!Q163-200&lt;=0,0,10*ROUND(('Daily Weigth (g)'!$E163-'Daily Weigth (g)'!Q163-200)/10,0)))</f>
        <v/>
      </c>
      <c r="Q163" s="85" t="str">
        <f>+IF('Daily Weigth (g)'!R163="","",IF('Daily Weigth (g)'!$E163-'Daily Weigth (g)'!R163-200&lt;=0,0,10*ROUND(('Daily Weigth (g)'!$E163-'Daily Weigth (g)'!R163-200)/10,0)))</f>
        <v/>
      </c>
      <c r="R163" s="85" t="str">
        <f>+IF('Daily Weigth (g)'!S163="","",IF('Daily Weigth (g)'!$E163-'Daily Weigth (g)'!S163-200&lt;=0,0,10*ROUND(('Daily Weigth (g)'!$E163-'Daily Weigth (g)'!S163-200)/10,0)))</f>
        <v/>
      </c>
      <c r="S163" s="91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9">
        <f t="shared" si="1"/>
        <v>430</v>
      </c>
    </row>
    <row r="164" ht="12.75" customHeight="1">
      <c r="A164" s="85">
        <v>878.0</v>
      </c>
      <c r="B164" s="87" t="s">
        <v>17</v>
      </c>
      <c r="C164" s="85" t="s">
        <v>383</v>
      </c>
      <c r="D164" s="85"/>
      <c r="E164" s="94">
        <f>+IF('Daily Weigth (g)'!F164="","",IF('Daily Weigth (g)'!$E164-'Daily Weigth (g)'!F164-200&lt;=0,0,10*ROUND(('Daily Weigth (g)'!$E164-'Daily Weigth (g)'!F164-200)/10,0)))</f>
        <v>0</v>
      </c>
      <c r="F164" s="94">
        <f>+IF('Daily Weigth (g)'!G164="","",IF('Daily Weigth (g)'!$E164-'Daily Weigth (g)'!G164-200&lt;=0,0,10*ROUND(('Daily Weigth (g)'!$E164-'Daily Weigth (g)'!G164-200)/10,0)))</f>
        <v>0</v>
      </c>
      <c r="G164" s="94">
        <f>+IF('Daily Weigth (g)'!H164="","",IF('Daily Weigth (g)'!$E164-'Daily Weigth (g)'!H164-200&lt;=0,0,10*ROUND(('Daily Weigth (g)'!$E164-'Daily Weigth (g)'!H164-200)/10,0)))</f>
        <v>40</v>
      </c>
      <c r="H164" s="94">
        <f>+IF('Daily Weigth (g)'!I164="","",IF('Daily Weigth (g)'!$E164-'Daily Weigth (g)'!I164-200&lt;=0,0,10*ROUND(('Daily Weigth (g)'!$E164-'Daily Weigth (g)'!I164-200)/10,0)))</f>
        <v>70</v>
      </c>
      <c r="I164" s="94">
        <f>+IF('Daily Weigth (g)'!J164="","",IF('Daily Weigth (g)'!$E164-'Daily Weigth (g)'!J164-200&lt;=0,0,10*ROUND(('Daily Weigth (g)'!$E164-'Daily Weigth (g)'!J164-200)/10,0)))</f>
        <v>50</v>
      </c>
      <c r="J164" s="85" t="str">
        <f>+IF('Daily Weigth (g)'!K164="","",IF('Daily Weigth (g)'!$E164-'Daily Weigth (g)'!K164-200&lt;=0,0,10*ROUND(('Daily Weigth (g)'!$E164-'Daily Weigth (g)'!K164-200)/10,0)))</f>
        <v/>
      </c>
      <c r="K164" s="85" t="str">
        <f>+IF('Daily Weigth (g)'!L164="","",IF('Daily Weigth (g)'!$E164-'Daily Weigth (g)'!L164-200&lt;=0,0,10*ROUND(('Daily Weigth (g)'!$E164-'Daily Weigth (g)'!L164-200)/10,0)))</f>
        <v/>
      </c>
      <c r="L164" s="85" t="str">
        <f>+IF('Daily Weigth (g)'!M164="","",IF('Daily Weigth (g)'!$E164-'Daily Weigth (g)'!M164-200&lt;=0,0,10*ROUND(('Daily Weigth (g)'!$E164-'Daily Weigth (g)'!M164-200)/10,0)))</f>
        <v/>
      </c>
      <c r="M164" s="85" t="str">
        <f>+IF('Daily Weigth (g)'!N164="","",IF('Daily Weigth (g)'!$E164-'Daily Weigth (g)'!N164-200&lt;=0,0,10*ROUND(('Daily Weigth (g)'!$E164-'Daily Weigth (g)'!N164-200)/10,0)))</f>
        <v/>
      </c>
      <c r="N164" s="85" t="str">
        <f>+IF('Daily Weigth (g)'!O164="","",IF('Daily Weigth (g)'!$E164-'Daily Weigth (g)'!O164-200&lt;=0,0,10*ROUND(('Daily Weigth (g)'!$E164-'Daily Weigth (g)'!O164-200)/10,0)))</f>
        <v/>
      </c>
      <c r="O164" s="85" t="str">
        <f>+IF('Daily Weigth (g)'!P164="","",IF('Daily Weigth (g)'!$E164-'Daily Weigth (g)'!P164-200&lt;=0,0,10*ROUND(('Daily Weigth (g)'!$E164-'Daily Weigth (g)'!P164-200)/10,0)))</f>
        <v/>
      </c>
      <c r="P164" s="85" t="str">
        <f>+IF('Daily Weigth (g)'!Q164="","",IF('Daily Weigth (g)'!$E164-'Daily Weigth (g)'!Q164-200&lt;=0,0,10*ROUND(('Daily Weigth (g)'!$E164-'Daily Weigth (g)'!Q164-200)/10,0)))</f>
        <v/>
      </c>
      <c r="Q164" s="85" t="str">
        <f>+IF('Daily Weigth (g)'!R164="","",IF('Daily Weigth (g)'!$E164-'Daily Weigth (g)'!R164-200&lt;=0,0,10*ROUND(('Daily Weigth (g)'!$E164-'Daily Weigth (g)'!R164-200)/10,0)))</f>
        <v/>
      </c>
      <c r="R164" s="85" t="str">
        <f>+IF('Daily Weigth (g)'!S164="","",IF('Daily Weigth (g)'!$E164-'Daily Weigth (g)'!S164-200&lt;=0,0,10*ROUND(('Daily Weigth (g)'!$E164-'Daily Weigth (g)'!S164-200)/10,0)))</f>
        <v/>
      </c>
      <c r="S164" s="91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9">
        <f t="shared" si="1"/>
        <v>160</v>
      </c>
    </row>
    <row r="165" ht="12.75" customHeight="1">
      <c r="A165" s="85">
        <v>879.0</v>
      </c>
      <c r="B165" s="87" t="s">
        <v>17</v>
      </c>
      <c r="C165" s="88" t="s">
        <v>241</v>
      </c>
      <c r="D165" s="85"/>
      <c r="E165" s="94">
        <f>+IF('Daily Weigth (g)'!F165="","",IF('Daily Weigth (g)'!$E165-'Daily Weigth (g)'!F165-200&lt;=0,0,10*ROUND(('Daily Weigth (g)'!$E165-'Daily Weigth (g)'!F165-200)/10,0)))</f>
        <v>0</v>
      </c>
      <c r="F165" s="94">
        <f>+IF('Daily Weigth (g)'!G165="","",IF('Daily Weigth (g)'!$E165-'Daily Weigth (g)'!G165-200&lt;=0,0,10*ROUND(('Daily Weigth (g)'!$E165-'Daily Weigth (g)'!G165-200)/10,0)))</f>
        <v>40</v>
      </c>
      <c r="G165" s="94">
        <f>+IF('Daily Weigth (g)'!H165="","",IF('Daily Weigth (g)'!$E165-'Daily Weigth (g)'!H165-200&lt;=0,0,10*ROUND(('Daily Weigth (g)'!$E165-'Daily Weigth (g)'!H165-200)/10,0)))</f>
        <v>130</v>
      </c>
      <c r="H165" s="94">
        <f>+IF('Daily Weigth (g)'!I165="","",IF('Daily Weigth (g)'!$E165-'Daily Weigth (g)'!I165-200&lt;=0,0,10*ROUND(('Daily Weigth (g)'!$E165-'Daily Weigth (g)'!I165-200)/10,0)))</f>
        <v>90</v>
      </c>
      <c r="I165" s="94">
        <f>+IF('Daily Weigth (g)'!J165="","",IF('Daily Weigth (g)'!$E165-'Daily Weigth (g)'!J165-200&lt;=0,0,10*ROUND(('Daily Weigth (g)'!$E165-'Daily Weigth (g)'!J165-200)/10,0)))</f>
        <v>70</v>
      </c>
      <c r="J165" s="85">
        <f>+IF('Daily Weigth (g)'!K165="","",IF('Daily Weigth (g)'!$E165-'Daily Weigth (g)'!K165-200&lt;=0,0,10*ROUND(('Daily Weigth (g)'!$E165-'Daily Weigth (g)'!K165-200)/10,0)))</f>
        <v>100</v>
      </c>
      <c r="K165" s="85">
        <f>+IF('Daily Weigth (g)'!L165="","",IF('Daily Weigth (g)'!$E165-'Daily Weigth (g)'!L165-200&lt;=0,0,10*ROUND(('Daily Weigth (g)'!$E165-'Daily Weigth (g)'!L165-200)/10,0)))</f>
        <v>140</v>
      </c>
      <c r="L165" s="85">
        <f>+IF('Daily Weigth (g)'!M165="","",IF('Daily Weigth (g)'!$E165-'Daily Weigth (g)'!M165-200&lt;=0,0,10*ROUND(('Daily Weigth (g)'!$E165-'Daily Weigth (g)'!M165-200)/10,0)))</f>
        <v>130</v>
      </c>
      <c r="M165" s="85">
        <f>+IF('Daily Weigth (g)'!N165="","",IF('Daily Weigth (g)'!$E165-'Daily Weigth (g)'!N165-200&lt;=0,0,10*ROUND(('Daily Weigth (g)'!$E165-'Daily Weigth (g)'!N165-200)/10,0)))</f>
        <v>270</v>
      </c>
      <c r="N165" s="85">
        <f>+IF('Daily Weigth (g)'!O165="","",IF('Daily Weigth (g)'!$E165-'Daily Weigth (g)'!O165-200&lt;=0,0,10*ROUND(('Daily Weigth (g)'!$E165-'Daily Weigth (g)'!O165-200)/10,0)))</f>
        <v>170</v>
      </c>
      <c r="O165" s="85">
        <f>+IF('Daily Weigth (g)'!P165="","",IF('Daily Weigth (g)'!$E165-'Daily Weigth (g)'!P165-200&lt;=0,0,10*ROUND(('Daily Weigth (g)'!$E165-'Daily Weigth (g)'!P165-200)/10,0)))</f>
        <v>500</v>
      </c>
      <c r="P165" s="85">
        <f>+IF('Daily Weigth (g)'!Q165="","",IF('Daily Weigth (g)'!$E165-'Daily Weigth (g)'!Q165-200&lt;=0,0,10*ROUND(('Daily Weigth (g)'!$E165-'Daily Weigth (g)'!Q165-200)/10,0)))</f>
        <v>540</v>
      </c>
      <c r="Q165" s="85">
        <f>+IF('Daily Weigth (g)'!R165="","",IF('Daily Weigth (g)'!$E165-'Daily Weigth (g)'!R165-200&lt;=0,0,10*ROUND(('Daily Weigth (g)'!$E165-'Daily Weigth (g)'!R165-200)/10,0)))</f>
        <v>330</v>
      </c>
      <c r="R165" s="85">
        <f>+IF('Daily Weigth (g)'!S165="","",IF('Daily Weigth (g)'!$E165-'Daily Weigth (g)'!S165-200&lt;=0,0,10*ROUND(('Daily Weigth (g)'!$E165-'Daily Weigth (g)'!S165-200)/10,0)))</f>
        <v>200</v>
      </c>
      <c r="S165" s="91">
        <f>+IF('Daily Weigth (g)'!T165="","",IF('Daily Weigth (g)'!$E165-'Daily Weigth (g)'!T165-200&lt;=0,0,10*ROUND(('Daily Weigth (g)'!$E165-'Daily Weigth (g)'!T165-200)/10,0)))</f>
        <v>240</v>
      </c>
      <c r="T165" s="85">
        <f>+IF('Daily Weigth (g)'!U165="","",IF('Daily Weigth (g)'!$E165-'Daily Weigth (g)'!U165-200&lt;=0,0,10*ROUND(('Daily Weigth (g)'!$E165-'Daily Weigth (g)'!U165-200)/10,0)))</f>
        <v>310</v>
      </c>
      <c r="U165" s="85">
        <f>+IF('Daily Weigth (g)'!V165="","",IF('Daily Weigth (g)'!$E165-'Daily Weigth (g)'!V165-200&lt;=0,0,10*ROUND(('Daily Weigth (g)'!$E165-'Daily Weigth (g)'!V165-200)/10,0)))</f>
        <v>510</v>
      </c>
      <c r="V165" s="85">
        <f>+IF('Daily Weigth (g)'!W165="","",IF('Daily Weigth (g)'!$E165-'Daily Weigth (g)'!W165-200&lt;=0,0,10*ROUND(('Daily Weigth (g)'!$E165-'Daily Weigth (g)'!W165-200)/10,0)))</f>
        <v>630</v>
      </c>
      <c r="W165" s="85">
        <f>+IF('Daily Weigth (g)'!X165="","",IF('Daily Weigth (g)'!$E165-'Daily Weigth (g)'!X165-200&lt;=0,0,10*ROUND(('Daily Weigth (g)'!$E165-'Daily Weigth (g)'!X165-200)/10,0)))</f>
        <v>250</v>
      </c>
      <c r="X165" s="85">
        <f>+IF('Daily Weigth (g)'!Y165="","",IF('Daily Weigth (g)'!$E165-'Daily Weigth (g)'!Y165-200&lt;=0,0,10*ROUND(('Daily Weigth (g)'!$E165-'Daily Weigth (g)'!Y165-200)/10,0)))</f>
        <v>160</v>
      </c>
      <c r="Y165" s="85">
        <f>+IF('Daily Weigth (g)'!Z165="","",IF('Daily Weigth (g)'!$E165-'Daily Weigth (g)'!Z165-200&lt;=0,0,10*ROUND(('Daily Weigth (g)'!$E165-'Daily Weigth (g)'!Z165-200)/10,0)))</f>
        <v>280</v>
      </c>
      <c r="Z165" s="85">
        <f>+IF('Daily Weigth (g)'!AA165="","",IF('Daily Weigth (g)'!$E165-'Daily Weigth (g)'!AA165-200&lt;=0,0,10*ROUND(('Daily Weigth (g)'!$E165-'Daily Weigth (g)'!AA165-200)/10,0)))</f>
        <v>160</v>
      </c>
      <c r="AA165" s="85">
        <f>+IF('Daily Weigth (g)'!AB165="","",IF('Daily Weigth (g)'!$E165-'Daily Weigth (g)'!AB165-200&lt;=0,0,10*ROUND(('Daily Weigth (g)'!$E165-'Daily Weigth (g)'!AB165-200)/10,0)))</f>
        <v>140</v>
      </c>
      <c r="AB165" s="85">
        <f>+IF('Daily Weigth (g)'!AC165="","",IF('Daily Weigth (g)'!$E165-'Daily Weigth (g)'!AC165-200&lt;=0,0,10*ROUND(('Daily Weigth (g)'!$E165-'Daily Weigth (g)'!AC165-200)/10,0)))</f>
        <v>240</v>
      </c>
      <c r="AC165" s="85">
        <f>+IF('Daily Weigth (g)'!AD165="","",IF('Daily Weigth (g)'!$E165-'Daily Weigth (g)'!AD165-200&lt;=0,0,10*ROUND(('Daily Weigth (g)'!$E165-'Daily Weigth (g)'!AD165-200)/10,0)))</f>
        <v>250</v>
      </c>
      <c r="AD165" s="85">
        <f>+IF('Daily Weigth (g)'!AE165="","",IF('Daily Weigth (g)'!$E165-'Daily Weigth (g)'!AE165-200&lt;=0,0,10*ROUND(('Daily Weigth (g)'!$E165-'Daily Weigth (g)'!AE165-200)/10,0)))</f>
        <v>200</v>
      </c>
      <c r="AE165" s="85">
        <f>+IF('Daily Weigth (g)'!AF165="","",IF('Daily Weigth (g)'!$E165-'Daily Weigth (g)'!AF165-200&lt;=0,0,10*ROUND(('Daily Weigth (g)'!$E165-'Daily Weigth (g)'!AF165-200)/10,0)))</f>
        <v>590</v>
      </c>
      <c r="AF165" s="85">
        <f>+IF('Daily Weigth (g)'!AG165="","",IF('Daily Weigth (g)'!$E165-'Daily Weigth (g)'!AG165-200&lt;=0,0,10*ROUND(('Daily Weigth (g)'!$E165-'Daily Weigth (g)'!AG165-200)/10,0)))</f>
        <v>360</v>
      </c>
      <c r="AG165" s="89">
        <f t="shared" si="1"/>
        <v>7030</v>
      </c>
    </row>
    <row r="166" ht="12.75" customHeight="1">
      <c r="A166" s="85">
        <v>880.0</v>
      </c>
      <c r="B166" s="87" t="s">
        <v>17</v>
      </c>
      <c r="C166" s="85" t="s">
        <v>383</v>
      </c>
      <c r="D166" s="85"/>
      <c r="E166" s="94">
        <f>+IF('Daily Weigth (g)'!F166="","",IF('Daily Weigth (g)'!$E166-'Daily Weigth (g)'!F166-200&lt;=0,0,10*ROUND(('Daily Weigth (g)'!$E166-'Daily Weigth (g)'!F166-200)/10,0)))</f>
        <v>0</v>
      </c>
      <c r="F166" s="94">
        <f>+IF('Daily Weigth (g)'!G166="","",IF('Daily Weigth (g)'!$E166-'Daily Weigth (g)'!G166-200&lt;=0,0,10*ROUND(('Daily Weigth (g)'!$E166-'Daily Weigth (g)'!G166-200)/10,0)))</f>
        <v>0</v>
      </c>
      <c r="G166" s="94">
        <f>+IF('Daily Weigth (g)'!H166="","",IF('Daily Weigth (g)'!$E166-'Daily Weigth (g)'!H166-200&lt;=0,0,10*ROUND(('Daily Weigth (g)'!$E166-'Daily Weigth (g)'!H166-200)/10,0)))</f>
        <v>160</v>
      </c>
      <c r="H166" s="94">
        <f>+IF('Daily Weigth (g)'!I166="","",IF('Daily Weigth (g)'!$E166-'Daily Weigth (g)'!I166-200&lt;=0,0,10*ROUND(('Daily Weigth (g)'!$E166-'Daily Weigth (g)'!I166-200)/10,0)))</f>
        <v>110</v>
      </c>
      <c r="I166" s="94">
        <f>+IF('Daily Weigth (g)'!J166="","",IF('Daily Weigth (g)'!$E166-'Daily Weigth (g)'!J166-200&lt;=0,0,10*ROUND(('Daily Weigth (g)'!$E166-'Daily Weigth (g)'!J166-200)/10,0)))</f>
        <v>80</v>
      </c>
      <c r="J166" s="85" t="str">
        <f>+IF('Daily Weigth (g)'!K166="","",IF('Daily Weigth (g)'!$E166-'Daily Weigth (g)'!K166-200&lt;=0,0,10*ROUND(('Daily Weigth (g)'!$E166-'Daily Weigth (g)'!K166-200)/10,0)))</f>
        <v/>
      </c>
      <c r="K166" s="85" t="str">
        <f>+IF('Daily Weigth (g)'!L166="","",IF('Daily Weigth (g)'!$E166-'Daily Weigth (g)'!L166-200&lt;=0,0,10*ROUND(('Daily Weigth (g)'!$E166-'Daily Weigth (g)'!L166-200)/10,0)))</f>
        <v/>
      </c>
      <c r="L166" s="85" t="str">
        <f>+IF('Daily Weigth (g)'!M166="","",IF('Daily Weigth (g)'!$E166-'Daily Weigth (g)'!M166-200&lt;=0,0,10*ROUND(('Daily Weigth (g)'!$E166-'Daily Weigth (g)'!M166-200)/10,0)))</f>
        <v/>
      </c>
      <c r="M166" s="85" t="str">
        <f>+IF('Daily Weigth (g)'!N166="","",IF('Daily Weigth (g)'!$E166-'Daily Weigth (g)'!N166-200&lt;=0,0,10*ROUND(('Daily Weigth (g)'!$E166-'Daily Weigth (g)'!N166-200)/10,0)))</f>
        <v/>
      </c>
      <c r="N166" s="85" t="str">
        <f>+IF('Daily Weigth (g)'!O166="","",IF('Daily Weigth (g)'!$E166-'Daily Weigth (g)'!O166-200&lt;=0,0,10*ROUND(('Daily Weigth (g)'!$E166-'Daily Weigth (g)'!O166-200)/10,0)))</f>
        <v/>
      </c>
      <c r="O166" s="85" t="str">
        <f>+IF('Daily Weigth (g)'!P166="","",IF('Daily Weigth (g)'!$E166-'Daily Weigth (g)'!P166-200&lt;=0,0,10*ROUND(('Daily Weigth (g)'!$E166-'Daily Weigth (g)'!P166-200)/10,0)))</f>
        <v/>
      </c>
      <c r="P166" s="85" t="str">
        <f>+IF('Daily Weigth (g)'!Q166="","",IF('Daily Weigth (g)'!$E166-'Daily Weigth (g)'!Q166-200&lt;=0,0,10*ROUND(('Daily Weigth (g)'!$E166-'Daily Weigth (g)'!Q166-200)/10,0)))</f>
        <v/>
      </c>
      <c r="Q166" s="85" t="str">
        <f>+IF('Daily Weigth (g)'!R166="","",IF('Daily Weigth (g)'!$E166-'Daily Weigth (g)'!R166-200&lt;=0,0,10*ROUND(('Daily Weigth (g)'!$E166-'Daily Weigth (g)'!R166-200)/10,0)))</f>
        <v/>
      </c>
      <c r="R166" s="85" t="str">
        <f>+IF('Daily Weigth (g)'!S166="","",IF('Daily Weigth (g)'!$E166-'Daily Weigth (g)'!S166-200&lt;=0,0,10*ROUND(('Daily Weigth (g)'!$E166-'Daily Weigth (g)'!S166-200)/10,0)))</f>
        <v/>
      </c>
      <c r="S166" s="91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9">
        <f t="shared" si="1"/>
        <v>350</v>
      </c>
    </row>
    <row r="167" ht="12.75" customHeight="1">
      <c r="A167" s="85">
        <v>881.0</v>
      </c>
      <c r="B167" s="87" t="s">
        <v>194</v>
      </c>
      <c r="C167" s="88" t="s">
        <v>241</v>
      </c>
      <c r="D167" s="85"/>
      <c r="E167" s="94">
        <f>+IF('Daily Weigth (g)'!F167="","",IF('Daily Weigth (g)'!$E167-'Daily Weigth (g)'!F167-200&lt;=0,0,10*ROUND(('Daily Weigth (g)'!$E167-'Daily Weigth (g)'!F167-200)/10,0)))</f>
        <v>0</v>
      </c>
      <c r="F167" s="94">
        <f>+IF('Daily Weigth (g)'!G167="","",IF('Daily Weigth (g)'!$E167-'Daily Weigth (g)'!G167-200&lt;=0,0,10*ROUND(('Daily Weigth (g)'!$E167-'Daily Weigth (g)'!G167-200)/10,0)))</f>
        <v>0</v>
      </c>
      <c r="G167" s="94">
        <f>+IF('Daily Weigth (g)'!H167="","",IF('Daily Weigth (g)'!$E167-'Daily Weigth (g)'!H167-200&lt;=0,0,10*ROUND(('Daily Weigth (g)'!$E167-'Daily Weigth (g)'!H167-200)/10,0)))</f>
        <v>80</v>
      </c>
      <c r="H167" s="94">
        <f>+IF('Daily Weigth (g)'!I167="","",IF('Daily Weigth (g)'!$E167-'Daily Weigth (g)'!I167-200&lt;=0,0,10*ROUND(('Daily Weigth (g)'!$E167-'Daily Weigth (g)'!I167-200)/10,0)))</f>
        <v>50</v>
      </c>
      <c r="I167" s="94">
        <f>+IF('Daily Weigth (g)'!J167="","",IF('Daily Weigth (g)'!$E167-'Daily Weigth (g)'!J167-200&lt;=0,0,10*ROUND(('Daily Weigth (g)'!$E167-'Daily Weigth (g)'!J167-200)/10,0)))</f>
        <v>60</v>
      </c>
      <c r="J167" s="85">
        <f>+IF('Daily Weigth (g)'!K167="","",IF('Daily Weigth (g)'!$E167-'Daily Weigth (g)'!K167-200&lt;=0,0,10*ROUND(('Daily Weigth (g)'!$E167-'Daily Weigth (g)'!K167-200)/10,0)))</f>
        <v>40</v>
      </c>
      <c r="K167" s="85">
        <f>+IF('Daily Weigth (g)'!L167="","",IF('Daily Weigth (g)'!$E167-'Daily Weigth (g)'!L167-200&lt;=0,0,10*ROUND(('Daily Weigth (g)'!$E167-'Daily Weigth (g)'!L167-200)/10,0)))</f>
        <v>70</v>
      </c>
      <c r="L167" s="85">
        <f>+IF('Daily Weigth (g)'!M167="","",IF('Daily Weigth (g)'!$E167-'Daily Weigth (g)'!M167-200&lt;=0,0,10*ROUND(('Daily Weigth (g)'!$E167-'Daily Weigth (g)'!M167-200)/10,0)))</f>
        <v>80</v>
      </c>
      <c r="M167" s="85">
        <f>+IF('Daily Weigth (g)'!N167="","",IF('Daily Weigth (g)'!$E167-'Daily Weigth (g)'!N167-200&lt;=0,0,10*ROUND(('Daily Weigth (g)'!$E167-'Daily Weigth (g)'!N167-200)/10,0)))</f>
        <v>130</v>
      </c>
      <c r="N167" s="85">
        <f>+IF('Daily Weigth (g)'!O167="","",IF('Daily Weigth (g)'!$E167-'Daily Weigth (g)'!O167-200&lt;=0,0,10*ROUND(('Daily Weigth (g)'!$E167-'Daily Weigth (g)'!O167-200)/10,0)))</f>
        <v>70</v>
      </c>
      <c r="O167" s="85">
        <f>+IF('Daily Weigth (g)'!P167="","",IF('Daily Weigth (g)'!$E167-'Daily Weigth (g)'!P167-200&lt;=0,0,10*ROUND(('Daily Weigth (g)'!$E167-'Daily Weigth (g)'!P167-200)/10,0)))</f>
        <v>250</v>
      </c>
      <c r="P167" s="85">
        <f>+IF('Daily Weigth (g)'!Q167="","",IF('Daily Weigth (g)'!$E167-'Daily Weigth (g)'!Q167-200&lt;=0,0,10*ROUND(('Daily Weigth (g)'!$E167-'Daily Weigth (g)'!Q167-200)/10,0)))</f>
        <v>270</v>
      </c>
      <c r="Q167" s="85">
        <f>+IF('Daily Weigth (g)'!R167="","",IF('Daily Weigth (g)'!$E167-'Daily Weigth (g)'!R167-200&lt;=0,0,10*ROUND(('Daily Weigth (g)'!$E167-'Daily Weigth (g)'!R167-200)/10,0)))</f>
        <v>190</v>
      </c>
      <c r="R167" s="85">
        <f>+IF('Daily Weigth (g)'!S167="","",IF('Daily Weigth (g)'!$E167-'Daily Weigth (g)'!S167-200&lt;=0,0,10*ROUND(('Daily Weigth (g)'!$E167-'Daily Weigth (g)'!S167-200)/10,0)))</f>
        <v>70</v>
      </c>
      <c r="S167" s="91">
        <f>+IF('Daily Weigth (g)'!T167="","",IF('Daily Weigth (g)'!$E167-'Daily Weigth (g)'!T167-200&lt;=0,0,10*ROUND(('Daily Weigth (g)'!$E167-'Daily Weigth (g)'!T167-200)/10,0)))</f>
        <v>110</v>
      </c>
      <c r="T167" s="85">
        <f>+IF('Daily Weigth (g)'!U167="","",IF('Daily Weigth (g)'!$E167-'Daily Weigth (g)'!U167-200&lt;=0,0,10*ROUND(('Daily Weigth (g)'!$E167-'Daily Weigth (g)'!U167-200)/10,0)))</f>
        <v>150</v>
      </c>
      <c r="U167" s="85">
        <f>+IF('Daily Weigth (g)'!V167="","",IF('Daily Weigth (g)'!$E167-'Daily Weigth (g)'!V167-200&lt;=0,0,10*ROUND(('Daily Weigth (g)'!$E167-'Daily Weigth (g)'!V167-200)/10,0)))</f>
        <v>260</v>
      </c>
      <c r="V167" s="85">
        <f>+IF('Daily Weigth (g)'!W167="","",IF('Daily Weigth (g)'!$E167-'Daily Weigth (g)'!W167-200&lt;=0,0,10*ROUND(('Daily Weigth (g)'!$E167-'Daily Weigth (g)'!W167-200)/10,0)))</f>
        <v>350</v>
      </c>
      <c r="W167" s="85">
        <f>+IF('Daily Weigth (g)'!X167="","",IF('Daily Weigth (g)'!$E167-'Daily Weigth (g)'!X167-200&lt;=0,0,10*ROUND(('Daily Weigth (g)'!$E167-'Daily Weigth (g)'!X167-200)/10,0)))</f>
        <v>130</v>
      </c>
      <c r="X167" s="85">
        <f>+IF('Daily Weigth (g)'!Y167="","",IF('Daily Weigth (g)'!$E167-'Daily Weigth (g)'!Y167-200&lt;=0,0,10*ROUND(('Daily Weigth (g)'!$E167-'Daily Weigth (g)'!Y167-200)/10,0)))</f>
        <v>100</v>
      </c>
      <c r="Y167" s="85">
        <f>+IF('Daily Weigth (g)'!Z167="","",IF('Daily Weigth (g)'!$E167-'Daily Weigth (g)'!Z167-200&lt;=0,0,10*ROUND(('Daily Weigth (g)'!$E167-'Daily Weigth (g)'!Z167-200)/10,0)))</f>
        <v>190</v>
      </c>
      <c r="Z167" s="85">
        <f>+IF('Daily Weigth (g)'!AA167="","",IF('Daily Weigth (g)'!$E167-'Daily Weigth (g)'!AA167-200&lt;=0,0,10*ROUND(('Daily Weigth (g)'!$E167-'Daily Weigth (g)'!AA167-200)/10,0)))</f>
        <v>90</v>
      </c>
      <c r="AA167" s="85">
        <f>+IF('Daily Weigth (g)'!AB167="","",IF('Daily Weigth (g)'!$E167-'Daily Weigth (g)'!AB167-200&lt;=0,0,10*ROUND(('Daily Weigth (g)'!$E167-'Daily Weigth (g)'!AB167-200)/10,0)))</f>
        <v>130</v>
      </c>
      <c r="AB167" s="85">
        <f>+IF('Daily Weigth (g)'!AC167="","",IF('Daily Weigth (g)'!$E167-'Daily Weigth (g)'!AC167-200&lt;=0,0,10*ROUND(('Daily Weigth (g)'!$E167-'Daily Weigth (g)'!AC167-200)/10,0)))</f>
        <v>120</v>
      </c>
      <c r="AC167" s="85">
        <f>+IF('Daily Weigth (g)'!AD167="","",IF('Daily Weigth (g)'!$E167-'Daily Weigth (g)'!AD167-200&lt;=0,0,10*ROUND(('Daily Weigth (g)'!$E167-'Daily Weigth (g)'!AD167-200)/10,0)))</f>
        <v>180</v>
      </c>
      <c r="AD167" s="85">
        <f>+IF('Daily Weigth (g)'!AE167="","",IF('Daily Weigth (g)'!$E167-'Daily Weigth (g)'!AE167-200&lt;=0,0,10*ROUND(('Daily Weigth (g)'!$E167-'Daily Weigth (g)'!AE167-200)/10,0)))</f>
        <v>130</v>
      </c>
      <c r="AE167" s="85">
        <f>+IF('Daily Weigth (g)'!AF167="","",IF('Daily Weigth (g)'!$E167-'Daily Weigth (g)'!AF167-200&lt;=0,0,10*ROUND(('Daily Weigth (g)'!$E167-'Daily Weigth (g)'!AF167-200)/10,0)))</f>
        <v>430</v>
      </c>
      <c r="AF167" s="85">
        <f>+IF('Daily Weigth (g)'!AG167="","",IF('Daily Weigth (g)'!$E167-'Daily Weigth (g)'!AG167-200&lt;=0,0,10*ROUND(('Daily Weigth (g)'!$E167-'Daily Weigth (g)'!AG167-200)/10,0)))</f>
        <v>210</v>
      </c>
      <c r="AG167" s="89">
        <f t="shared" si="1"/>
        <v>3940</v>
      </c>
    </row>
    <row r="168" ht="12.75" customHeight="1">
      <c r="A168" s="85">
        <v>882.0</v>
      </c>
      <c r="B168" s="87" t="s">
        <v>194</v>
      </c>
      <c r="C168" s="85" t="s">
        <v>383</v>
      </c>
      <c r="D168" s="85"/>
      <c r="E168" s="94">
        <f>+IF('Daily Weigth (g)'!F168="","",IF('Daily Weigth (g)'!$E168-'Daily Weigth (g)'!F168-200&lt;=0,0,10*ROUND(('Daily Weigth (g)'!$E168-'Daily Weigth (g)'!F168-200)/10,0)))</f>
        <v>0</v>
      </c>
      <c r="F168" s="94">
        <f>+IF('Daily Weigth (g)'!G168="","",IF('Daily Weigth (g)'!$E168-'Daily Weigth (g)'!G168-200&lt;=0,0,10*ROUND(('Daily Weigth (g)'!$E168-'Daily Weigth (g)'!G168-200)/10,0)))</f>
        <v>0</v>
      </c>
      <c r="G168" s="94">
        <f>+IF('Daily Weigth (g)'!H168="","",IF('Daily Weigth (g)'!$E168-'Daily Weigth (g)'!H168-200&lt;=0,0,10*ROUND(('Daily Weigth (g)'!$E168-'Daily Weigth (g)'!H168-200)/10,0)))</f>
        <v>0</v>
      </c>
      <c r="H168" s="94">
        <f>+IF('Daily Weigth (g)'!I168="","",IF('Daily Weigth (g)'!$E168-'Daily Weigth (g)'!I168-200&lt;=0,0,10*ROUND(('Daily Weigth (g)'!$E168-'Daily Weigth (g)'!I168-200)/10,0)))</f>
        <v>20</v>
      </c>
      <c r="I168" s="94">
        <f>+IF('Daily Weigth (g)'!J168="","",IF('Daily Weigth (g)'!$E168-'Daily Weigth (g)'!J168-200&lt;=0,0,10*ROUND(('Daily Weigth (g)'!$E168-'Daily Weigth (g)'!J168-200)/10,0)))</f>
        <v>40</v>
      </c>
      <c r="J168" s="85" t="str">
        <f>+IF('Daily Weigth (g)'!K168="","",IF('Daily Weigth (g)'!$E168-'Daily Weigth (g)'!K168-200&lt;=0,0,10*ROUND(('Daily Weigth (g)'!$E168-'Daily Weigth (g)'!K168-200)/10,0)))</f>
        <v/>
      </c>
      <c r="K168" s="85" t="str">
        <f>+IF('Daily Weigth (g)'!L168="","",IF('Daily Weigth (g)'!$E168-'Daily Weigth (g)'!L168-200&lt;=0,0,10*ROUND(('Daily Weigth (g)'!$E168-'Daily Weigth (g)'!L168-200)/10,0)))</f>
        <v/>
      </c>
      <c r="L168" s="85" t="str">
        <f>+IF('Daily Weigth (g)'!M168="","",IF('Daily Weigth (g)'!$E168-'Daily Weigth (g)'!M168-200&lt;=0,0,10*ROUND(('Daily Weigth (g)'!$E168-'Daily Weigth (g)'!M168-200)/10,0)))</f>
        <v/>
      </c>
      <c r="M168" s="85" t="str">
        <f>+IF('Daily Weigth (g)'!N168="","",IF('Daily Weigth (g)'!$E168-'Daily Weigth (g)'!N168-200&lt;=0,0,10*ROUND(('Daily Weigth (g)'!$E168-'Daily Weigth (g)'!N168-200)/10,0)))</f>
        <v/>
      </c>
      <c r="N168" s="85" t="str">
        <f>+IF('Daily Weigth (g)'!O168="","",IF('Daily Weigth (g)'!$E168-'Daily Weigth (g)'!O168-200&lt;=0,0,10*ROUND(('Daily Weigth (g)'!$E168-'Daily Weigth (g)'!O168-200)/10,0)))</f>
        <v/>
      </c>
      <c r="O168" s="85" t="str">
        <f>+IF('Daily Weigth (g)'!P168="","",IF('Daily Weigth (g)'!$E168-'Daily Weigth (g)'!P168-200&lt;=0,0,10*ROUND(('Daily Weigth (g)'!$E168-'Daily Weigth (g)'!P168-200)/10,0)))</f>
        <v/>
      </c>
      <c r="P168" s="85" t="str">
        <f>+IF('Daily Weigth (g)'!Q168="","",IF('Daily Weigth (g)'!$E168-'Daily Weigth (g)'!Q168-200&lt;=0,0,10*ROUND(('Daily Weigth (g)'!$E168-'Daily Weigth (g)'!Q168-200)/10,0)))</f>
        <v/>
      </c>
      <c r="Q168" s="85" t="str">
        <f>+IF('Daily Weigth (g)'!R168="","",IF('Daily Weigth (g)'!$E168-'Daily Weigth (g)'!R168-200&lt;=0,0,10*ROUND(('Daily Weigth (g)'!$E168-'Daily Weigth (g)'!R168-200)/10,0)))</f>
        <v/>
      </c>
      <c r="R168" s="85" t="str">
        <f>+IF('Daily Weigth (g)'!S168="","",IF('Daily Weigth (g)'!$E168-'Daily Weigth (g)'!S168-200&lt;=0,0,10*ROUND(('Daily Weigth (g)'!$E168-'Daily Weigth (g)'!S168-200)/10,0)))</f>
        <v/>
      </c>
      <c r="S168" s="91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  <c r="AF168" s="85"/>
      <c r="AG168" s="89">
        <f t="shared" si="1"/>
        <v>60</v>
      </c>
    </row>
    <row r="169" ht="12.75" customHeight="1">
      <c r="A169" s="85">
        <v>883.0</v>
      </c>
      <c r="B169" s="87" t="s">
        <v>194</v>
      </c>
      <c r="C169" s="88" t="s">
        <v>241</v>
      </c>
      <c r="D169" s="85"/>
      <c r="E169" s="94">
        <f>+IF('Daily Weigth (g)'!F169="","",IF('Daily Weigth (g)'!$E169-'Daily Weigth (g)'!F169-200&lt;=0,0,10*ROUND(('Daily Weigth (g)'!$E169-'Daily Weigth (g)'!F169-200)/10,0)))</f>
        <v>0</v>
      </c>
      <c r="F169" s="94">
        <f>+IF('Daily Weigth (g)'!G169="","",IF('Daily Weigth (g)'!$E169-'Daily Weigth (g)'!G169-200&lt;=0,0,10*ROUND(('Daily Weigth (g)'!$E169-'Daily Weigth (g)'!G169-200)/10,0)))</f>
        <v>0</v>
      </c>
      <c r="G169" s="94">
        <f>+IF('Daily Weigth (g)'!H169="","",IF('Daily Weigth (g)'!$E169-'Daily Weigth (g)'!H169-200&lt;=0,0,10*ROUND(('Daily Weigth (g)'!$E169-'Daily Weigth (g)'!H169-200)/10,0)))</f>
        <v>90</v>
      </c>
      <c r="H169" s="94">
        <f>+IF('Daily Weigth (g)'!I169="","",IF('Daily Weigth (g)'!$E169-'Daily Weigth (g)'!I169-200&lt;=0,0,10*ROUND(('Daily Weigth (g)'!$E169-'Daily Weigth (g)'!I169-200)/10,0)))</f>
        <v>90</v>
      </c>
      <c r="I169" s="94">
        <f>+IF('Daily Weigth (g)'!J169="","",IF('Daily Weigth (g)'!$E169-'Daily Weigth (g)'!J169-200&lt;=0,0,10*ROUND(('Daily Weigth (g)'!$E169-'Daily Weigth (g)'!J169-200)/10,0)))</f>
        <v>60</v>
      </c>
      <c r="J169" s="85">
        <f>+IF('Daily Weigth (g)'!K169="","",IF('Daily Weigth (g)'!$E169-'Daily Weigth (g)'!K169-200&lt;=0,0,10*ROUND(('Daily Weigth (g)'!$E169-'Daily Weigth (g)'!K169-200)/10,0)))</f>
        <v>60</v>
      </c>
      <c r="K169" s="85">
        <f>+IF('Daily Weigth (g)'!L169="","",IF('Daily Weigth (g)'!$E169-'Daily Weigth (g)'!L169-200&lt;=0,0,10*ROUND(('Daily Weigth (g)'!$E169-'Daily Weigth (g)'!L169-200)/10,0)))</f>
        <v>90</v>
      </c>
      <c r="L169" s="85">
        <f>+IF('Daily Weigth (g)'!M169="","",IF('Daily Weigth (g)'!$E169-'Daily Weigth (g)'!M169-200&lt;=0,0,10*ROUND(('Daily Weigth (g)'!$E169-'Daily Weigth (g)'!M169-200)/10,0)))</f>
        <v>110</v>
      </c>
      <c r="M169" s="85">
        <f>+IF('Daily Weigth (g)'!N169="","",IF('Daily Weigth (g)'!$E169-'Daily Weigth (g)'!N169-200&lt;=0,0,10*ROUND(('Daily Weigth (g)'!$E169-'Daily Weigth (g)'!N169-200)/10,0)))</f>
        <v>150</v>
      </c>
      <c r="N169" s="85">
        <f>+IF('Daily Weigth (g)'!O169="","",IF('Daily Weigth (g)'!$E169-'Daily Weigth (g)'!O169-200&lt;=0,0,10*ROUND(('Daily Weigth (g)'!$E169-'Daily Weigth (g)'!O169-200)/10,0)))</f>
        <v>90</v>
      </c>
      <c r="O169" s="85">
        <f>+IF('Daily Weigth (g)'!P169="","",IF('Daily Weigth (g)'!$E169-'Daily Weigth (g)'!P169-200&lt;=0,0,10*ROUND(('Daily Weigth (g)'!$E169-'Daily Weigth (g)'!P169-200)/10,0)))</f>
        <v>450</v>
      </c>
      <c r="P169" s="85">
        <f>+IF('Daily Weigth (g)'!Q169="","",IF('Daily Weigth (g)'!$E169-'Daily Weigth (g)'!Q169-200&lt;=0,0,10*ROUND(('Daily Weigth (g)'!$E169-'Daily Weigth (g)'!Q169-200)/10,0)))</f>
        <v>460</v>
      </c>
      <c r="Q169" s="85">
        <f>+IF('Daily Weigth (g)'!R169="","",IF('Daily Weigth (g)'!$E169-'Daily Weigth (g)'!R169-200&lt;=0,0,10*ROUND(('Daily Weigth (g)'!$E169-'Daily Weigth (g)'!R169-200)/10,0)))</f>
        <v>240</v>
      </c>
      <c r="R169" s="85">
        <f>+IF('Daily Weigth (g)'!S169="","",IF('Daily Weigth (g)'!$E169-'Daily Weigth (g)'!S169-200&lt;=0,0,10*ROUND(('Daily Weigth (g)'!$E169-'Daily Weigth (g)'!S169-200)/10,0)))</f>
        <v>180</v>
      </c>
      <c r="S169" s="91">
        <f>+IF('Daily Weigth (g)'!T169="","",IF('Daily Weigth (g)'!$E169-'Daily Weigth (g)'!T169-200&lt;=0,0,10*ROUND(('Daily Weigth (g)'!$E169-'Daily Weigth (g)'!T169-200)/10,0)))</f>
        <v>190</v>
      </c>
      <c r="T169" s="85">
        <f>+IF('Daily Weigth (g)'!U169="","",IF('Daily Weigth (g)'!$E169-'Daily Weigth (g)'!U169-200&lt;=0,0,10*ROUND(('Daily Weigth (g)'!$E169-'Daily Weigth (g)'!U169-200)/10,0)))</f>
        <v>260</v>
      </c>
      <c r="U169" s="85">
        <f>+IF('Daily Weigth (g)'!V169="","",IF('Daily Weigth (g)'!$E169-'Daily Weigth (g)'!V169-200&lt;=0,0,10*ROUND(('Daily Weigth (g)'!$E169-'Daily Weigth (g)'!V169-200)/10,0)))</f>
        <v>490</v>
      </c>
      <c r="V169" s="85">
        <f>+IF('Daily Weigth (g)'!W169="","",IF('Daily Weigth (g)'!$E169-'Daily Weigth (g)'!W169-200&lt;=0,0,10*ROUND(('Daily Weigth (g)'!$E169-'Daily Weigth (g)'!W169-200)/10,0)))</f>
        <v>670</v>
      </c>
      <c r="W169" s="85">
        <f>+IF('Daily Weigth (g)'!X169="","",IF('Daily Weigth (g)'!$E169-'Daily Weigth (g)'!X169-200&lt;=0,0,10*ROUND(('Daily Weigth (g)'!$E169-'Daily Weigth (g)'!X169-200)/10,0)))</f>
        <v>240</v>
      </c>
      <c r="X169" s="85">
        <f>+IF('Daily Weigth (g)'!Y169="","",IF('Daily Weigth (g)'!$E169-'Daily Weigth (g)'!Y169-200&lt;=0,0,10*ROUND(('Daily Weigth (g)'!$E169-'Daily Weigth (g)'!Y169-200)/10,0)))</f>
        <v>210</v>
      </c>
      <c r="Y169" s="85">
        <f>+IF('Daily Weigth (g)'!Z169="","",IF('Daily Weigth (g)'!$E169-'Daily Weigth (g)'!Z169-200&lt;=0,0,10*ROUND(('Daily Weigth (g)'!$E169-'Daily Weigth (g)'!Z169-200)/10,0)))</f>
        <v>370</v>
      </c>
      <c r="Z169" s="85">
        <f>+IF('Daily Weigth (g)'!AA169="","",IF('Daily Weigth (g)'!$E169-'Daily Weigth (g)'!AA169-200&lt;=0,0,10*ROUND(('Daily Weigth (g)'!$E169-'Daily Weigth (g)'!AA169-200)/10,0)))</f>
        <v>180</v>
      </c>
      <c r="AA169" s="85">
        <f>+IF('Daily Weigth (g)'!AB169="","",IF('Daily Weigth (g)'!$E169-'Daily Weigth (g)'!AB169-200&lt;=0,0,10*ROUND(('Daily Weigth (g)'!$E169-'Daily Weigth (g)'!AB169-200)/10,0)))</f>
        <v>240</v>
      </c>
      <c r="AB169" s="85">
        <f>+IF('Daily Weigth (g)'!AC169="","",IF('Daily Weigth (g)'!$E169-'Daily Weigth (g)'!AC169-200&lt;=0,0,10*ROUND(('Daily Weigth (g)'!$E169-'Daily Weigth (g)'!AC169-200)/10,0)))</f>
        <v>260</v>
      </c>
      <c r="AC169" s="85">
        <f>+IF('Daily Weigth (g)'!AD169="","",IF('Daily Weigth (g)'!$E169-'Daily Weigth (g)'!AD169-200&lt;=0,0,10*ROUND(('Daily Weigth (g)'!$E169-'Daily Weigth (g)'!AD169-200)/10,0)))</f>
        <v>320</v>
      </c>
      <c r="AD169" s="85">
        <f>+IF('Daily Weigth (g)'!AE169="","",IF('Daily Weigth (g)'!$E169-'Daily Weigth (g)'!AE169-200&lt;=0,0,10*ROUND(('Daily Weigth (g)'!$E169-'Daily Weigth (g)'!AE169-200)/10,0)))</f>
        <v>220</v>
      </c>
      <c r="AE169" s="85">
        <f>+IF('Daily Weigth (g)'!AF169="","",IF('Daily Weigth (g)'!$E169-'Daily Weigth (g)'!AF169-200&lt;=0,0,10*ROUND(('Daily Weigth (g)'!$E169-'Daily Weigth (g)'!AF169-200)/10,0)))</f>
        <v>600</v>
      </c>
      <c r="AF169" s="85">
        <f>+IF('Daily Weigth (g)'!AG169="","",IF('Daily Weigth (g)'!$E169-'Daily Weigth (g)'!AG169-200&lt;=0,0,10*ROUND(('Daily Weigth (g)'!$E169-'Daily Weigth (g)'!AG169-200)/10,0)))</f>
        <v>420</v>
      </c>
      <c r="AG169" s="89">
        <f t="shared" si="1"/>
        <v>6740</v>
      </c>
    </row>
    <row r="170" ht="12.75" customHeight="1">
      <c r="A170" s="85">
        <v>884.0</v>
      </c>
      <c r="B170" s="87" t="s">
        <v>194</v>
      </c>
      <c r="C170" s="90" t="s">
        <v>12</v>
      </c>
      <c r="D170" s="85"/>
      <c r="E170" s="94">
        <f>+IF('Daily Weigth (g)'!F170="","",IF('Daily Weigth (g)'!$E170-'Daily Weigth (g)'!F170-200&lt;=0,0,10*ROUND(('Daily Weigth (g)'!$E170-'Daily Weigth (g)'!F170-200)/10,0)))</f>
        <v>0</v>
      </c>
      <c r="F170" s="94">
        <f>+IF('Daily Weigth (g)'!G170="","",IF('Daily Weigth (g)'!$E170-'Daily Weigth (g)'!G170-200&lt;=0,0,10*ROUND(('Daily Weigth (g)'!$E170-'Daily Weigth (g)'!G170-200)/10,0)))</f>
        <v>0</v>
      </c>
      <c r="G170" s="94">
        <f>+IF('Daily Weigth (g)'!H170="","",IF('Daily Weigth (g)'!$E170-'Daily Weigth (g)'!H170-200&lt;=0,0,10*ROUND(('Daily Weigth (g)'!$E170-'Daily Weigth (g)'!H170-200)/10,0)))</f>
        <v>60</v>
      </c>
      <c r="H170" s="94">
        <f>+IF('Daily Weigth (g)'!I170="","",IF('Daily Weigth (g)'!$E170-'Daily Weigth (g)'!I170-200&lt;=0,0,10*ROUND(('Daily Weigth (g)'!$E170-'Daily Weigth (g)'!I170-200)/10,0)))</f>
        <v>60</v>
      </c>
      <c r="I170" s="94">
        <f>+IF('Daily Weigth (g)'!J170="","",IF('Daily Weigth (g)'!$E170-'Daily Weigth (g)'!J170-200&lt;=0,0,10*ROUND(('Daily Weigth (g)'!$E170-'Daily Weigth (g)'!J170-200)/10,0)))</f>
        <v>60</v>
      </c>
      <c r="J170" s="85">
        <f>+IF('Daily Weigth (g)'!K170="","",IF(Transpiration!J170-100&lt;=0,0,10*ROUND((Transpiration!J170-100)/10,0)))</f>
        <v>0</v>
      </c>
      <c r="K170" s="85">
        <f>+IF('Daily Weigth (g)'!L170="","",IF(Transpiration!K170-100&lt;=0,0,10*ROUND((Transpiration!K170-100)/10,0)))</f>
        <v>0</v>
      </c>
      <c r="L170" s="85">
        <f>+IF('Daily Weigth (g)'!M170="","",IF(Transpiration!L170-100&lt;=0,0,10*ROUND((Transpiration!L170-100)/10,0)))</f>
        <v>0</v>
      </c>
      <c r="M170" s="85">
        <f>+IF('Daily Weigth (g)'!N170="","",IF(Transpiration!M170-100&lt;=0,0,10*ROUND((Transpiration!M170-100)/10,0)))</f>
        <v>20</v>
      </c>
      <c r="N170" s="85">
        <f>+IF('Daily Weigth (g)'!O170="","",IF(Transpiration!N170-100&lt;=0,0,10*ROUND((Transpiration!N170-100)/10,0)))</f>
        <v>0</v>
      </c>
      <c r="O170" s="85">
        <f>+IF('Daily Weigth (g)'!P170="","",IF(Transpiration!O170-100&lt;=0,0,10*ROUND((Transpiration!O170-100)/10,0)))</f>
        <v>100</v>
      </c>
      <c r="P170" s="85">
        <f>+IF('Daily Weigth (g)'!Q170="","",IF(Transpiration!P170-100&lt;=0,0,10*ROUND((Transpiration!P170-100)/10,0)))</f>
        <v>130</v>
      </c>
      <c r="Q170" s="85">
        <f>+IF('Daily Weigth (g)'!R170="","",IF(Transpiration!Q170-100&lt;=0,0,10*ROUND((Transpiration!Q170-100)/10,0)))</f>
        <v>50</v>
      </c>
      <c r="R170" s="85">
        <f>+IF('Daily Weigth (g)'!S170="","",IF(Transpiration!R170-100&lt;=0,0,10*ROUND((Transpiration!R170-100)/10,0)))</f>
        <v>0</v>
      </c>
      <c r="S170" s="91">
        <f>+IF('Daily Weigth (g)'!T170="","",IF(Transpiration!S170-200&lt;=0,0,10*ROUND((Transpiration!S170-200)/10,0)))</f>
        <v>0</v>
      </c>
      <c r="T170" s="85">
        <f>+IF('Daily Weigth (g)'!U170="","",IF(Transpiration!T170-200&lt;=0,0,10*ROUND((Transpiration!T170-200)/10,0)))</f>
        <v>0</v>
      </c>
      <c r="U170" s="85">
        <f>+IF('Daily Weigth (g)'!V170="","",IF(Transpiration!U170-200&lt;=0,0,10*ROUND((Transpiration!U170-200)/10,0)))</f>
        <v>20</v>
      </c>
      <c r="V170" s="85">
        <f>+IF('Daily Weigth (g)'!W170="","",IF(Transpiration!V170-200&lt;=0,0,10*ROUND((Transpiration!V170-200)/10,0)))</f>
        <v>50</v>
      </c>
      <c r="W170" s="85">
        <f>+IF('Daily Weigth (g)'!X170="","",IF(Transpiration!W170-200&lt;=0,0,10*ROUND((Transpiration!W170-200)/10,0)))</f>
        <v>0</v>
      </c>
      <c r="X170" s="85">
        <f>+IF('Daily Weigth (g)'!Y170="","",IF(Transpiration!X170-200&lt;=0,0,10*ROUND((Transpiration!X170-200)/10,0)))</f>
        <v>0</v>
      </c>
      <c r="Y170" s="85">
        <f>+IF('Daily Weigth (g)'!Z170="","",IF(Transpiration!Y170-200&lt;=0,0,10*ROUND((Transpiration!Y170-200)/10,0)))</f>
        <v>0</v>
      </c>
      <c r="Z170" s="85">
        <f>+IF('Daily Weigth (g)'!AA170="","",IF(Transpiration!Z170-200&lt;=0,0,10*ROUND((Transpiration!Z170-200)/10,0)))</f>
        <v>0</v>
      </c>
      <c r="AA170" s="85">
        <f>+IF('Daily Weigth (g)'!AB170="","",IF(Transpiration!AA170-200&lt;=0,0,10*ROUND((Transpiration!AA170-200)/10,0)))</f>
        <v>0</v>
      </c>
      <c r="AB170" s="85">
        <f>+IF('Daily Weigth (g)'!AC170="","",IF(Transpiration!AB170-200&lt;=0,0,10*ROUND((Transpiration!AB170-200)/10,0)))</f>
        <v>0</v>
      </c>
      <c r="AC170" s="85">
        <f>+IF('Daily Weigth (g)'!AD170="","",IF(Transpiration!AC170-200&lt;=0,0,10*ROUND((Transpiration!AC170-200)/10,0)))</f>
        <v>0</v>
      </c>
      <c r="AD170" s="85">
        <f>+IF('Daily Weigth (g)'!AE170="","",IF(Transpiration!AD170-200&lt;=0,0,10*ROUND((Transpiration!AD170-200)/10,0)))</f>
        <v>0</v>
      </c>
      <c r="AE170" s="85">
        <f>+IF('Daily Weigth (g)'!AF170="","",IF(Transpiration!AE170-200&lt;=0,0,10*ROUND((Transpiration!AE170-200)/10,0)))</f>
        <v>0</v>
      </c>
      <c r="AF170" s="85">
        <f>+IF('Daily Weigth (g)'!AG170="","",IF(Transpiration!AF170-200&lt;=0,0,10*ROUND((Transpiration!AF170-200)/10,0)))</f>
        <v>0</v>
      </c>
      <c r="AG170" s="89">
        <f t="shared" si="1"/>
        <v>550</v>
      </c>
    </row>
    <row r="171" ht="12.75" customHeight="1">
      <c r="A171" s="85">
        <v>885.0</v>
      </c>
      <c r="B171" s="87" t="s">
        <v>194</v>
      </c>
      <c r="C171" s="88" t="s">
        <v>241</v>
      </c>
      <c r="D171" s="85"/>
      <c r="E171" s="94">
        <f>+IF('Daily Weigth (g)'!F171="","",IF('Daily Weigth (g)'!$E171-'Daily Weigth (g)'!F171-200&lt;=0,0,10*ROUND(('Daily Weigth (g)'!$E171-'Daily Weigth (g)'!F171-200)/10,0)))</f>
        <v>0</v>
      </c>
      <c r="F171" s="94">
        <f>+IF('Daily Weigth (g)'!G171="","",IF('Daily Weigth (g)'!$E171-'Daily Weigth (g)'!G171-200&lt;=0,0,10*ROUND(('Daily Weigth (g)'!$E171-'Daily Weigth (g)'!G171-200)/10,0)))</f>
        <v>0</v>
      </c>
      <c r="G171" s="94">
        <f>+IF('Daily Weigth (g)'!H171="","",IF('Daily Weigth (g)'!$E171-'Daily Weigth (g)'!H171-200&lt;=0,0,10*ROUND(('Daily Weigth (g)'!$E171-'Daily Weigth (g)'!H171-200)/10,0)))</f>
        <v>40</v>
      </c>
      <c r="H171" s="94">
        <f>+IF('Daily Weigth (g)'!I171="","",IF('Daily Weigth (g)'!$E171-'Daily Weigth (g)'!I171-200&lt;=0,0,10*ROUND(('Daily Weigth (g)'!$E171-'Daily Weigth (g)'!I171-200)/10,0)))</f>
        <v>70</v>
      </c>
      <c r="I171" s="94">
        <f>+IF('Daily Weigth (g)'!J171="","",IF('Daily Weigth (g)'!$E171-'Daily Weigth (g)'!J171-200&lt;=0,0,10*ROUND(('Daily Weigth (g)'!$E171-'Daily Weigth (g)'!J171-200)/10,0)))</f>
        <v>60</v>
      </c>
      <c r="J171" s="85">
        <f>+IF('Daily Weigth (g)'!K171="","",IF('Daily Weigth (g)'!$E171-'Daily Weigth (g)'!K171-200&lt;=0,0,10*ROUND(('Daily Weigth (g)'!$E171-'Daily Weigth (g)'!K171-200)/10,0)))</f>
        <v>40</v>
      </c>
      <c r="K171" s="85">
        <f>+IF('Daily Weigth (g)'!L171="","",IF('Daily Weigth (g)'!$E171-'Daily Weigth (g)'!L171-200&lt;=0,0,10*ROUND(('Daily Weigth (g)'!$E171-'Daily Weigth (g)'!L171-200)/10,0)))</f>
        <v>100</v>
      </c>
      <c r="L171" s="85">
        <f>+IF('Daily Weigth (g)'!M171="","",IF('Daily Weigth (g)'!$E171-'Daily Weigth (g)'!M171-200&lt;=0,0,10*ROUND(('Daily Weigth (g)'!$E171-'Daily Weigth (g)'!M171-200)/10,0)))</f>
        <v>100</v>
      </c>
      <c r="M171" s="85">
        <f>+IF('Daily Weigth (g)'!N171="","",IF('Daily Weigth (g)'!$E171-'Daily Weigth (g)'!N171-200&lt;=0,0,10*ROUND(('Daily Weigth (g)'!$E171-'Daily Weigth (g)'!N171-200)/10,0)))</f>
        <v>270</v>
      </c>
      <c r="N171" s="85">
        <f>+IF('Daily Weigth (g)'!O171="","",IF('Daily Weigth (g)'!$E171-'Daily Weigth (g)'!O171-200&lt;=0,0,10*ROUND(('Daily Weigth (g)'!$E171-'Daily Weigth (g)'!O171-200)/10,0)))</f>
        <v>0</v>
      </c>
      <c r="O171" s="85">
        <f>+IF('Daily Weigth (g)'!P171="","",IF('Daily Weigth (g)'!$E171-'Daily Weigth (g)'!P171-200&lt;=0,0,10*ROUND(('Daily Weigth (g)'!$E171-'Daily Weigth (g)'!P171-200)/10,0)))</f>
        <v>380</v>
      </c>
      <c r="P171" s="85">
        <f>+IF('Daily Weigth (g)'!Q171="","",IF('Daily Weigth (g)'!$E171-'Daily Weigth (g)'!Q171-200&lt;=0,0,10*ROUND(('Daily Weigth (g)'!$E171-'Daily Weigth (g)'!Q171-200)/10,0)))</f>
        <v>420</v>
      </c>
      <c r="Q171" s="85">
        <f>+IF('Daily Weigth (g)'!R171="","",IF('Daily Weigth (g)'!$E171-'Daily Weigth (g)'!R171-200&lt;=0,0,10*ROUND(('Daily Weigth (g)'!$E171-'Daily Weigth (g)'!R171-200)/10,0)))</f>
        <v>280</v>
      </c>
      <c r="R171" s="85">
        <f>+IF('Daily Weigth (g)'!S171="","",IF('Daily Weigth (g)'!$E171-'Daily Weigth (g)'!S171-200&lt;=0,0,10*ROUND(('Daily Weigth (g)'!$E171-'Daily Weigth (g)'!S171-200)/10,0)))</f>
        <v>200</v>
      </c>
      <c r="S171" s="91">
        <f>+IF('Daily Weigth (g)'!T171="","",IF('Daily Weigth (g)'!$E171-'Daily Weigth (g)'!T171-200&lt;=0,0,10*ROUND(('Daily Weigth (g)'!$E171-'Daily Weigth (g)'!T171-200)/10,0)))</f>
        <v>220</v>
      </c>
      <c r="T171" s="85">
        <f>+IF('Daily Weigth (g)'!U171="","",IF('Daily Weigth (g)'!$E171-'Daily Weigth (g)'!U171-200&lt;=0,0,10*ROUND(('Daily Weigth (g)'!$E171-'Daily Weigth (g)'!U171-200)/10,0)))</f>
        <v>300</v>
      </c>
      <c r="U171" s="85">
        <f>+IF('Daily Weigth (g)'!V171="","",IF('Daily Weigth (g)'!$E171-'Daily Weigth (g)'!V171-200&lt;=0,0,10*ROUND(('Daily Weigth (g)'!$E171-'Daily Weigth (g)'!V171-200)/10,0)))</f>
        <v>530</v>
      </c>
      <c r="V171" s="85">
        <f>+IF('Daily Weigth (g)'!W171="","",IF('Daily Weigth (g)'!$E171-'Daily Weigth (g)'!W171-200&lt;=0,0,10*ROUND(('Daily Weigth (g)'!$E171-'Daily Weigth (g)'!W171-200)/10,0)))</f>
        <v>610</v>
      </c>
      <c r="W171" s="85">
        <f>+IF('Daily Weigth (g)'!X171="","",IF('Daily Weigth (g)'!$E171-'Daily Weigth (g)'!X171-200&lt;=0,0,10*ROUND(('Daily Weigth (g)'!$E171-'Daily Weigth (g)'!X171-200)/10,0)))</f>
        <v>240</v>
      </c>
      <c r="X171" s="85">
        <f>+IF('Daily Weigth (g)'!Y171="","",IF('Daily Weigth (g)'!$E171-'Daily Weigth (g)'!Y171-200&lt;=0,0,10*ROUND(('Daily Weigth (g)'!$E171-'Daily Weigth (g)'!Y171-200)/10,0)))</f>
        <v>160</v>
      </c>
      <c r="Y171" s="85">
        <f>+IF('Daily Weigth (g)'!Z171="","",IF('Daily Weigth (g)'!$E171-'Daily Weigth (g)'!Z171-200&lt;=0,0,10*ROUND(('Daily Weigth (g)'!$E171-'Daily Weigth (g)'!Z171-200)/10,0)))</f>
        <v>270</v>
      </c>
      <c r="Z171" s="85">
        <f>+IF('Daily Weigth (g)'!AA171="","",IF('Daily Weigth (g)'!$E171-'Daily Weigth (g)'!AA171-200&lt;=0,0,10*ROUND(('Daily Weigth (g)'!$E171-'Daily Weigth (g)'!AA171-200)/10,0)))</f>
        <v>140</v>
      </c>
      <c r="AA171" s="85">
        <f>+IF('Daily Weigth (g)'!AB171="","",IF('Daily Weigth (g)'!$E171-'Daily Weigth (g)'!AB171-200&lt;=0,0,10*ROUND(('Daily Weigth (g)'!$E171-'Daily Weigth (g)'!AB171-200)/10,0)))</f>
        <v>200</v>
      </c>
      <c r="AB171" s="85">
        <f>+IF('Daily Weigth (g)'!AC171="","",IF('Daily Weigth (g)'!$E171-'Daily Weigth (g)'!AC171-200&lt;=0,0,10*ROUND(('Daily Weigth (g)'!$E171-'Daily Weigth (g)'!AC171-200)/10,0)))</f>
        <v>200</v>
      </c>
      <c r="AC171" s="85">
        <f>+IF('Daily Weigth (g)'!AD171="","",IF('Daily Weigth (g)'!$E171-'Daily Weigth (g)'!AD171-200&lt;=0,0,10*ROUND(('Daily Weigth (g)'!$E171-'Daily Weigth (g)'!AD171-200)/10,0)))</f>
        <v>240</v>
      </c>
      <c r="AD171" s="85">
        <f>+IF('Daily Weigth (g)'!AE171="","",IF('Daily Weigth (g)'!$E171-'Daily Weigth (g)'!AE171-200&lt;=0,0,10*ROUND(('Daily Weigth (g)'!$E171-'Daily Weigth (g)'!AE171-200)/10,0)))</f>
        <v>250</v>
      </c>
      <c r="AE171" s="85">
        <f>+IF('Daily Weigth (g)'!AF171="","",IF('Daily Weigth (g)'!$E171-'Daily Weigth (g)'!AF171-200&lt;=0,0,10*ROUND(('Daily Weigth (g)'!$E171-'Daily Weigth (g)'!AF171-200)/10,0)))</f>
        <v>530</v>
      </c>
      <c r="AF171" s="85">
        <f>+IF('Daily Weigth (g)'!AG171="","",IF('Daily Weigth (g)'!$E171-'Daily Weigth (g)'!AG171-200&lt;=0,0,10*ROUND(('Daily Weigth (g)'!$E171-'Daily Weigth (g)'!AG171-200)/10,0)))</f>
        <v>290</v>
      </c>
      <c r="AG171" s="89">
        <f t="shared" si="1"/>
        <v>6140</v>
      </c>
    </row>
    <row r="172" ht="12.75" customHeight="1">
      <c r="A172" s="85">
        <v>886.0</v>
      </c>
      <c r="B172" s="87" t="s">
        <v>194</v>
      </c>
      <c r="C172" s="85" t="s">
        <v>383</v>
      </c>
      <c r="D172" s="85"/>
      <c r="E172" s="94">
        <f>+IF('Daily Weigth (g)'!F172="","",IF('Daily Weigth (g)'!$E172-'Daily Weigth (g)'!F172-200&lt;=0,0,10*ROUND(('Daily Weigth (g)'!$E172-'Daily Weigth (g)'!F172-200)/10,0)))</f>
        <v>0</v>
      </c>
      <c r="F172" s="94">
        <f>+IF('Daily Weigth (g)'!G172="","",IF('Daily Weigth (g)'!$E172-'Daily Weigth (g)'!G172-200&lt;=0,0,10*ROUND(('Daily Weigth (g)'!$E172-'Daily Weigth (g)'!G172-200)/10,0)))</f>
        <v>0</v>
      </c>
      <c r="G172" s="94">
        <f>+IF('Daily Weigth (g)'!H172="","",IF('Daily Weigth (g)'!$E172-'Daily Weigth (g)'!H172-200&lt;=0,0,10*ROUND(('Daily Weigth (g)'!$E172-'Daily Weigth (g)'!H172-200)/10,0)))</f>
        <v>120</v>
      </c>
      <c r="H172" s="94">
        <f>+IF('Daily Weigth (g)'!I172="","",IF('Daily Weigth (g)'!$E172-'Daily Weigth (g)'!I172-200&lt;=0,0,10*ROUND(('Daily Weigth (g)'!$E172-'Daily Weigth (g)'!I172-200)/10,0)))</f>
        <v>100</v>
      </c>
      <c r="I172" s="94">
        <f>+IF('Daily Weigth (g)'!J172="","",IF('Daily Weigth (g)'!$E172-'Daily Weigth (g)'!J172-200&lt;=0,0,10*ROUND(('Daily Weigth (g)'!$E172-'Daily Weigth (g)'!J172-200)/10,0)))</f>
        <v>60</v>
      </c>
      <c r="J172" s="85" t="str">
        <f>+IF('Daily Weigth (g)'!K172="","",IF('Daily Weigth (g)'!$E172-'Daily Weigth (g)'!K172-200&lt;=0,0,10*ROUND(('Daily Weigth (g)'!$E172-'Daily Weigth (g)'!K172-200)/10,0)))</f>
        <v/>
      </c>
      <c r="K172" s="85" t="str">
        <f>+IF('Daily Weigth (g)'!L172="","",IF('Daily Weigth (g)'!$E172-'Daily Weigth (g)'!L172-200&lt;=0,0,10*ROUND(('Daily Weigth (g)'!$E172-'Daily Weigth (g)'!L172-200)/10,0)))</f>
        <v/>
      </c>
      <c r="L172" s="85" t="str">
        <f>+IF('Daily Weigth (g)'!M172="","",IF('Daily Weigth (g)'!$E172-'Daily Weigth (g)'!M172-200&lt;=0,0,10*ROUND(('Daily Weigth (g)'!$E172-'Daily Weigth (g)'!M172-200)/10,0)))</f>
        <v/>
      </c>
      <c r="M172" s="85" t="str">
        <f>+IF('Daily Weigth (g)'!N172="","",IF('Daily Weigth (g)'!$E172-'Daily Weigth (g)'!N172-200&lt;=0,0,10*ROUND(('Daily Weigth (g)'!$E172-'Daily Weigth (g)'!N172-200)/10,0)))</f>
        <v/>
      </c>
      <c r="N172" s="85" t="str">
        <f>+IF('Daily Weigth (g)'!O172="","",IF('Daily Weigth (g)'!$E172-'Daily Weigth (g)'!O172-200&lt;=0,0,10*ROUND(('Daily Weigth (g)'!$E172-'Daily Weigth (g)'!O172-200)/10,0)))</f>
        <v/>
      </c>
      <c r="O172" s="85" t="str">
        <f>+IF('Daily Weigth (g)'!P172="","",IF('Daily Weigth (g)'!$E172-'Daily Weigth (g)'!P172-200&lt;=0,0,10*ROUND(('Daily Weigth (g)'!$E172-'Daily Weigth (g)'!P172-200)/10,0)))</f>
        <v/>
      </c>
      <c r="P172" s="85" t="str">
        <f>+IF('Daily Weigth (g)'!Q172="","",IF('Daily Weigth (g)'!$E172-'Daily Weigth (g)'!Q172-200&lt;=0,0,10*ROUND(('Daily Weigth (g)'!$E172-'Daily Weigth (g)'!Q172-200)/10,0)))</f>
        <v/>
      </c>
      <c r="Q172" s="85" t="str">
        <f>+IF('Daily Weigth (g)'!R172="","",IF('Daily Weigth (g)'!$E172-'Daily Weigth (g)'!R172-200&lt;=0,0,10*ROUND(('Daily Weigth (g)'!$E172-'Daily Weigth (g)'!R172-200)/10,0)))</f>
        <v/>
      </c>
      <c r="R172" s="85" t="str">
        <f>+IF('Daily Weigth (g)'!S172="","",IF('Daily Weigth (g)'!$E172-'Daily Weigth (g)'!S172-200&lt;=0,0,10*ROUND(('Daily Weigth (g)'!$E172-'Daily Weigth (g)'!S172-200)/10,0)))</f>
        <v/>
      </c>
      <c r="S172" s="91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9">
        <f t="shared" si="1"/>
        <v>280</v>
      </c>
    </row>
    <row r="173" ht="12.75" customHeight="1">
      <c r="A173" s="85">
        <v>887.0</v>
      </c>
      <c r="B173" s="87" t="s">
        <v>194</v>
      </c>
      <c r="C173" s="88" t="s">
        <v>241</v>
      </c>
      <c r="D173" s="85"/>
      <c r="E173" s="94">
        <f>+IF('Daily Weigth (g)'!F173="","",IF('Daily Weigth (g)'!$E173-'Daily Weigth (g)'!F173-200&lt;=0,0,10*ROUND(('Daily Weigth (g)'!$E173-'Daily Weigth (g)'!F173-200)/10,0)))</f>
        <v>0</v>
      </c>
      <c r="F173" s="94">
        <f>+IF('Daily Weigth (g)'!G173="","",IF('Daily Weigth (g)'!$E173-'Daily Weigth (g)'!G173-200&lt;=0,0,10*ROUND(('Daily Weigth (g)'!$E173-'Daily Weigth (g)'!G173-200)/10,0)))</f>
        <v>50</v>
      </c>
      <c r="G173" s="94">
        <f>+IF('Daily Weigth (g)'!H173="","",IF('Daily Weigth (g)'!$E173-'Daily Weigth (g)'!H173-200&lt;=0,0,10*ROUND(('Daily Weigth (g)'!$E173-'Daily Weigth (g)'!H173-200)/10,0)))</f>
        <v>220</v>
      </c>
      <c r="H173" s="94">
        <f>+IF('Daily Weigth (g)'!I173="","",IF('Daily Weigth (g)'!$E173-'Daily Weigth (g)'!I173-200&lt;=0,0,10*ROUND(('Daily Weigth (g)'!$E173-'Daily Weigth (g)'!I173-200)/10,0)))</f>
        <v>110</v>
      </c>
      <c r="I173" s="94">
        <f>+IF('Daily Weigth (g)'!J173="","",IF('Daily Weigth (g)'!$E173-'Daily Weigth (g)'!J173-200&lt;=0,0,10*ROUND(('Daily Weigth (g)'!$E173-'Daily Weigth (g)'!J173-200)/10,0)))</f>
        <v>90</v>
      </c>
      <c r="J173" s="85">
        <f>+IF('Daily Weigth (g)'!K173="","",IF('Daily Weigth (g)'!$E173-'Daily Weigth (g)'!K173-200&lt;=0,0,10*ROUND(('Daily Weigth (g)'!$E173-'Daily Weigth (g)'!K173-200)/10,0)))</f>
        <v>70</v>
      </c>
      <c r="K173" s="85">
        <f>+IF('Daily Weigth (g)'!L173="","",IF('Daily Weigth (g)'!$E173-'Daily Weigth (g)'!L173-200&lt;=0,0,10*ROUND(('Daily Weigth (g)'!$E173-'Daily Weigth (g)'!L173-200)/10,0)))</f>
        <v>120</v>
      </c>
      <c r="L173" s="85">
        <f>+IF('Daily Weigth (g)'!M173="","",IF('Daily Weigth (g)'!$E173-'Daily Weigth (g)'!M173-200&lt;=0,0,10*ROUND(('Daily Weigth (g)'!$E173-'Daily Weigth (g)'!M173-200)/10,0)))</f>
        <v>130</v>
      </c>
      <c r="M173" s="85">
        <f>+IF('Daily Weigth (g)'!N173="","",IF('Daily Weigth (g)'!$E173-'Daily Weigth (g)'!N173-200&lt;=0,0,10*ROUND(('Daily Weigth (g)'!$E173-'Daily Weigth (g)'!N173-200)/10,0)))</f>
        <v>200</v>
      </c>
      <c r="N173" s="85">
        <f>+IF('Daily Weigth (g)'!O173="","",IF('Daily Weigth (g)'!$E173-'Daily Weigth (g)'!O173-200&lt;=0,0,10*ROUND(('Daily Weigth (g)'!$E173-'Daily Weigth (g)'!O173-200)/10,0)))</f>
        <v>120</v>
      </c>
      <c r="O173" s="85">
        <v>0.0</v>
      </c>
      <c r="P173" s="85">
        <f>+IF('Daily Weigth (g)'!Q173="","",IF('Daily Weigth (g)'!$E173-'Daily Weigth (g)'!Q173-200&lt;=0,0,10*ROUND(('Daily Weigth (g)'!$E173-'Daily Weigth (g)'!Q173-200)/10,0)))</f>
        <v>910</v>
      </c>
      <c r="Q173" s="85">
        <f>+IF('Daily Weigth (g)'!R173="","",IF('Daily Weigth (g)'!$E173-'Daily Weigth (g)'!R173-200&lt;=0,0,10*ROUND(('Daily Weigth (g)'!$E173-'Daily Weigth (g)'!R173-200)/10,0)))</f>
        <v>300</v>
      </c>
      <c r="R173" s="85">
        <f>+IF('Daily Weigth (g)'!S173="","",IF('Daily Weigth (g)'!$E173-'Daily Weigth (g)'!S173-200&lt;=0,0,10*ROUND(('Daily Weigth (g)'!$E173-'Daily Weigth (g)'!S173-200)/10,0)))</f>
        <v>230</v>
      </c>
      <c r="S173" s="91">
        <f>+IF('Daily Weigth (g)'!T173="","",IF('Daily Weigth (g)'!$E173-'Daily Weigth (g)'!T173-200&lt;=0,0,10*ROUND(('Daily Weigth (g)'!$E173-'Daily Weigth (g)'!T173-200)/10,0)))</f>
        <v>230</v>
      </c>
      <c r="T173" s="85">
        <f>+IF('Daily Weigth (g)'!U173="","",IF('Daily Weigth (g)'!$E173-'Daily Weigth (g)'!U173-200&lt;=0,0,10*ROUND(('Daily Weigth (g)'!$E173-'Daily Weigth (g)'!U173-200)/10,0)))</f>
        <v>340</v>
      </c>
      <c r="U173" s="85">
        <f>+IF('Daily Weigth (g)'!V173="","",IF('Daily Weigth (g)'!$E173-'Daily Weigth (g)'!V173-200&lt;=0,0,10*ROUND(('Daily Weigth (g)'!$E173-'Daily Weigth (g)'!V173-200)/10,0)))</f>
        <v>660</v>
      </c>
      <c r="V173" s="85">
        <f>+IF('Daily Weigth (g)'!W173="","",IF('Daily Weigth (g)'!$E173-'Daily Weigth (g)'!W173-200&lt;=0,0,10*ROUND(('Daily Weigth (g)'!$E173-'Daily Weigth (g)'!W173-200)/10,0)))</f>
        <v>540</v>
      </c>
      <c r="W173" s="85">
        <f>+IF('Daily Weigth (g)'!X173="","",IF('Daily Weigth (g)'!$E173-'Daily Weigth (g)'!X173-200&lt;=0,0,10*ROUND(('Daily Weigth (g)'!$E173-'Daily Weigth (g)'!X173-200)/10,0)))</f>
        <v>240</v>
      </c>
      <c r="X173" s="85">
        <f>+IF('Daily Weigth (g)'!Y173="","",IF('Daily Weigth (g)'!$E173-'Daily Weigth (g)'!Y173-200&lt;=0,0,10*ROUND(('Daily Weigth (g)'!$E173-'Daily Weigth (g)'!Y173-200)/10,0)))</f>
        <v>170</v>
      </c>
      <c r="Y173" s="85">
        <f>+IF('Daily Weigth (g)'!Z173="","",IF('Daily Weigth (g)'!$E173-'Daily Weigth (g)'!Z173-200&lt;=0,0,10*ROUND(('Daily Weigth (g)'!$E173-'Daily Weigth (g)'!Z173-200)/10,0)))</f>
        <v>300</v>
      </c>
      <c r="Z173" s="85">
        <f>+IF('Daily Weigth (g)'!AA173="","",IF('Daily Weigth (g)'!$E173-'Daily Weigth (g)'!AA173-200&lt;=0,0,10*ROUND(('Daily Weigth (g)'!$E173-'Daily Weigth (g)'!AA173-200)/10,0)))</f>
        <v>140</v>
      </c>
      <c r="AA173" s="85">
        <f>+IF('Daily Weigth (g)'!AB173="","",IF('Daily Weigth (g)'!$E173-'Daily Weigth (g)'!AB173-200&lt;=0,0,10*ROUND(('Daily Weigth (g)'!$E173-'Daily Weigth (g)'!AB173-200)/10,0)))</f>
        <v>200</v>
      </c>
      <c r="AB173" s="85">
        <f>+IF('Daily Weigth (g)'!AC173="","",IF('Daily Weigth (g)'!$E173-'Daily Weigth (g)'!AC173-200&lt;=0,0,10*ROUND(('Daily Weigth (g)'!$E173-'Daily Weigth (g)'!AC173-200)/10,0)))</f>
        <v>200</v>
      </c>
      <c r="AC173" s="85">
        <f>+IF('Daily Weigth (g)'!AD173="","",IF('Daily Weigth (g)'!$E173-'Daily Weigth (g)'!AD173-200&lt;=0,0,10*ROUND(('Daily Weigth (g)'!$E173-'Daily Weigth (g)'!AD173-200)/10,0)))</f>
        <v>250</v>
      </c>
      <c r="AD173" s="85">
        <f>+IF('Daily Weigth (g)'!AE173="","",IF('Daily Weigth (g)'!$E173-'Daily Weigth (g)'!AE173-200&lt;=0,0,10*ROUND(('Daily Weigth (g)'!$E173-'Daily Weigth (g)'!AE173-200)/10,0)))</f>
        <v>210</v>
      </c>
      <c r="AE173" s="85">
        <f>+IF('Daily Weigth (g)'!AF173="","",IF('Daily Weigth (g)'!$E173-'Daily Weigth (g)'!AF173-200&lt;=0,0,10*ROUND(('Daily Weigth (g)'!$E173-'Daily Weigth (g)'!AF173-200)/10,0)))</f>
        <v>520</v>
      </c>
      <c r="AF173" s="85">
        <f>+IF('Daily Weigth (g)'!AG173="","",IF('Daily Weigth (g)'!$E173-'Daily Weigth (g)'!AG173-200&lt;=0,0,10*ROUND(('Daily Weigth (g)'!$E173-'Daily Weigth (g)'!AG173-200)/10,0)))</f>
        <v>290</v>
      </c>
      <c r="AG173" s="89">
        <f t="shared" si="1"/>
        <v>6840</v>
      </c>
    </row>
    <row r="174" ht="12.75" customHeight="1">
      <c r="A174" s="85">
        <v>888.0</v>
      </c>
      <c r="B174" s="87" t="s">
        <v>194</v>
      </c>
      <c r="C174" s="90" t="s">
        <v>12</v>
      </c>
      <c r="D174" s="85"/>
      <c r="E174" s="94">
        <f>+IF('Daily Weigth (g)'!F174="","",IF('Daily Weigth (g)'!$E174-'Daily Weigth (g)'!F174-200&lt;=0,0,10*ROUND(('Daily Weigth (g)'!$E174-'Daily Weigth (g)'!F174-200)/10,0)))</f>
        <v>0</v>
      </c>
      <c r="F174" s="94">
        <f>+IF('Daily Weigth (g)'!G174="","",IF('Daily Weigth (g)'!$E174-'Daily Weigth (g)'!G174-200&lt;=0,0,10*ROUND(('Daily Weigth (g)'!$E174-'Daily Weigth (g)'!G174-200)/10,0)))</f>
        <v>0</v>
      </c>
      <c r="G174" s="94">
        <f>+IF('Daily Weigth (g)'!H174="","",IF('Daily Weigth (g)'!$E174-'Daily Weigth (g)'!H174-200&lt;=0,0,10*ROUND(('Daily Weigth (g)'!$E174-'Daily Weigth (g)'!H174-200)/10,0)))</f>
        <v>20</v>
      </c>
      <c r="H174" s="94">
        <f>+IF('Daily Weigth (g)'!I174="","",IF('Daily Weigth (g)'!$E174-'Daily Weigth (g)'!I174-200&lt;=0,0,10*ROUND(('Daily Weigth (g)'!$E174-'Daily Weigth (g)'!I174-200)/10,0)))</f>
        <v>50</v>
      </c>
      <c r="I174" s="94">
        <f>+IF('Daily Weigth (g)'!J174="","",IF('Daily Weigth (g)'!$E174-'Daily Weigth (g)'!J174-200&lt;=0,0,10*ROUND(('Daily Weigth (g)'!$E174-'Daily Weigth (g)'!J174-200)/10,0)))</f>
        <v>40</v>
      </c>
      <c r="J174" s="85">
        <f>+IF('Daily Weigth (g)'!K174="","",IF(Transpiration!J174-100&lt;=0,0,10*ROUND((Transpiration!J174-100)/10,0)))</f>
        <v>0</v>
      </c>
      <c r="K174" s="85">
        <f>+IF('Daily Weigth (g)'!L174="","",IF(Transpiration!K174-100&lt;=0,0,10*ROUND((Transpiration!K174-100)/10,0)))</f>
        <v>0</v>
      </c>
      <c r="L174" s="85">
        <f>+IF('Daily Weigth (g)'!M174="","",IF(Transpiration!L174-100&lt;=0,0,10*ROUND((Transpiration!L174-100)/10,0)))</f>
        <v>0</v>
      </c>
      <c r="M174" s="85">
        <f>+IF('Daily Weigth (g)'!N174="","",IF(Transpiration!M174-100&lt;=0,0,10*ROUND((Transpiration!M174-100)/10,0)))</f>
        <v>0</v>
      </c>
      <c r="N174" s="85">
        <f>+IF('Daily Weigth (g)'!O174="","",IF(Transpiration!N174-100&lt;=0,0,10*ROUND((Transpiration!N174-100)/10,0)))</f>
        <v>0</v>
      </c>
      <c r="O174" s="85">
        <f>+IF('Daily Weigth (g)'!P174="","",IF(Transpiration!O174-100&lt;=0,0,10*ROUND((Transpiration!O174-100)/10,0)))</f>
        <v>80</v>
      </c>
      <c r="P174" s="85">
        <f>+IF('Daily Weigth (g)'!Q174="","",IF(Transpiration!P174-100&lt;=0,0,10*ROUND((Transpiration!P174-100)/10,0)))</f>
        <v>90</v>
      </c>
      <c r="Q174" s="85">
        <f>+IF('Daily Weigth (g)'!R174="","",IF(Transpiration!Q174-100&lt;=0,0,10*ROUND((Transpiration!Q174-100)/10,0)))</f>
        <v>50</v>
      </c>
      <c r="R174" s="85">
        <f>+IF('Daily Weigth (g)'!S174="","",IF(Transpiration!R174-100&lt;=0,0,10*ROUND((Transpiration!R174-100)/10,0)))</f>
        <v>0</v>
      </c>
      <c r="S174" s="91">
        <f>+IF('Daily Weigth (g)'!T174="","",IF(Transpiration!S174-200&lt;=0,0,10*ROUND((Transpiration!S174-200)/10,0)))</f>
        <v>0</v>
      </c>
      <c r="T174" s="85">
        <f>+IF('Daily Weigth (g)'!U174="","",IF(Transpiration!T174-200&lt;=0,0,10*ROUND((Transpiration!T174-200)/10,0)))</f>
        <v>0</v>
      </c>
      <c r="U174" s="85">
        <f>+IF('Daily Weigth (g)'!V174="","",IF(Transpiration!U174-200&lt;=0,0,10*ROUND((Transpiration!U174-200)/10,0)))</f>
        <v>0</v>
      </c>
      <c r="V174" s="85">
        <f>+IF('Daily Weigth (g)'!W174="","",IF(Transpiration!V174-200&lt;=0,0,10*ROUND((Transpiration!V174-200)/10,0)))</f>
        <v>70</v>
      </c>
      <c r="W174" s="85">
        <f>+IF('Daily Weigth (g)'!X174="","",IF(Transpiration!W174-200&lt;=0,0,10*ROUND((Transpiration!W174-200)/10,0)))</f>
        <v>0</v>
      </c>
      <c r="X174" s="85">
        <f>+IF('Daily Weigth (g)'!Y174="","",IF(Transpiration!X174-200&lt;=0,0,10*ROUND((Transpiration!X174-200)/10,0)))</f>
        <v>0</v>
      </c>
      <c r="Y174" s="85">
        <f>+IF('Daily Weigth (g)'!Z174="","",IF(Transpiration!Y174-200&lt;=0,0,10*ROUND((Transpiration!Y174-200)/10,0)))</f>
        <v>0</v>
      </c>
      <c r="Z174" s="85">
        <f>+IF('Daily Weigth (g)'!AA174="","",IF(Transpiration!Z174-200&lt;=0,0,10*ROUND((Transpiration!Z174-200)/10,0)))</f>
        <v>0</v>
      </c>
      <c r="AA174" s="85">
        <f>+IF('Daily Weigth (g)'!AB174="","",IF(Transpiration!AA174-200&lt;=0,0,10*ROUND((Transpiration!AA174-200)/10,0)))</f>
        <v>0</v>
      </c>
      <c r="AB174" s="85">
        <f>+IF('Daily Weigth (g)'!AC174="","",IF(Transpiration!AB174-200&lt;=0,0,10*ROUND((Transpiration!AB174-200)/10,0)))</f>
        <v>0</v>
      </c>
      <c r="AC174" s="85">
        <f>+IF('Daily Weigth (g)'!AD174="","",IF(Transpiration!AC174-200&lt;=0,0,10*ROUND((Transpiration!AC174-200)/10,0)))</f>
        <v>0</v>
      </c>
      <c r="AD174" s="85">
        <f>+IF('Daily Weigth (g)'!AE174="","",IF(Transpiration!AD174-200&lt;=0,0,10*ROUND((Transpiration!AD174-200)/10,0)))</f>
        <v>0</v>
      </c>
      <c r="AE174" s="85">
        <f>+IF('Daily Weigth (g)'!AF174="","",IF(Transpiration!AE174-200&lt;=0,0,10*ROUND((Transpiration!AE174-200)/10,0)))</f>
        <v>0</v>
      </c>
      <c r="AF174" s="85">
        <f>+IF('Daily Weigth (g)'!AG174="","",IF(Transpiration!AF174-200&lt;=0,0,10*ROUND((Transpiration!AF174-200)/10,0)))</f>
        <v>0</v>
      </c>
      <c r="AG174" s="89">
        <f t="shared" si="1"/>
        <v>400</v>
      </c>
    </row>
    <row r="175" ht="12.75" customHeight="1">
      <c r="A175" s="85">
        <v>889.0</v>
      </c>
      <c r="B175" s="87" t="s">
        <v>194</v>
      </c>
      <c r="C175" s="90" t="s">
        <v>12</v>
      </c>
      <c r="D175" s="85"/>
      <c r="E175" s="94">
        <f>+IF('Daily Weigth (g)'!F175="","",IF('Daily Weigth (g)'!$E175-'Daily Weigth (g)'!F175-200&lt;=0,0,10*ROUND(('Daily Weigth (g)'!$E175-'Daily Weigth (g)'!F175-200)/10,0)))</f>
        <v>0</v>
      </c>
      <c r="F175" s="94">
        <f>+IF('Daily Weigth (g)'!G175="","",IF('Daily Weigth (g)'!$E175-'Daily Weigth (g)'!G175-200&lt;=0,0,10*ROUND(('Daily Weigth (g)'!$E175-'Daily Weigth (g)'!G175-200)/10,0)))</f>
        <v>0</v>
      </c>
      <c r="G175" s="94">
        <f>+IF('Daily Weigth (g)'!H175="","",IF('Daily Weigth (g)'!$E175-'Daily Weigth (g)'!H175-200&lt;=0,0,10*ROUND(('Daily Weigth (g)'!$E175-'Daily Weigth (g)'!H175-200)/10,0)))</f>
        <v>160</v>
      </c>
      <c r="H175" s="94">
        <f>+IF('Daily Weigth (g)'!I175="","",IF('Daily Weigth (g)'!$E175-'Daily Weigth (g)'!I175-200&lt;=0,0,10*ROUND(('Daily Weigth (g)'!$E175-'Daily Weigth (g)'!I175-200)/10,0)))</f>
        <v>110</v>
      </c>
      <c r="I175" s="94">
        <f>+IF('Daily Weigth (g)'!J175="","",IF('Daily Weigth (g)'!$E175-'Daily Weigth (g)'!J175-200&lt;=0,0,10*ROUND(('Daily Weigth (g)'!$E175-'Daily Weigth (g)'!J175-200)/10,0)))</f>
        <v>90</v>
      </c>
      <c r="J175" s="85">
        <f>+IF('Daily Weigth (g)'!K175="","",IF(Transpiration!J175-100&lt;=0,0,10*ROUND((Transpiration!J175-100)/10,0)))</f>
        <v>0</v>
      </c>
      <c r="K175" s="85">
        <f>+IF('Daily Weigth (g)'!L175="","",IF(Transpiration!K175-100&lt;=0,0,10*ROUND((Transpiration!K175-100)/10,0)))</f>
        <v>10</v>
      </c>
      <c r="L175" s="85">
        <f>+IF('Daily Weigth (g)'!M175="","",IF(Transpiration!L175-100&lt;=0,0,10*ROUND((Transpiration!L175-100)/10,0)))</f>
        <v>20</v>
      </c>
      <c r="M175" s="85">
        <f>+IF('Daily Weigth (g)'!N175="","",IF(Transpiration!M175-100&lt;=0,0,10*ROUND((Transpiration!M175-100)/10,0)))</f>
        <v>70</v>
      </c>
      <c r="N175" s="85">
        <f>+IF('Daily Weigth (g)'!O175="","",IF(Transpiration!N175-100&lt;=0,0,10*ROUND((Transpiration!N175-100)/10,0)))</f>
        <v>0</v>
      </c>
      <c r="O175" s="85">
        <f>+IF('Daily Weigth (g)'!P175="","",IF(Transpiration!O175-100&lt;=0,0,10*ROUND((Transpiration!O175-100)/10,0)))</f>
        <v>260</v>
      </c>
      <c r="P175" s="85">
        <f>+IF('Daily Weigth (g)'!Q175="","",IF(Transpiration!P175-100&lt;=0,0,10*ROUND((Transpiration!P175-100)/10,0)))</f>
        <v>260</v>
      </c>
      <c r="Q175" s="85">
        <f>+IF('Daily Weigth (g)'!R175="","",IF(Transpiration!Q175-100&lt;=0,0,10*ROUND((Transpiration!Q175-100)/10,0)))</f>
        <v>150</v>
      </c>
      <c r="R175" s="85">
        <f>+IF('Daily Weigth (g)'!S175="","",IF(Transpiration!R175-100&lt;=0,0,10*ROUND((Transpiration!R175-100)/10,0)))</f>
        <v>40</v>
      </c>
      <c r="S175" s="91">
        <f>+IF('Daily Weigth (g)'!T175="","",IF(Transpiration!S175-200&lt;=0,0,10*ROUND((Transpiration!S175-200)/10,0)))</f>
        <v>0</v>
      </c>
      <c r="T175" s="85">
        <f>+IF('Daily Weigth (g)'!U175="","",IF(Transpiration!T175-200&lt;=0,0,10*ROUND((Transpiration!T175-200)/10,0)))</f>
        <v>0</v>
      </c>
      <c r="U175" s="85">
        <f>+IF('Daily Weigth (g)'!V175="","",IF(Transpiration!U175-200&lt;=0,0,10*ROUND((Transpiration!U175-200)/10,0)))</f>
        <v>70</v>
      </c>
      <c r="V175" s="85">
        <f>+IF('Daily Weigth (g)'!W175="","",IF(Transpiration!V175-200&lt;=0,0,10*ROUND((Transpiration!V175-200)/10,0)))</f>
        <v>100</v>
      </c>
      <c r="W175" s="85">
        <f>+IF('Daily Weigth (g)'!X175="","",IF(Transpiration!W175-200&lt;=0,0,10*ROUND((Transpiration!W175-200)/10,0)))</f>
        <v>0</v>
      </c>
      <c r="X175" s="85">
        <f>+IF('Daily Weigth (g)'!Y175="","",IF(Transpiration!X175-200&lt;=0,0,10*ROUND((Transpiration!X175-200)/10,0)))</f>
        <v>0</v>
      </c>
      <c r="Y175" s="85">
        <f>+IF('Daily Weigth (g)'!Z175="","",IF(Transpiration!Y175-200&lt;=0,0,10*ROUND((Transpiration!Y175-200)/10,0)))</f>
        <v>0</v>
      </c>
      <c r="Z175" s="85">
        <f>+IF('Daily Weigth (g)'!AA175="","",IF(Transpiration!Z175-200&lt;=0,0,10*ROUND((Transpiration!Z175-200)/10,0)))</f>
        <v>0</v>
      </c>
      <c r="AA175" s="85">
        <f>+IF('Daily Weigth (g)'!AB175="","",IF(Transpiration!AA175-200&lt;=0,0,10*ROUND((Transpiration!AA175-200)/10,0)))</f>
        <v>0</v>
      </c>
      <c r="AB175" s="85">
        <f>+IF('Daily Weigth (g)'!AC175="","",IF(Transpiration!AB175-200&lt;=0,0,10*ROUND((Transpiration!AB175-200)/10,0)))</f>
        <v>0</v>
      </c>
      <c r="AC175" s="85">
        <f>+IF('Daily Weigth (g)'!AD175="","",IF(Transpiration!AC175-200&lt;=0,0,10*ROUND((Transpiration!AC175-200)/10,0)))</f>
        <v>0</v>
      </c>
      <c r="AD175" s="85">
        <f>+IF('Daily Weigth (g)'!AE175="","",IF(Transpiration!AD175-200&lt;=0,0,10*ROUND((Transpiration!AD175-200)/10,0)))</f>
        <v>0</v>
      </c>
      <c r="AE175" s="85">
        <f>+IF('Daily Weigth (g)'!AF175="","",IF(Transpiration!AE175-200&lt;=0,0,10*ROUND((Transpiration!AE175-200)/10,0)))</f>
        <v>0</v>
      </c>
      <c r="AF175" s="85">
        <f>+IF('Daily Weigth (g)'!AG175="","",IF(Transpiration!AF175-200&lt;=0,0,10*ROUND((Transpiration!AF175-200)/10,0)))</f>
        <v>0</v>
      </c>
      <c r="AG175" s="89">
        <f t="shared" si="1"/>
        <v>1340</v>
      </c>
    </row>
    <row r="176" ht="12.75" customHeight="1">
      <c r="A176" s="85">
        <v>890.0</v>
      </c>
      <c r="B176" s="87" t="s">
        <v>194</v>
      </c>
      <c r="C176" s="88" t="s">
        <v>241</v>
      </c>
      <c r="D176" s="85"/>
      <c r="E176" s="94">
        <f>+IF('Daily Weigth (g)'!F176="","",IF('Daily Weigth (g)'!$E176-'Daily Weigth (g)'!F176-200&lt;=0,0,10*ROUND(('Daily Weigth (g)'!$E176-'Daily Weigth (g)'!F176-200)/10,0)))</f>
        <v>0</v>
      </c>
      <c r="F176" s="94">
        <f>+IF('Daily Weigth (g)'!G176="","",IF('Daily Weigth (g)'!$E176-'Daily Weigth (g)'!G176-200&lt;=0,0,10*ROUND(('Daily Weigth (g)'!$E176-'Daily Weigth (g)'!G176-200)/10,0)))</f>
        <v>0</v>
      </c>
      <c r="G176" s="94">
        <f>+IF('Daily Weigth (g)'!H176="","",IF('Daily Weigth (g)'!$E176-'Daily Weigth (g)'!H176-200&lt;=0,0,10*ROUND(('Daily Weigth (g)'!$E176-'Daily Weigth (g)'!H176-200)/10,0)))</f>
        <v>140</v>
      </c>
      <c r="H176" s="94">
        <f>+IF('Daily Weigth (g)'!I176="","",IF('Daily Weigth (g)'!$E176-'Daily Weigth (g)'!I176-200&lt;=0,0,10*ROUND(('Daily Weigth (g)'!$E176-'Daily Weigth (g)'!I176-200)/10,0)))</f>
        <v>80</v>
      </c>
      <c r="I176" s="94">
        <f>+IF('Daily Weigth (g)'!J176="","",IF('Daily Weigth (g)'!$E176-'Daily Weigth (g)'!J176-200&lt;=0,0,10*ROUND(('Daily Weigth (g)'!$E176-'Daily Weigth (g)'!J176-200)/10,0)))</f>
        <v>100</v>
      </c>
      <c r="J176" s="85">
        <f>+IF('Daily Weigth (g)'!K176="","",IF('Daily Weigth (g)'!$E176-'Daily Weigth (g)'!K176-200&lt;=0,0,10*ROUND(('Daily Weigth (g)'!$E176-'Daily Weigth (g)'!K176-200)/10,0)))</f>
        <v>20</v>
      </c>
      <c r="K176" s="85">
        <f>+IF('Daily Weigth (g)'!L176="","",IF('Daily Weigth (g)'!$E176-'Daily Weigth (g)'!L176-200&lt;=0,0,10*ROUND(('Daily Weigth (g)'!$E176-'Daily Weigth (g)'!L176-200)/10,0)))</f>
        <v>100</v>
      </c>
      <c r="L176" s="85">
        <f>+IF('Daily Weigth (g)'!M176="","",IF('Daily Weigth (g)'!$E176-'Daily Weigth (g)'!M176-200&lt;=0,0,10*ROUND(('Daily Weigth (g)'!$E176-'Daily Weigth (g)'!M176-200)/10,0)))</f>
        <v>120</v>
      </c>
      <c r="M176" s="85">
        <f>+IF('Daily Weigth (g)'!N176="","",IF('Daily Weigth (g)'!$E176-'Daily Weigth (g)'!N176-200&lt;=0,0,10*ROUND(('Daily Weigth (g)'!$E176-'Daily Weigth (g)'!N176-200)/10,0)))</f>
        <v>200</v>
      </c>
      <c r="N176" s="85">
        <f>+IF('Daily Weigth (g)'!O176="","",IF('Daily Weigth (g)'!$E176-'Daily Weigth (g)'!O176-200&lt;=0,0,10*ROUND(('Daily Weigth (g)'!$E176-'Daily Weigth (g)'!O176-200)/10,0)))</f>
        <v>100</v>
      </c>
      <c r="O176" s="85">
        <f>+IF('Daily Weigth (g)'!P176="","",IF('Daily Weigth (g)'!$E176-'Daily Weigth (g)'!P176-200&lt;=0,0,10*ROUND(('Daily Weigth (g)'!$E176-'Daily Weigth (g)'!P176-200)/10,0)))</f>
        <v>340</v>
      </c>
      <c r="P176" s="85">
        <f>+IF('Daily Weigth (g)'!Q176="","",IF('Daily Weigth (g)'!$E176-'Daily Weigth (g)'!Q176-200&lt;=0,0,10*ROUND(('Daily Weigth (g)'!$E176-'Daily Weigth (g)'!Q176-200)/10,0)))</f>
        <v>350</v>
      </c>
      <c r="Q176" s="85">
        <f>+IF('Daily Weigth (g)'!R176="","",IF('Daily Weigth (g)'!$E176-'Daily Weigth (g)'!R176-200&lt;=0,0,10*ROUND(('Daily Weigth (g)'!$E176-'Daily Weigth (g)'!R176-200)/10,0)))</f>
        <v>250</v>
      </c>
      <c r="R176" s="85">
        <f>+IF('Daily Weigth (g)'!S176="","",IF('Daily Weigth (g)'!$E176-'Daily Weigth (g)'!S176-200&lt;=0,0,10*ROUND(('Daily Weigth (g)'!$E176-'Daily Weigth (g)'!S176-200)/10,0)))</f>
        <v>150</v>
      </c>
      <c r="S176" s="91">
        <f>+IF('Daily Weigth (g)'!T176="","",IF('Daily Weigth (g)'!$E176-'Daily Weigth (g)'!T176-200&lt;=0,0,10*ROUND(('Daily Weigth (g)'!$E176-'Daily Weigth (g)'!T176-200)/10,0)))</f>
        <v>170</v>
      </c>
      <c r="T176" s="85">
        <f>+IF('Daily Weigth (g)'!U176="","",IF('Daily Weigth (g)'!$E176-'Daily Weigth (g)'!U176-200&lt;=0,0,10*ROUND(('Daily Weigth (g)'!$E176-'Daily Weigth (g)'!U176-200)/10,0)))</f>
        <v>250</v>
      </c>
      <c r="U176" s="85">
        <f>+IF('Daily Weigth (g)'!V176="","",IF('Daily Weigth (g)'!$E176-'Daily Weigth (g)'!V176-200&lt;=0,0,10*ROUND(('Daily Weigth (g)'!$E176-'Daily Weigth (g)'!V176-200)/10,0)))</f>
        <v>440</v>
      </c>
      <c r="V176" s="85">
        <f>+IF('Daily Weigth (g)'!W176="","",IF('Daily Weigth (g)'!$E176-'Daily Weigth (g)'!W176-200&lt;=0,0,10*ROUND(('Daily Weigth (g)'!$E176-'Daily Weigth (g)'!W176-200)/10,0)))</f>
        <v>480</v>
      </c>
      <c r="W176" s="85">
        <f>+IF('Daily Weigth (g)'!X176="","",IF('Daily Weigth (g)'!$E176-'Daily Weigth (g)'!X176-200&lt;=0,0,10*ROUND(('Daily Weigth (g)'!$E176-'Daily Weigth (g)'!X176-200)/10,0)))</f>
        <v>250</v>
      </c>
      <c r="X176" s="85">
        <f>+IF('Daily Weigth (g)'!Y176="","",IF('Daily Weigth (g)'!$E176-'Daily Weigth (g)'!Y176-200&lt;=0,0,10*ROUND(('Daily Weigth (g)'!$E176-'Daily Weigth (g)'!Y176-200)/10,0)))</f>
        <v>170</v>
      </c>
      <c r="Y176" s="85">
        <f>+IF('Daily Weigth (g)'!Z176="","",IF('Daily Weigth (g)'!$E176-'Daily Weigth (g)'!Z176-200&lt;=0,0,10*ROUND(('Daily Weigth (g)'!$E176-'Daily Weigth (g)'!Z176-200)/10,0)))</f>
        <v>330</v>
      </c>
      <c r="Z176" s="85">
        <f>+IF('Daily Weigth (g)'!AA176="","",IF('Daily Weigth (g)'!$E176-'Daily Weigth (g)'!AA176-200&lt;=0,0,10*ROUND(('Daily Weigth (g)'!$E176-'Daily Weigth (g)'!AA176-200)/10,0)))</f>
        <v>150</v>
      </c>
      <c r="AA176" s="85">
        <f>+IF('Daily Weigth (g)'!AB176="","",IF('Daily Weigth (g)'!$E176-'Daily Weigth (g)'!AB176-200&lt;=0,0,10*ROUND(('Daily Weigth (g)'!$E176-'Daily Weigth (g)'!AB176-200)/10,0)))</f>
        <v>210</v>
      </c>
      <c r="AB176" s="85">
        <f>+IF('Daily Weigth (g)'!AC176="","",IF('Daily Weigth (g)'!$E176-'Daily Weigth (g)'!AC176-200&lt;=0,0,10*ROUND(('Daily Weigth (g)'!$E176-'Daily Weigth (g)'!AC176-200)/10,0)))</f>
        <v>210</v>
      </c>
      <c r="AC176" s="85">
        <f>+IF('Daily Weigth (g)'!AD176="","",IF('Daily Weigth (g)'!$E176-'Daily Weigth (g)'!AD176-200&lt;=0,0,10*ROUND(('Daily Weigth (g)'!$E176-'Daily Weigth (g)'!AD176-200)/10,0)))</f>
        <v>300</v>
      </c>
      <c r="AD176" s="85">
        <f>+IF('Daily Weigth (g)'!AE176="","",IF('Daily Weigth (g)'!$E176-'Daily Weigth (g)'!AE176-200&lt;=0,0,10*ROUND(('Daily Weigth (g)'!$E176-'Daily Weigth (g)'!AE176-200)/10,0)))</f>
        <v>210</v>
      </c>
      <c r="AE176" s="85">
        <f>+IF('Daily Weigth (g)'!AF176="","",IF('Daily Weigth (g)'!$E176-'Daily Weigth (g)'!AF176-200&lt;=0,0,10*ROUND(('Daily Weigth (g)'!$E176-'Daily Weigth (g)'!AF176-200)/10,0)))</f>
        <v>630</v>
      </c>
      <c r="AF176" s="85">
        <f>+IF('Daily Weigth (g)'!AG176="","",IF('Daily Weigth (g)'!$E176-'Daily Weigth (g)'!AG176-200&lt;=0,0,10*ROUND(('Daily Weigth (g)'!$E176-'Daily Weigth (g)'!AG176-200)/10,0)))</f>
        <v>380</v>
      </c>
      <c r="AG176" s="89">
        <f t="shared" si="1"/>
        <v>6130</v>
      </c>
    </row>
    <row r="177" ht="12.75" customHeight="1">
      <c r="A177" s="85">
        <v>891.0</v>
      </c>
      <c r="B177" s="87" t="s">
        <v>194</v>
      </c>
      <c r="C177" s="85" t="s">
        <v>383</v>
      </c>
      <c r="D177" s="85"/>
      <c r="E177" s="94">
        <f>+IF('Daily Weigth (g)'!F177="","",IF('Daily Weigth (g)'!$E177-'Daily Weigth (g)'!F177-200&lt;=0,0,10*ROUND(('Daily Weigth (g)'!$E177-'Daily Weigth (g)'!F177-200)/10,0)))</f>
        <v>0</v>
      </c>
      <c r="F177" s="94">
        <f>+IF('Daily Weigth (g)'!G177="","",IF('Daily Weigth (g)'!$E177-'Daily Weigth (g)'!G177-200&lt;=0,0,10*ROUND(('Daily Weigth (g)'!$E177-'Daily Weigth (g)'!G177-200)/10,0)))</f>
        <v>0</v>
      </c>
      <c r="G177" s="94">
        <f>+IF('Daily Weigth (g)'!H177="","",IF('Daily Weigth (g)'!$E177-'Daily Weigth (g)'!H177-200&lt;=0,0,10*ROUND(('Daily Weigth (g)'!$E177-'Daily Weigth (g)'!H177-200)/10,0)))</f>
        <v>60</v>
      </c>
      <c r="H177" s="94">
        <f>+IF('Daily Weigth (g)'!I177="","",IF('Daily Weigth (g)'!$E177-'Daily Weigth (g)'!I177-200&lt;=0,0,10*ROUND(('Daily Weigth (g)'!$E177-'Daily Weigth (g)'!I177-200)/10,0)))</f>
        <v>70</v>
      </c>
      <c r="I177" s="94">
        <f>+IF('Daily Weigth (g)'!J177="","",IF('Daily Weigth (g)'!$E177-'Daily Weigth (g)'!J177-200&lt;=0,0,10*ROUND(('Daily Weigth (g)'!$E177-'Daily Weigth (g)'!J177-200)/10,0)))</f>
        <v>40</v>
      </c>
      <c r="J177" s="85" t="str">
        <f>+IF('Daily Weigth (g)'!K177="","",IF('Daily Weigth (g)'!$E177-'Daily Weigth (g)'!K177-200&lt;=0,0,10*ROUND(('Daily Weigth (g)'!$E177-'Daily Weigth (g)'!K177-200)/10,0)))</f>
        <v/>
      </c>
      <c r="K177" s="85" t="str">
        <f>+IF('Daily Weigth (g)'!L177="","",IF('Daily Weigth (g)'!$E177-'Daily Weigth (g)'!L177-200&lt;=0,0,10*ROUND(('Daily Weigth (g)'!$E177-'Daily Weigth (g)'!L177-200)/10,0)))</f>
        <v/>
      </c>
      <c r="L177" s="85" t="str">
        <f>+IF('Daily Weigth (g)'!M177="","",IF('Daily Weigth (g)'!$E177-'Daily Weigth (g)'!M177-200&lt;=0,0,10*ROUND(('Daily Weigth (g)'!$E177-'Daily Weigth (g)'!M177-200)/10,0)))</f>
        <v/>
      </c>
      <c r="M177" s="85" t="str">
        <f>+IF('Daily Weigth (g)'!N177="","",IF('Daily Weigth (g)'!$E177-'Daily Weigth (g)'!N177-200&lt;=0,0,10*ROUND(('Daily Weigth (g)'!$E177-'Daily Weigth (g)'!N177-200)/10,0)))</f>
        <v/>
      </c>
      <c r="N177" s="85" t="str">
        <f>+IF('Daily Weigth (g)'!O177="","",IF('Daily Weigth (g)'!$E177-'Daily Weigth (g)'!O177-200&lt;=0,0,10*ROUND(('Daily Weigth (g)'!$E177-'Daily Weigth (g)'!O177-200)/10,0)))</f>
        <v/>
      </c>
      <c r="O177" s="85" t="str">
        <f>+IF('Daily Weigth (g)'!P177="","",IF('Daily Weigth (g)'!$E177-'Daily Weigth (g)'!P177-200&lt;=0,0,10*ROUND(('Daily Weigth (g)'!$E177-'Daily Weigth (g)'!P177-200)/10,0)))</f>
        <v/>
      </c>
      <c r="P177" s="85" t="str">
        <f>+IF('Daily Weigth (g)'!Q177="","",IF('Daily Weigth (g)'!$E177-'Daily Weigth (g)'!Q177-200&lt;=0,0,10*ROUND(('Daily Weigth (g)'!$E177-'Daily Weigth (g)'!Q177-200)/10,0)))</f>
        <v/>
      </c>
      <c r="Q177" s="85" t="str">
        <f>+IF('Daily Weigth (g)'!R177="","",IF('Daily Weigth (g)'!$E177-'Daily Weigth (g)'!R177-200&lt;=0,0,10*ROUND(('Daily Weigth (g)'!$E177-'Daily Weigth (g)'!R177-200)/10,0)))</f>
        <v/>
      </c>
      <c r="R177" s="85" t="str">
        <f>+IF('Daily Weigth (g)'!S177="","",IF('Daily Weigth (g)'!$E177-'Daily Weigth (g)'!S177-200&lt;=0,0,10*ROUND(('Daily Weigth (g)'!$E177-'Daily Weigth (g)'!S177-200)/10,0)))</f>
        <v/>
      </c>
      <c r="S177" s="91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9">
        <f t="shared" si="1"/>
        <v>170</v>
      </c>
    </row>
    <row r="178" ht="12.75" customHeight="1">
      <c r="A178" s="85">
        <v>892.0</v>
      </c>
      <c r="B178" s="87" t="s">
        <v>194</v>
      </c>
      <c r="C178" s="90" t="s">
        <v>12</v>
      </c>
      <c r="D178" s="85"/>
      <c r="E178" s="94">
        <f>+IF('Daily Weigth (g)'!F178="","",IF('Daily Weigth (g)'!$E178-'Daily Weigth (g)'!F178-200&lt;=0,0,10*ROUND(('Daily Weigth (g)'!$E178-'Daily Weigth (g)'!F178-200)/10,0)))</f>
        <v>0</v>
      </c>
      <c r="F178" s="94">
        <f>+IF('Daily Weigth (g)'!G178="","",IF('Daily Weigth (g)'!$E178-'Daily Weigth (g)'!G178-200&lt;=0,0,10*ROUND(('Daily Weigth (g)'!$E178-'Daily Weigth (g)'!G178-200)/10,0)))</f>
        <v>0</v>
      </c>
      <c r="G178" s="94">
        <f>+IF('Daily Weigth (g)'!H178="","",IF('Daily Weigth (g)'!$E178-'Daily Weigth (g)'!H178-200&lt;=0,0,10*ROUND(('Daily Weigth (g)'!$E178-'Daily Weigth (g)'!H178-200)/10,0)))</f>
        <v>60</v>
      </c>
      <c r="H178" s="94">
        <f>+IF('Daily Weigth (g)'!I178="","",IF('Daily Weigth (g)'!$E178-'Daily Weigth (g)'!I178-200&lt;=0,0,10*ROUND(('Daily Weigth (g)'!$E178-'Daily Weigth (g)'!I178-200)/10,0)))</f>
        <v>80</v>
      </c>
      <c r="I178" s="94">
        <f>+IF('Daily Weigth (g)'!J178="","",IF('Daily Weigth (g)'!$E178-'Daily Weigth (g)'!J178-200&lt;=0,0,10*ROUND(('Daily Weigth (g)'!$E178-'Daily Weigth (g)'!J178-200)/10,0)))</f>
        <v>60</v>
      </c>
      <c r="J178" s="85">
        <f>+IF('Daily Weigth (g)'!K178="","",IF(Transpiration!J178-100&lt;=0,0,10*ROUND((Transpiration!J178-100)/10,0)))</f>
        <v>0</v>
      </c>
      <c r="K178" s="85">
        <f>+IF('Daily Weigth (g)'!L178="","",IF(Transpiration!K178-100&lt;=0,0,10*ROUND((Transpiration!K178-100)/10,0)))</f>
        <v>0</v>
      </c>
      <c r="L178" s="85">
        <f>+IF('Daily Weigth (g)'!M178="","",IF(Transpiration!L178-100&lt;=0,0,10*ROUND((Transpiration!L178-100)/10,0)))</f>
        <v>0</v>
      </c>
      <c r="M178" s="85">
        <f>+IF('Daily Weigth (g)'!N178="","",IF(Transpiration!M178-100&lt;=0,0,10*ROUND((Transpiration!M178-100)/10,0)))</f>
        <v>50</v>
      </c>
      <c r="N178" s="85">
        <f>+IF('Daily Weigth (g)'!O178="","",IF(Transpiration!N178-100&lt;=0,0,10*ROUND((Transpiration!N178-100)/10,0)))</f>
        <v>0</v>
      </c>
      <c r="O178" s="85">
        <f>+IF('Daily Weigth (g)'!P178="","",IF(Transpiration!O178-100&lt;=0,0,10*ROUND((Transpiration!O178-100)/10,0)))</f>
        <v>240</v>
      </c>
      <c r="P178" s="85">
        <f>+IF('Daily Weigth (g)'!Q178="","",IF(Transpiration!P178-100&lt;=0,0,10*ROUND((Transpiration!P178-100)/10,0)))</f>
        <v>270</v>
      </c>
      <c r="Q178" s="85">
        <f>+IF('Daily Weigth (g)'!R178="","",IF(Transpiration!Q178-100&lt;=0,0,10*ROUND((Transpiration!Q178-100)/10,0)))</f>
        <v>90</v>
      </c>
      <c r="R178" s="85">
        <f>+IF('Daily Weigth (g)'!S178="","",IF(Transpiration!R178-100&lt;=0,0,10*ROUND((Transpiration!R178-100)/10,0)))</f>
        <v>30</v>
      </c>
      <c r="S178" s="91">
        <f>+IF('Daily Weigth (g)'!T178="","",IF(Transpiration!S178-200&lt;=0,0,10*ROUND((Transpiration!S178-200)/10,0)))</f>
        <v>0</v>
      </c>
      <c r="T178" s="85">
        <f>+IF('Daily Weigth (g)'!U178="","",IF(Transpiration!T178-200&lt;=0,0,10*ROUND((Transpiration!T178-200)/10,0)))</f>
        <v>0</v>
      </c>
      <c r="U178" s="85">
        <f>+IF('Daily Weigth (g)'!V178="","",IF(Transpiration!U178-200&lt;=0,0,10*ROUND((Transpiration!U178-200)/10,0)))</f>
        <v>100</v>
      </c>
      <c r="V178" s="85">
        <f>+IF('Daily Weigth (g)'!W178="","",IF(Transpiration!V178-200&lt;=0,0,10*ROUND((Transpiration!V178-200)/10,0)))</f>
        <v>50</v>
      </c>
      <c r="W178" s="85">
        <f>+IF('Daily Weigth (g)'!X178="","",IF(Transpiration!W178-200&lt;=0,0,10*ROUND((Transpiration!W178-200)/10,0)))</f>
        <v>0</v>
      </c>
      <c r="X178" s="85">
        <f>+IF('Daily Weigth (g)'!Y178="","",IF(Transpiration!X178-200&lt;=0,0,10*ROUND((Transpiration!X178-200)/10,0)))</f>
        <v>0</v>
      </c>
      <c r="Y178" s="85">
        <f>+IF('Daily Weigth (g)'!Z178="","",IF(Transpiration!Y178-200&lt;=0,0,10*ROUND((Transpiration!Y178-200)/10,0)))</f>
        <v>0</v>
      </c>
      <c r="Z178" s="85">
        <f>+IF('Daily Weigth (g)'!AA178="","",IF(Transpiration!Z178-200&lt;=0,0,10*ROUND((Transpiration!Z178-200)/10,0)))</f>
        <v>0</v>
      </c>
      <c r="AA178" s="85">
        <f>+IF('Daily Weigth (g)'!AB178="","",IF(Transpiration!AA178-200&lt;=0,0,10*ROUND((Transpiration!AA178-200)/10,0)))</f>
        <v>0</v>
      </c>
      <c r="AB178" s="85">
        <f>+IF('Daily Weigth (g)'!AC178="","",IF(Transpiration!AB178-200&lt;=0,0,10*ROUND((Transpiration!AB178-200)/10,0)))</f>
        <v>0</v>
      </c>
      <c r="AC178" s="85">
        <f>+IF('Daily Weigth (g)'!AD178="","",IF(Transpiration!AC178-200&lt;=0,0,10*ROUND((Transpiration!AC178-200)/10,0)))</f>
        <v>0</v>
      </c>
      <c r="AD178" s="85">
        <f>+IF('Daily Weigth (g)'!AE178="","",IF(Transpiration!AD178-200&lt;=0,0,10*ROUND((Transpiration!AD178-200)/10,0)))</f>
        <v>0</v>
      </c>
      <c r="AE178" s="85">
        <f>+IF('Daily Weigth (g)'!AF178="","",IF(Transpiration!AE178-200&lt;=0,0,10*ROUND((Transpiration!AE178-200)/10,0)))</f>
        <v>0</v>
      </c>
      <c r="AF178" s="85">
        <f>+IF('Daily Weigth (g)'!AG178="","",IF(Transpiration!AF178-200&lt;=0,0,10*ROUND((Transpiration!AF178-200)/10,0)))</f>
        <v>0</v>
      </c>
      <c r="AG178" s="89">
        <f t="shared" si="1"/>
        <v>1030</v>
      </c>
    </row>
    <row r="179" ht="12.75" customHeight="1">
      <c r="A179" s="85">
        <v>893.0</v>
      </c>
      <c r="B179" s="87" t="s">
        <v>194</v>
      </c>
      <c r="C179" s="85" t="s">
        <v>383</v>
      </c>
      <c r="D179" s="85"/>
      <c r="E179" s="94">
        <f>+IF('Daily Weigth (g)'!F179="","",IF('Daily Weigth (g)'!$E179-'Daily Weigth (g)'!F179-200&lt;=0,0,10*ROUND(('Daily Weigth (g)'!$E179-'Daily Weigth (g)'!F179-200)/10,0)))</f>
        <v>0</v>
      </c>
      <c r="F179" s="94">
        <f>+IF('Daily Weigth (g)'!G179="","",IF('Daily Weigth (g)'!$E179-'Daily Weigth (g)'!G179-200&lt;=0,0,10*ROUND(('Daily Weigth (g)'!$E179-'Daily Weigth (g)'!G179-200)/10,0)))</f>
        <v>0</v>
      </c>
      <c r="G179" s="94">
        <f>+IF('Daily Weigth (g)'!H179="","",IF('Daily Weigth (g)'!$E179-'Daily Weigth (g)'!H179-200&lt;=0,0,10*ROUND(('Daily Weigth (g)'!$E179-'Daily Weigth (g)'!H179-200)/10,0)))</f>
        <v>180</v>
      </c>
      <c r="H179" s="94">
        <f>+IF('Daily Weigth (g)'!I179="","",IF('Daily Weigth (g)'!$E179-'Daily Weigth (g)'!I179-200&lt;=0,0,10*ROUND(('Daily Weigth (g)'!$E179-'Daily Weigth (g)'!I179-200)/10,0)))</f>
        <v>100</v>
      </c>
      <c r="I179" s="94">
        <f>+IF('Daily Weigth (g)'!J179="","",IF('Daily Weigth (g)'!$E179-'Daily Weigth (g)'!J179-200&lt;=0,0,10*ROUND(('Daily Weigth (g)'!$E179-'Daily Weigth (g)'!J179-200)/10,0)))</f>
        <v>70</v>
      </c>
      <c r="J179" s="85" t="str">
        <f>+IF('Daily Weigth (g)'!K179="","",IF('Daily Weigth (g)'!$E179-'Daily Weigth (g)'!K179-200&lt;=0,0,10*ROUND(('Daily Weigth (g)'!$E179-'Daily Weigth (g)'!K179-200)/10,0)))</f>
        <v/>
      </c>
      <c r="K179" s="85" t="str">
        <f>+IF('Daily Weigth (g)'!L179="","",IF('Daily Weigth (g)'!$E179-'Daily Weigth (g)'!L179-200&lt;=0,0,10*ROUND(('Daily Weigth (g)'!$E179-'Daily Weigth (g)'!L179-200)/10,0)))</f>
        <v/>
      </c>
      <c r="L179" s="85" t="str">
        <f>+IF('Daily Weigth (g)'!M179="","",IF('Daily Weigth (g)'!$E179-'Daily Weigth (g)'!M179-200&lt;=0,0,10*ROUND(('Daily Weigth (g)'!$E179-'Daily Weigth (g)'!M179-200)/10,0)))</f>
        <v/>
      </c>
      <c r="M179" s="85" t="str">
        <f>+IF('Daily Weigth (g)'!N179="","",IF('Daily Weigth (g)'!$E179-'Daily Weigth (g)'!N179-200&lt;=0,0,10*ROUND(('Daily Weigth (g)'!$E179-'Daily Weigth (g)'!N179-200)/10,0)))</f>
        <v/>
      </c>
      <c r="N179" s="85" t="str">
        <f>+IF('Daily Weigth (g)'!O179="","",IF('Daily Weigth (g)'!$E179-'Daily Weigth (g)'!O179-200&lt;=0,0,10*ROUND(('Daily Weigth (g)'!$E179-'Daily Weigth (g)'!O179-200)/10,0)))</f>
        <v/>
      </c>
      <c r="O179" s="85" t="str">
        <f>+IF('Daily Weigth (g)'!P179="","",IF('Daily Weigth (g)'!$E179-'Daily Weigth (g)'!P179-200&lt;=0,0,10*ROUND(('Daily Weigth (g)'!$E179-'Daily Weigth (g)'!P179-200)/10,0)))</f>
        <v/>
      </c>
      <c r="P179" s="85" t="str">
        <f>+IF('Daily Weigth (g)'!Q179="","",IF('Daily Weigth (g)'!$E179-'Daily Weigth (g)'!Q179-200&lt;=0,0,10*ROUND(('Daily Weigth (g)'!$E179-'Daily Weigth (g)'!Q179-200)/10,0)))</f>
        <v/>
      </c>
      <c r="Q179" s="85" t="str">
        <f>+IF('Daily Weigth (g)'!R179="","",IF('Daily Weigth (g)'!$E179-'Daily Weigth (g)'!R179-200&lt;=0,0,10*ROUND(('Daily Weigth (g)'!$E179-'Daily Weigth (g)'!R179-200)/10,0)))</f>
        <v/>
      </c>
      <c r="R179" s="85" t="str">
        <f>+IF('Daily Weigth (g)'!S179="","",IF('Daily Weigth (g)'!$E179-'Daily Weigth (g)'!S179-200&lt;=0,0,10*ROUND(('Daily Weigth (g)'!$E179-'Daily Weigth (g)'!S179-200)/10,0)))</f>
        <v/>
      </c>
      <c r="S179" s="91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9">
        <f t="shared" si="1"/>
        <v>350</v>
      </c>
    </row>
    <row r="180" ht="12.75" customHeight="1">
      <c r="A180" s="85">
        <v>894.0</v>
      </c>
      <c r="B180" s="87" t="s">
        <v>194</v>
      </c>
      <c r="C180" s="85" t="s">
        <v>383</v>
      </c>
      <c r="D180" s="85"/>
      <c r="E180" s="94">
        <f>+IF('Daily Weigth (g)'!F180="","",IF('Daily Weigth (g)'!$E180-'Daily Weigth (g)'!F180-200&lt;=0,0,10*ROUND(('Daily Weigth (g)'!$E180-'Daily Weigth (g)'!F180-200)/10,0)))</f>
        <v>0</v>
      </c>
      <c r="F180" s="94">
        <f>+IF('Daily Weigth (g)'!G180="","",IF('Daily Weigth (g)'!$E180-'Daily Weigth (g)'!G180-200&lt;=0,0,10*ROUND(('Daily Weigth (g)'!$E180-'Daily Weigth (g)'!G180-200)/10,0)))</f>
        <v>0</v>
      </c>
      <c r="G180" s="94">
        <f>+IF('Daily Weigth (g)'!H180="","",IF('Daily Weigth (g)'!$E180-'Daily Weigth (g)'!H180-200&lt;=0,0,10*ROUND(('Daily Weigth (g)'!$E180-'Daily Weigth (g)'!H180-200)/10,0)))</f>
        <v>60</v>
      </c>
      <c r="H180" s="94">
        <f>+IF('Daily Weigth (g)'!I180="","",IF('Daily Weigth (g)'!$E180-'Daily Weigth (g)'!I180-200&lt;=0,0,10*ROUND(('Daily Weigth (g)'!$E180-'Daily Weigth (g)'!I180-200)/10,0)))</f>
        <v>90</v>
      </c>
      <c r="I180" s="94">
        <f>+IF('Daily Weigth (g)'!J180="","",IF('Daily Weigth (g)'!$E180-'Daily Weigth (g)'!J180-200&lt;=0,0,10*ROUND(('Daily Weigth (g)'!$E180-'Daily Weigth (g)'!J180-200)/10,0)))</f>
        <v>40</v>
      </c>
      <c r="J180" s="85" t="str">
        <f>+IF('Daily Weigth (g)'!K180="","",IF('Daily Weigth (g)'!$E180-'Daily Weigth (g)'!K180-200&lt;=0,0,10*ROUND(('Daily Weigth (g)'!$E180-'Daily Weigth (g)'!K180-200)/10,0)))</f>
        <v/>
      </c>
      <c r="K180" s="85" t="str">
        <f>+IF('Daily Weigth (g)'!L180="","",IF('Daily Weigth (g)'!$E180-'Daily Weigth (g)'!L180-200&lt;=0,0,10*ROUND(('Daily Weigth (g)'!$E180-'Daily Weigth (g)'!L180-200)/10,0)))</f>
        <v/>
      </c>
      <c r="L180" s="85" t="str">
        <f>+IF('Daily Weigth (g)'!M180="","",IF('Daily Weigth (g)'!$E180-'Daily Weigth (g)'!M180-200&lt;=0,0,10*ROUND(('Daily Weigth (g)'!$E180-'Daily Weigth (g)'!M180-200)/10,0)))</f>
        <v/>
      </c>
      <c r="M180" s="85" t="str">
        <f>+IF('Daily Weigth (g)'!N180="","",IF('Daily Weigth (g)'!$E180-'Daily Weigth (g)'!N180-200&lt;=0,0,10*ROUND(('Daily Weigth (g)'!$E180-'Daily Weigth (g)'!N180-200)/10,0)))</f>
        <v/>
      </c>
      <c r="N180" s="85" t="str">
        <f>+IF('Daily Weigth (g)'!O180="","",IF('Daily Weigth (g)'!$E180-'Daily Weigth (g)'!O180-200&lt;=0,0,10*ROUND(('Daily Weigth (g)'!$E180-'Daily Weigth (g)'!O180-200)/10,0)))</f>
        <v/>
      </c>
      <c r="O180" s="85" t="str">
        <f>+IF('Daily Weigth (g)'!P180="","",IF('Daily Weigth (g)'!$E180-'Daily Weigth (g)'!P180-200&lt;=0,0,10*ROUND(('Daily Weigth (g)'!$E180-'Daily Weigth (g)'!P180-200)/10,0)))</f>
        <v/>
      </c>
      <c r="P180" s="85" t="str">
        <f>+IF('Daily Weigth (g)'!Q180="","",IF('Daily Weigth (g)'!$E180-'Daily Weigth (g)'!Q180-200&lt;=0,0,10*ROUND(('Daily Weigth (g)'!$E180-'Daily Weigth (g)'!Q180-200)/10,0)))</f>
        <v/>
      </c>
      <c r="Q180" s="85" t="str">
        <f>+IF('Daily Weigth (g)'!R180="","",IF('Daily Weigth (g)'!$E180-'Daily Weigth (g)'!R180-200&lt;=0,0,10*ROUND(('Daily Weigth (g)'!$E180-'Daily Weigth (g)'!R180-200)/10,0)))</f>
        <v/>
      </c>
      <c r="R180" s="85" t="str">
        <f>+IF('Daily Weigth (g)'!S180="","",IF('Daily Weigth (g)'!$E180-'Daily Weigth (g)'!S180-200&lt;=0,0,10*ROUND(('Daily Weigth (g)'!$E180-'Daily Weigth (g)'!S180-200)/10,0)))</f>
        <v/>
      </c>
      <c r="S180" s="91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  <c r="AF180" s="85"/>
      <c r="AG180" s="89">
        <f t="shared" si="1"/>
        <v>190</v>
      </c>
    </row>
    <row r="181" ht="12.75" customHeight="1">
      <c r="A181" s="85">
        <v>895.0</v>
      </c>
      <c r="B181" s="87" t="s">
        <v>194</v>
      </c>
      <c r="C181" s="90" t="s">
        <v>12</v>
      </c>
      <c r="D181" s="85"/>
      <c r="E181" s="94">
        <f>+IF('Daily Weigth (g)'!F181="","",IF('Daily Weigth (g)'!$E181-'Daily Weigth (g)'!F181-200&lt;=0,0,10*ROUND(('Daily Weigth (g)'!$E181-'Daily Weigth (g)'!F181-200)/10,0)))</f>
        <v>0</v>
      </c>
      <c r="F181" s="94">
        <f>+IF('Daily Weigth (g)'!G181="","",IF('Daily Weigth (g)'!$E181-'Daily Weigth (g)'!G181-200&lt;=0,0,10*ROUND(('Daily Weigth (g)'!$E181-'Daily Weigth (g)'!G181-200)/10,0)))</f>
        <v>0</v>
      </c>
      <c r="G181" s="94">
        <f>+IF('Daily Weigth (g)'!H181="","",IF('Daily Weigth (g)'!$E181-'Daily Weigth (g)'!H181-200&lt;=0,0,10*ROUND(('Daily Weigth (g)'!$E181-'Daily Weigth (g)'!H181-200)/10,0)))</f>
        <v>150</v>
      </c>
      <c r="H181" s="94">
        <f>+IF('Daily Weigth (g)'!I181="","",IF('Daily Weigth (g)'!$E181-'Daily Weigth (g)'!I181-200&lt;=0,0,10*ROUND(('Daily Weigth (g)'!$E181-'Daily Weigth (g)'!I181-200)/10,0)))</f>
        <v>90</v>
      </c>
      <c r="I181" s="94">
        <f>+IF('Daily Weigth (g)'!J181="","",IF('Daily Weigth (g)'!$E181-'Daily Weigth (g)'!J181-200&lt;=0,0,10*ROUND(('Daily Weigth (g)'!$E181-'Daily Weigth (g)'!J181-200)/10,0)))</f>
        <v>70</v>
      </c>
      <c r="J181" s="85">
        <f>+IF('Daily Weigth (g)'!K181="","",IF(Transpiration!J181-100&lt;=0,0,10*ROUND((Transpiration!J181-100)/10,0)))</f>
        <v>0</v>
      </c>
      <c r="K181" s="85">
        <f>+IF('Daily Weigth (g)'!L181="","",IF(Transpiration!K181-100&lt;=0,0,10*ROUND((Transpiration!K181-100)/10,0)))</f>
        <v>0</v>
      </c>
      <c r="L181" s="85">
        <f>+IF('Daily Weigth (g)'!M181="","",IF(Transpiration!L181-100&lt;=0,0,10*ROUND((Transpiration!L181-100)/10,0)))</f>
        <v>20</v>
      </c>
      <c r="M181" s="85">
        <f>+IF('Daily Weigth (g)'!N181="","",IF(Transpiration!M181-100&lt;=0,0,10*ROUND((Transpiration!M181-100)/10,0)))</f>
        <v>80</v>
      </c>
      <c r="N181" s="85">
        <f>+IF('Daily Weigth (g)'!O181="","",IF(Transpiration!N181-100&lt;=0,0,10*ROUND((Transpiration!N181-100)/10,0)))</f>
        <v>50</v>
      </c>
      <c r="O181" s="85">
        <f>+IF('Daily Weigth (g)'!P181="","",IF(Transpiration!O181-100&lt;=0,0,10*ROUND((Transpiration!O181-100)/10,0)))</f>
        <v>100</v>
      </c>
      <c r="P181" s="85">
        <f>+IF('Daily Weigth (g)'!Q181="","",IF(Transpiration!P181-100&lt;=0,0,10*ROUND((Transpiration!P181-100)/10,0)))</f>
        <v>200</v>
      </c>
      <c r="Q181" s="85">
        <f>+IF('Daily Weigth (g)'!R181="","",IF(Transpiration!Q181-100&lt;=0,0,10*ROUND((Transpiration!Q181-100)/10,0)))</f>
        <v>110</v>
      </c>
      <c r="R181" s="85">
        <f>+IF('Daily Weigth (g)'!S181="","",IF(Transpiration!R181-100&lt;=0,0,10*ROUND((Transpiration!R181-100)/10,0)))</f>
        <v>30</v>
      </c>
      <c r="S181" s="91">
        <f>+IF('Daily Weigth (g)'!T181="","",IF(Transpiration!S181-200&lt;=0,0,10*ROUND((Transpiration!S181-200)/10,0)))</f>
        <v>0</v>
      </c>
      <c r="T181" s="85">
        <f>+IF('Daily Weigth (g)'!U181="","",IF(Transpiration!T181-200&lt;=0,0,10*ROUND((Transpiration!T181-200)/10,0)))</f>
        <v>0</v>
      </c>
      <c r="U181" s="85">
        <f>+IF('Daily Weigth (g)'!V181="","",IF(Transpiration!U181-200&lt;=0,0,10*ROUND((Transpiration!U181-200)/10,0)))</f>
        <v>60</v>
      </c>
      <c r="V181" s="85">
        <f>+IF('Daily Weigth (g)'!W181="","",IF(Transpiration!V181-200&lt;=0,0,10*ROUND((Transpiration!V181-200)/10,0)))</f>
        <v>40</v>
      </c>
      <c r="W181" s="85">
        <f>+IF('Daily Weigth (g)'!X181="","",IF(Transpiration!W181-200&lt;=0,0,10*ROUND((Transpiration!W181-200)/10,0)))</f>
        <v>0</v>
      </c>
      <c r="X181" s="85">
        <f>+IF('Daily Weigth (g)'!Y181="","",IF(Transpiration!X181-200&lt;=0,0,10*ROUND((Transpiration!X181-200)/10,0)))</f>
        <v>0</v>
      </c>
      <c r="Y181" s="85">
        <f>+IF('Daily Weigth (g)'!Z181="","",IF(Transpiration!Y181-200&lt;=0,0,10*ROUND((Transpiration!Y181-200)/10,0)))</f>
        <v>0</v>
      </c>
      <c r="Z181" s="85">
        <f>+IF('Daily Weigth (g)'!AA181="","",IF(Transpiration!Z181-200&lt;=0,0,10*ROUND((Transpiration!Z181-200)/10,0)))</f>
        <v>0</v>
      </c>
      <c r="AA181" s="85">
        <f>+IF('Daily Weigth (g)'!AB181="","",IF(Transpiration!AA181-200&lt;=0,0,10*ROUND((Transpiration!AA181-200)/10,0)))</f>
        <v>0</v>
      </c>
      <c r="AB181" s="85">
        <f>+IF('Daily Weigth (g)'!AC181="","",IF(Transpiration!AB181-200&lt;=0,0,10*ROUND((Transpiration!AB181-200)/10,0)))</f>
        <v>0</v>
      </c>
      <c r="AC181" s="85">
        <f>+IF('Daily Weigth (g)'!AD181="","",IF(Transpiration!AC181-200&lt;=0,0,10*ROUND((Transpiration!AC181-200)/10,0)))</f>
        <v>0</v>
      </c>
      <c r="AD181" s="85">
        <f>+IF('Daily Weigth (g)'!AE181="","",IF(Transpiration!AD181-200&lt;=0,0,10*ROUND((Transpiration!AD181-200)/10,0)))</f>
        <v>0</v>
      </c>
      <c r="AE181" s="85">
        <f>+IF('Daily Weigth (g)'!AF181="","",IF(Transpiration!AE181-200&lt;=0,0,10*ROUND((Transpiration!AE181-200)/10,0)))</f>
        <v>0</v>
      </c>
      <c r="AF181" s="85">
        <f>+IF('Daily Weigth (g)'!AG181="","",IF(Transpiration!AF181-200&lt;=0,0,10*ROUND((Transpiration!AF181-200)/10,0)))</f>
        <v>0</v>
      </c>
      <c r="AG181" s="89">
        <f t="shared" si="1"/>
        <v>1000</v>
      </c>
    </row>
    <row r="182" ht="12.75" customHeight="1">
      <c r="A182" s="85">
        <v>896.0</v>
      </c>
      <c r="B182" s="87" t="s">
        <v>93</v>
      </c>
      <c r="C182" s="85" t="s">
        <v>383</v>
      </c>
      <c r="D182" s="85"/>
      <c r="E182" s="94">
        <f>+IF('Daily Weigth (g)'!F182="","",IF('Daily Weigth (g)'!$E182-'Daily Weigth (g)'!F182-200&lt;=0,0,10*ROUND(('Daily Weigth (g)'!$E182-'Daily Weigth (g)'!F182-200)/10,0)))</f>
        <v>0</v>
      </c>
      <c r="F182" s="94">
        <f>+IF('Daily Weigth (g)'!G182="","",IF('Daily Weigth (g)'!$E182-'Daily Weigth (g)'!G182-200&lt;=0,0,10*ROUND(('Daily Weigth (g)'!$E182-'Daily Weigth (g)'!G182-200)/10,0)))</f>
        <v>0</v>
      </c>
      <c r="G182" s="94">
        <f>+IF('Daily Weigth (g)'!H182="","",IF('Daily Weigth (g)'!$E182-'Daily Weigth (g)'!H182-200&lt;=0,0,10*ROUND(('Daily Weigth (g)'!$E182-'Daily Weigth (g)'!H182-200)/10,0)))</f>
        <v>190</v>
      </c>
      <c r="H182" s="94">
        <f>+IF('Daily Weigth (g)'!I182="","",IF('Daily Weigth (g)'!$E182-'Daily Weigth (g)'!I182-200&lt;=0,0,10*ROUND(('Daily Weigth (g)'!$E182-'Daily Weigth (g)'!I182-200)/10,0)))</f>
        <v>130</v>
      </c>
      <c r="I182" s="94">
        <f>+IF('Daily Weigth (g)'!J182="","",IF('Daily Weigth (g)'!$E182-'Daily Weigth (g)'!J182-200&lt;=0,0,10*ROUND(('Daily Weigth (g)'!$E182-'Daily Weigth (g)'!J182-200)/10,0)))</f>
        <v>100</v>
      </c>
      <c r="J182" s="85" t="str">
        <f>+IF('Daily Weigth (g)'!K182="","",IF('Daily Weigth (g)'!$E182-'Daily Weigth (g)'!K182-200&lt;=0,0,10*ROUND(('Daily Weigth (g)'!$E182-'Daily Weigth (g)'!K182-200)/10,0)))</f>
        <v/>
      </c>
      <c r="K182" s="85" t="str">
        <f>+IF('Daily Weigth (g)'!L182="","",IF('Daily Weigth (g)'!$E182-'Daily Weigth (g)'!L182-200&lt;=0,0,10*ROUND(('Daily Weigth (g)'!$E182-'Daily Weigth (g)'!L182-200)/10,0)))</f>
        <v/>
      </c>
      <c r="L182" s="85" t="str">
        <f>+IF('Daily Weigth (g)'!M182="","",IF('Daily Weigth (g)'!$E182-'Daily Weigth (g)'!M182-200&lt;=0,0,10*ROUND(('Daily Weigth (g)'!$E182-'Daily Weigth (g)'!M182-200)/10,0)))</f>
        <v/>
      </c>
      <c r="M182" s="85" t="str">
        <f>+IF('Daily Weigth (g)'!N182="","",IF('Daily Weigth (g)'!$E182-'Daily Weigth (g)'!N182-200&lt;=0,0,10*ROUND(('Daily Weigth (g)'!$E182-'Daily Weigth (g)'!N182-200)/10,0)))</f>
        <v/>
      </c>
      <c r="N182" s="85" t="str">
        <f>+IF('Daily Weigth (g)'!O182="","",IF('Daily Weigth (g)'!$E182-'Daily Weigth (g)'!O182-200&lt;=0,0,10*ROUND(('Daily Weigth (g)'!$E182-'Daily Weigth (g)'!O182-200)/10,0)))</f>
        <v/>
      </c>
      <c r="O182" s="85" t="str">
        <f>+IF('Daily Weigth (g)'!P182="","",IF('Daily Weigth (g)'!$E182-'Daily Weigth (g)'!P182-200&lt;=0,0,10*ROUND(('Daily Weigth (g)'!$E182-'Daily Weigth (g)'!P182-200)/10,0)))</f>
        <v/>
      </c>
      <c r="P182" s="85" t="str">
        <f>+IF('Daily Weigth (g)'!Q182="","",IF('Daily Weigth (g)'!$E182-'Daily Weigth (g)'!Q182-200&lt;=0,0,10*ROUND(('Daily Weigth (g)'!$E182-'Daily Weigth (g)'!Q182-200)/10,0)))</f>
        <v/>
      </c>
      <c r="Q182" s="85" t="str">
        <f>+IF('Daily Weigth (g)'!R182="","",IF('Daily Weigth (g)'!$E182-'Daily Weigth (g)'!R182-200&lt;=0,0,10*ROUND(('Daily Weigth (g)'!$E182-'Daily Weigth (g)'!R182-200)/10,0)))</f>
        <v/>
      </c>
      <c r="R182" s="85" t="str">
        <f>+IF('Daily Weigth (g)'!S182="","",IF('Daily Weigth (g)'!$E182-'Daily Weigth (g)'!S182-200&lt;=0,0,10*ROUND(('Daily Weigth (g)'!$E182-'Daily Weigth (g)'!S182-200)/10,0)))</f>
        <v/>
      </c>
      <c r="S182" s="91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  <c r="AF182" s="85"/>
      <c r="AG182" s="89">
        <f t="shared" si="1"/>
        <v>420</v>
      </c>
    </row>
    <row r="183" ht="12.75" customHeight="1">
      <c r="A183" s="85">
        <v>897.0</v>
      </c>
      <c r="B183" s="87" t="s">
        <v>93</v>
      </c>
      <c r="C183" s="85" t="s">
        <v>383</v>
      </c>
      <c r="D183" s="85"/>
      <c r="E183" s="94">
        <f>+IF('Daily Weigth (g)'!F183="","",IF('Daily Weigth (g)'!$E183-'Daily Weigth (g)'!F183-200&lt;=0,0,10*ROUND(('Daily Weigth (g)'!$E183-'Daily Weigth (g)'!F183-200)/10,0)))</f>
        <v>0</v>
      </c>
      <c r="F183" s="94">
        <f>+IF('Daily Weigth (g)'!G183="","",IF('Daily Weigth (g)'!$E183-'Daily Weigth (g)'!G183-200&lt;=0,0,10*ROUND(('Daily Weigth (g)'!$E183-'Daily Weigth (g)'!G183-200)/10,0)))</f>
        <v>0</v>
      </c>
      <c r="G183" s="94">
        <f>+IF('Daily Weigth (g)'!H183="","",IF('Daily Weigth (g)'!$E183-'Daily Weigth (g)'!H183-200&lt;=0,0,10*ROUND(('Daily Weigth (g)'!$E183-'Daily Weigth (g)'!H183-200)/10,0)))</f>
        <v>230</v>
      </c>
      <c r="H183" s="94">
        <f>+IF('Daily Weigth (g)'!I183="","",IF('Daily Weigth (g)'!$E183-'Daily Weigth (g)'!I183-200&lt;=0,0,10*ROUND(('Daily Weigth (g)'!$E183-'Daily Weigth (g)'!I183-200)/10,0)))</f>
        <v>120</v>
      </c>
      <c r="I183" s="94">
        <f>+IF('Daily Weigth (g)'!J183="","",IF('Daily Weigth (g)'!$E183-'Daily Weigth (g)'!J183-200&lt;=0,0,10*ROUND(('Daily Weigth (g)'!$E183-'Daily Weigth (g)'!J183-200)/10,0)))</f>
        <v>100</v>
      </c>
      <c r="J183" s="85" t="str">
        <f>+IF('Daily Weigth (g)'!K183="","",IF('Daily Weigth (g)'!$E183-'Daily Weigth (g)'!K183-200&lt;=0,0,10*ROUND(('Daily Weigth (g)'!$E183-'Daily Weigth (g)'!K183-200)/10,0)))</f>
        <v/>
      </c>
      <c r="K183" s="85" t="str">
        <f>+IF('Daily Weigth (g)'!L183="","",IF('Daily Weigth (g)'!$E183-'Daily Weigth (g)'!L183-200&lt;=0,0,10*ROUND(('Daily Weigth (g)'!$E183-'Daily Weigth (g)'!L183-200)/10,0)))</f>
        <v/>
      </c>
      <c r="L183" s="85" t="str">
        <f>+IF('Daily Weigth (g)'!M183="","",IF('Daily Weigth (g)'!$E183-'Daily Weigth (g)'!M183-200&lt;=0,0,10*ROUND(('Daily Weigth (g)'!$E183-'Daily Weigth (g)'!M183-200)/10,0)))</f>
        <v/>
      </c>
      <c r="M183" s="85" t="str">
        <f>+IF('Daily Weigth (g)'!N183="","",IF('Daily Weigth (g)'!$E183-'Daily Weigth (g)'!N183-200&lt;=0,0,10*ROUND(('Daily Weigth (g)'!$E183-'Daily Weigth (g)'!N183-200)/10,0)))</f>
        <v/>
      </c>
      <c r="N183" s="85" t="str">
        <f>+IF('Daily Weigth (g)'!O183="","",IF('Daily Weigth (g)'!$E183-'Daily Weigth (g)'!O183-200&lt;=0,0,10*ROUND(('Daily Weigth (g)'!$E183-'Daily Weigth (g)'!O183-200)/10,0)))</f>
        <v/>
      </c>
      <c r="O183" s="85" t="str">
        <f>+IF('Daily Weigth (g)'!P183="","",IF('Daily Weigth (g)'!$E183-'Daily Weigth (g)'!P183-200&lt;=0,0,10*ROUND(('Daily Weigth (g)'!$E183-'Daily Weigth (g)'!P183-200)/10,0)))</f>
        <v/>
      </c>
      <c r="P183" s="85" t="str">
        <f>+IF('Daily Weigth (g)'!Q183="","",IF('Daily Weigth (g)'!$E183-'Daily Weigth (g)'!Q183-200&lt;=0,0,10*ROUND(('Daily Weigth (g)'!$E183-'Daily Weigth (g)'!Q183-200)/10,0)))</f>
        <v/>
      </c>
      <c r="Q183" s="85" t="str">
        <f>+IF('Daily Weigth (g)'!R183="","",IF('Daily Weigth (g)'!$E183-'Daily Weigth (g)'!R183-200&lt;=0,0,10*ROUND(('Daily Weigth (g)'!$E183-'Daily Weigth (g)'!R183-200)/10,0)))</f>
        <v/>
      </c>
      <c r="R183" s="85" t="str">
        <f>+IF('Daily Weigth (g)'!S183="","",IF('Daily Weigth (g)'!$E183-'Daily Weigth (g)'!S183-200&lt;=0,0,10*ROUND(('Daily Weigth (g)'!$E183-'Daily Weigth (g)'!S183-200)/10,0)))</f>
        <v/>
      </c>
      <c r="S183" s="91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9">
        <f t="shared" si="1"/>
        <v>450</v>
      </c>
    </row>
    <row r="184" ht="12.75" customHeight="1">
      <c r="A184" s="85">
        <v>898.0</v>
      </c>
      <c r="B184" s="87" t="s">
        <v>93</v>
      </c>
      <c r="C184" s="88" t="s">
        <v>241</v>
      </c>
      <c r="D184" s="85"/>
      <c r="E184" s="94">
        <f>+IF('Daily Weigth (g)'!F184="","",IF('Daily Weigth (g)'!$E184-'Daily Weigth (g)'!F184-200&lt;=0,0,10*ROUND(('Daily Weigth (g)'!$E184-'Daily Weigth (g)'!F184-200)/10,0)))</f>
        <v>0</v>
      </c>
      <c r="F184" s="94">
        <f>+IF('Daily Weigth (g)'!G184="","",IF('Daily Weigth (g)'!$E184-'Daily Weigth (g)'!G184-200&lt;=0,0,10*ROUND(('Daily Weigth (g)'!$E184-'Daily Weigth (g)'!G184-200)/10,0)))</f>
        <v>0</v>
      </c>
      <c r="G184" s="94">
        <f>+IF('Daily Weigth (g)'!H184="","",IF('Daily Weigth (g)'!$E184-'Daily Weigth (g)'!H184-200&lt;=0,0,10*ROUND(('Daily Weigth (g)'!$E184-'Daily Weigth (g)'!H184-200)/10,0)))</f>
        <v>0</v>
      </c>
      <c r="H184" s="94">
        <f>+IF('Daily Weigth (g)'!I184="","",IF('Daily Weigth (g)'!$E184-'Daily Weigth (g)'!I184-200&lt;=0,0,10*ROUND(('Daily Weigth (g)'!$E184-'Daily Weigth (g)'!I184-200)/10,0)))</f>
        <v>80</v>
      </c>
      <c r="I184" s="94">
        <f>+IF('Daily Weigth (g)'!J184="","",IF('Daily Weigth (g)'!$E184-'Daily Weigth (g)'!J184-200&lt;=0,0,10*ROUND(('Daily Weigth (g)'!$E184-'Daily Weigth (g)'!J184-200)/10,0)))</f>
        <v>80</v>
      </c>
      <c r="J184" s="85">
        <f>+IF('Daily Weigth (g)'!K184="","",IF('Daily Weigth (g)'!$E184-'Daily Weigth (g)'!K184-200&lt;=0,0,10*ROUND(('Daily Weigth (g)'!$E184-'Daily Weigth (g)'!K184-200)/10,0)))</f>
        <v>70</v>
      </c>
      <c r="K184" s="85">
        <f>+IF('Daily Weigth (g)'!L184="","",IF('Daily Weigth (g)'!$E184-'Daily Weigth (g)'!L184-200&lt;=0,0,10*ROUND(('Daily Weigth (g)'!$E184-'Daily Weigth (g)'!L184-200)/10,0)))</f>
        <v>110</v>
      </c>
      <c r="L184" s="85">
        <f>+IF('Daily Weigth (g)'!M184="","",IF('Daily Weigth (g)'!$E184-'Daily Weigth (g)'!M184-200&lt;=0,0,10*ROUND(('Daily Weigth (g)'!$E184-'Daily Weigth (g)'!M184-200)/10,0)))</f>
        <v>130</v>
      </c>
      <c r="M184" s="85">
        <f>+IF('Daily Weigth (g)'!N184="","",IF('Daily Weigth (g)'!$E184-'Daily Weigth (g)'!N184-200&lt;=0,0,10*ROUND(('Daily Weigth (g)'!$E184-'Daily Weigth (g)'!N184-200)/10,0)))</f>
        <v>230</v>
      </c>
      <c r="N184" s="85">
        <f>+IF('Daily Weigth (g)'!O184="","",IF('Daily Weigth (g)'!$E184-'Daily Weigth (g)'!O184-200&lt;=0,0,10*ROUND(('Daily Weigth (g)'!$E184-'Daily Weigth (g)'!O184-200)/10,0)))</f>
        <v>90</v>
      </c>
      <c r="O184" s="85">
        <f>+IF('Daily Weigth (g)'!P184="","",IF('Daily Weigth (g)'!$E184-'Daily Weigth (g)'!P184-200&lt;=0,0,10*ROUND(('Daily Weigth (g)'!$E184-'Daily Weigth (g)'!P184-200)/10,0)))</f>
        <v>360</v>
      </c>
      <c r="P184" s="85">
        <f>+IF('Daily Weigth (g)'!Q184="","",IF('Daily Weigth (g)'!$E184-'Daily Weigth (g)'!Q184-200&lt;=0,0,10*ROUND(('Daily Weigth (g)'!$E184-'Daily Weigth (g)'!Q184-200)/10,0)))</f>
        <v>380</v>
      </c>
      <c r="Q184" s="85">
        <f>+IF('Daily Weigth (g)'!R184="","",IF('Daily Weigth (g)'!$E184-'Daily Weigth (g)'!R184-200&lt;=0,0,10*ROUND(('Daily Weigth (g)'!$E184-'Daily Weigth (g)'!R184-200)/10,0)))</f>
        <v>240</v>
      </c>
      <c r="R184" s="85">
        <f>+IF('Daily Weigth (g)'!S184="","",IF('Daily Weigth (g)'!$E184-'Daily Weigth (g)'!S184-200&lt;=0,0,10*ROUND(('Daily Weigth (g)'!$E184-'Daily Weigth (g)'!S184-200)/10,0)))</f>
        <v>190</v>
      </c>
      <c r="S184" s="91">
        <f>+IF('Daily Weigth (g)'!T184="","",IF('Daily Weigth (g)'!$E184-'Daily Weigth (g)'!T184-200&lt;=0,0,10*ROUND(('Daily Weigth (g)'!$E184-'Daily Weigth (g)'!T184-200)/10,0)))</f>
        <v>190</v>
      </c>
      <c r="T184" s="85">
        <f>+IF('Daily Weigth (g)'!U184="","",IF('Daily Weigth (g)'!$E184-'Daily Weigth (g)'!U184-200&lt;=0,0,10*ROUND(('Daily Weigth (g)'!$E184-'Daily Weigth (g)'!U184-200)/10,0)))</f>
        <v>250</v>
      </c>
      <c r="U184" s="85">
        <f>+IF('Daily Weigth (g)'!V184="","",IF('Daily Weigth (g)'!$E184-'Daily Weigth (g)'!V184-200&lt;=0,0,10*ROUND(('Daily Weigth (g)'!$E184-'Daily Weigth (g)'!V184-200)/10,0)))</f>
        <v>430</v>
      </c>
      <c r="V184" s="85">
        <f>+IF('Daily Weigth (g)'!W184="","",IF('Daily Weigth (g)'!$E184-'Daily Weigth (g)'!W184-200&lt;=0,0,10*ROUND(('Daily Weigth (g)'!$E184-'Daily Weigth (g)'!W184-200)/10,0)))</f>
        <v>500</v>
      </c>
      <c r="W184" s="85">
        <f>+IF('Daily Weigth (g)'!X184="","",IF('Daily Weigth (g)'!$E184-'Daily Weigth (g)'!X184-200&lt;=0,0,10*ROUND(('Daily Weigth (g)'!$E184-'Daily Weigth (g)'!X184-200)/10,0)))</f>
        <v>210</v>
      </c>
      <c r="X184" s="85">
        <f>+IF('Daily Weigth (g)'!Y184="","",IF('Daily Weigth (g)'!$E184-'Daily Weigth (g)'!Y184-200&lt;=0,0,10*ROUND(('Daily Weigth (g)'!$E184-'Daily Weigth (g)'!Y184-200)/10,0)))</f>
        <v>180</v>
      </c>
      <c r="Y184" s="85">
        <f>+IF('Daily Weigth (g)'!Z184="","",IF('Daily Weigth (g)'!$E184-'Daily Weigth (g)'!Z184-200&lt;=0,0,10*ROUND(('Daily Weigth (g)'!$E184-'Daily Weigth (g)'!Z184-200)/10,0)))</f>
        <v>270</v>
      </c>
      <c r="Z184" s="85">
        <f>+IF('Daily Weigth (g)'!AA184="","",IF('Daily Weigth (g)'!$E184-'Daily Weigth (g)'!AA184-200&lt;=0,0,10*ROUND(('Daily Weigth (g)'!$E184-'Daily Weigth (g)'!AA184-200)/10,0)))</f>
        <v>110</v>
      </c>
      <c r="AA184" s="85">
        <f>+IF('Daily Weigth (g)'!AB184="","",IF('Daily Weigth (g)'!$E184-'Daily Weigth (g)'!AB184-200&lt;=0,0,10*ROUND(('Daily Weigth (g)'!$E184-'Daily Weigth (g)'!AB184-200)/10,0)))</f>
        <v>140</v>
      </c>
      <c r="AB184" s="85">
        <f>+IF('Daily Weigth (g)'!AC184="","",IF('Daily Weigth (g)'!$E184-'Daily Weigth (g)'!AC184-200&lt;=0,0,10*ROUND(('Daily Weigth (g)'!$E184-'Daily Weigth (g)'!AC184-200)/10,0)))</f>
        <v>200</v>
      </c>
      <c r="AC184" s="85">
        <f>+IF('Daily Weigth (g)'!AD184="","",IF('Daily Weigth (g)'!$E184-'Daily Weigth (g)'!AD184-200&lt;=0,0,10*ROUND(('Daily Weigth (g)'!$E184-'Daily Weigth (g)'!AD184-200)/10,0)))</f>
        <v>230</v>
      </c>
      <c r="AD184" s="85">
        <f>+IF('Daily Weigth (g)'!AE184="","",IF('Daily Weigth (g)'!$E184-'Daily Weigth (g)'!AE184-200&lt;=0,0,10*ROUND(('Daily Weigth (g)'!$E184-'Daily Weigth (g)'!AE184-200)/10,0)))</f>
        <v>180</v>
      </c>
      <c r="AE184" s="85">
        <f>+IF('Daily Weigth (g)'!AF184="","",IF('Daily Weigth (g)'!$E184-'Daily Weigth (g)'!AF184-200&lt;=0,0,10*ROUND(('Daily Weigth (g)'!$E184-'Daily Weigth (g)'!AF184-200)/10,0)))</f>
        <v>400</v>
      </c>
      <c r="AF184" s="85">
        <f>+IF('Daily Weigth (g)'!AG184="","",IF('Daily Weigth (g)'!$E184-'Daily Weigth (g)'!AG184-200&lt;=0,0,10*ROUND(('Daily Weigth (g)'!$E184-'Daily Weigth (g)'!AG184-200)/10,0)))</f>
        <v>230</v>
      </c>
      <c r="AG184" s="89">
        <f t="shared" si="1"/>
        <v>5480</v>
      </c>
    </row>
    <row r="185" ht="12.75" customHeight="1">
      <c r="A185" s="85">
        <v>899.0</v>
      </c>
      <c r="B185" s="87" t="s">
        <v>93</v>
      </c>
      <c r="C185" s="88" t="s">
        <v>241</v>
      </c>
      <c r="D185" s="85"/>
      <c r="E185" s="94">
        <f>+IF('Daily Weigth (g)'!F185="","",IF('Daily Weigth (g)'!$E185-'Daily Weigth (g)'!F185-200&lt;=0,0,10*ROUND(('Daily Weigth (g)'!$E185-'Daily Weigth (g)'!F185-200)/10,0)))</f>
        <v>0</v>
      </c>
      <c r="F185" s="94">
        <f>+IF('Daily Weigth (g)'!G185="","",IF('Daily Weigth (g)'!$E185-'Daily Weigth (g)'!G185-200&lt;=0,0,10*ROUND(('Daily Weigth (g)'!$E185-'Daily Weigth (g)'!G185-200)/10,0)))</f>
        <v>60</v>
      </c>
      <c r="G185" s="94">
        <f>+IF('Daily Weigth (g)'!H185="","",IF('Daily Weigth (g)'!$E185-'Daily Weigth (g)'!H185-200&lt;=0,0,10*ROUND(('Daily Weigth (g)'!$E185-'Daily Weigth (g)'!H185-200)/10,0)))</f>
        <v>220</v>
      </c>
      <c r="H185" s="94">
        <f>+IF('Daily Weigth (g)'!I185="","",IF('Daily Weigth (g)'!$E185-'Daily Weigth (g)'!I185-200&lt;=0,0,10*ROUND(('Daily Weigth (g)'!$E185-'Daily Weigth (g)'!I185-200)/10,0)))</f>
        <v>130</v>
      </c>
      <c r="I185" s="94">
        <f>+IF('Daily Weigth (g)'!J185="","",IF('Daily Weigth (g)'!$E185-'Daily Weigth (g)'!J185-200&lt;=0,0,10*ROUND(('Daily Weigth (g)'!$E185-'Daily Weigth (g)'!J185-200)/10,0)))</f>
        <v>100</v>
      </c>
      <c r="J185" s="85">
        <f>+IF('Daily Weigth (g)'!K185="","",IF('Daily Weigth (g)'!$E185-'Daily Weigth (g)'!K185-200&lt;=0,0,10*ROUND(('Daily Weigth (g)'!$E185-'Daily Weigth (g)'!K185-200)/10,0)))</f>
        <v>160</v>
      </c>
      <c r="K185" s="85">
        <f>+IF('Daily Weigth (g)'!L185="","",IF('Daily Weigth (g)'!$E185-'Daily Weigth (g)'!L185-200&lt;=0,0,10*ROUND(('Daily Weigth (g)'!$E185-'Daily Weigth (g)'!L185-200)/10,0)))</f>
        <v>130</v>
      </c>
      <c r="L185" s="85">
        <f>+IF('Daily Weigth (g)'!M185="","",IF('Daily Weigth (g)'!$E185-'Daily Weigth (g)'!M185-200&lt;=0,0,10*ROUND(('Daily Weigth (g)'!$E185-'Daily Weigth (g)'!M185-200)/10,0)))</f>
        <v>190</v>
      </c>
      <c r="M185" s="85">
        <f>+IF('Daily Weigth (g)'!N185="","",IF('Daily Weigth (g)'!$E185-'Daily Weigth (g)'!N185-200&lt;=0,0,10*ROUND(('Daily Weigth (g)'!$E185-'Daily Weigth (g)'!N185-200)/10,0)))</f>
        <v>350</v>
      </c>
      <c r="N185" s="85">
        <f>+IF('Daily Weigth (g)'!O185="","",IF('Daily Weigth (g)'!$E185-'Daily Weigth (g)'!O185-200&lt;=0,0,10*ROUND(('Daily Weigth (g)'!$E185-'Daily Weigth (g)'!O185-200)/10,0)))</f>
        <v>160</v>
      </c>
      <c r="O185" s="85">
        <f>+IF('Daily Weigth (g)'!P185="","",IF('Daily Weigth (g)'!$E185-'Daily Weigth (g)'!P185-200&lt;=0,0,10*ROUND(('Daily Weigth (g)'!$E185-'Daily Weigth (g)'!P185-200)/10,0)))</f>
        <v>750</v>
      </c>
      <c r="P185" s="85">
        <f>+IF('Daily Weigth (g)'!Q185="","",IF('Daily Weigth (g)'!$E185-'Daily Weigth (g)'!Q185-200&lt;=0,0,10*ROUND(('Daily Weigth (g)'!$E185-'Daily Weigth (g)'!Q185-200)/10,0)))</f>
        <v>770</v>
      </c>
      <c r="Q185" s="85">
        <f>+IF('Daily Weigth (g)'!R185="","",IF('Daily Weigth (g)'!$E185-'Daily Weigth (g)'!R185-200&lt;=0,0,10*ROUND(('Daily Weigth (g)'!$E185-'Daily Weigth (g)'!R185-200)/10,0)))</f>
        <v>500</v>
      </c>
      <c r="R185" s="85">
        <f>+IF('Daily Weigth (g)'!S185="","",IF('Daily Weigth (g)'!$E185-'Daily Weigth (g)'!S185-200&lt;=0,0,10*ROUND(('Daily Weigth (g)'!$E185-'Daily Weigth (g)'!S185-200)/10,0)))</f>
        <v>340</v>
      </c>
      <c r="S185" s="91">
        <f>+IF('Daily Weigth (g)'!T185="","",IF('Daily Weigth (g)'!$E185-'Daily Weigth (g)'!T185-200&lt;=0,0,10*ROUND(('Daily Weigth (g)'!$E185-'Daily Weigth (g)'!T185-200)/10,0)))</f>
        <v>380</v>
      </c>
      <c r="T185" s="85">
        <f>+IF('Daily Weigth (g)'!U185="","",IF('Daily Weigth (g)'!$E185-'Daily Weigth (g)'!U185-200&lt;=0,0,10*ROUND(('Daily Weigth (g)'!$E185-'Daily Weigth (g)'!U185-200)/10,0)))</f>
        <v>430</v>
      </c>
      <c r="U185" s="85">
        <f>+IF('Daily Weigth (g)'!V185="","",IF('Daily Weigth (g)'!$E185-'Daily Weigth (g)'!V185-200&lt;=0,0,10*ROUND(('Daily Weigth (g)'!$E185-'Daily Weigth (g)'!V185-200)/10,0)))</f>
        <v>660</v>
      </c>
      <c r="V185" s="85">
        <f>+IF('Daily Weigth (g)'!W185="","",IF('Daily Weigth (g)'!$E185-'Daily Weigth (g)'!W185-200&lt;=0,0,10*ROUND(('Daily Weigth (g)'!$E185-'Daily Weigth (g)'!W185-200)/10,0)))</f>
        <v>810</v>
      </c>
      <c r="W185" s="85">
        <f>+IF('Daily Weigth (g)'!X185="","",IF('Daily Weigth (g)'!$E185-'Daily Weigth (g)'!X185-200&lt;=0,0,10*ROUND(('Daily Weigth (g)'!$E185-'Daily Weigth (g)'!X185-200)/10,0)))</f>
        <v>270</v>
      </c>
      <c r="X185" s="85">
        <f>+IF('Daily Weigth (g)'!Y185="","",IF('Daily Weigth (g)'!$E185-'Daily Weigth (g)'!Y185-200&lt;=0,0,10*ROUND(('Daily Weigth (g)'!$E185-'Daily Weigth (g)'!Y185-200)/10,0)))</f>
        <v>230</v>
      </c>
      <c r="Y185" s="85">
        <f>+IF('Daily Weigth (g)'!Z185="","",IF('Daily Weigth (g)'!$E185-'Daily Weigth (g)'!Z185-200&lt;=0,0,10*ROUND(('Daily Weigth (g)'!$E185-'Daily Weigth (g)'!Z185-200)/10,0)))</f>
        <v>390</v>
      </c>
      <c r="Z185" s="85">
        <f>+IF('Daily Weigth (g)'!AA185="","",IF('Daily Weigth (g)'!$E185-'Daily Weigth (g)'!AA185-200&lt;=0,0,10*ROUND(('Daily Weigth (g)'!$E185-'Daily Weigth (g)'!AA185-200)/10,0)))</f>
        <v>180</v>
      </c>
      <c r="AA185" s="85">
        <f>+IF('Daily Weigth (g)'!AB185="","",IF('Daily Weigth (g)'!$E185-'Daily Weigth (g)'!AB185-200&lt;=0,0,10*ROUND(('Daily Weigth (g)'!$E185-'Daily Weigth (g)'!AB185-200)/10,0)))</f>
        <v>210</v>
      </c>
      <c r="AB185" s="85">
        <f>+IF('Daily Weigth (g)'!AC185="","",IF('Daily Weigth (g)'!$E185-'Daily Weigth (g)'!AC185-200&lt;=0,0,10*ROUND(('Daily Weigth (g)'!$E185-'Daily Weigth (g)'!AC185-200)/10,0)))</f>
        <v>270</v>
      </c>
      <c r="AC185" s="85">
        <f>+IF('Daily Weigth (g)'!AD185="","",IF('Daily Weigth (g)'!$E185-'Daily Weigth (g)'!AD185-200&lt;=0,0,10*ROUND(('Daily Weigth (g)'!$E185-'Daily Weigth (g)'!AD185-200)/10,0)))</f>
        <v>280</v>
      </c>
      <c r="AD185" s="85">
        <f>+IF('Daily Weigth (g)'!AE185="","",IF('Daily Weigth (g)'!$E185-'Daily Weigth (g)'!AE185-200&lt;=0,0,10*ROUND(('Daily Weigth (g)'!$E185-'Daily Weigth (g)'!AE185-200)/10,0)))</f>
        <v>240</v>
      </c>
      <c r="AE185" s="85">
        <f>+IF('Daily Weigth (g)'!AF185="","",IF('Daily Weigth (g)'!$E185-'Daily Weigth (g)'!AF185-200&lt;=0,0,10*ROUND(('Daily Weigth (g)'!$E185-'Daily Weigth (g)'!AF185-200)/10,0)))</f>
        <v>530</v>
      </c>
      <c r="AF185" s="85">
        <f>+IF('Daily Weigth (g)'!AG185="","",IF('Daily Weigth (g)'!$E185-'Daily Weigth (g)'!AG185-200&lt;=0,0,10*ROUND(('Daily Weigth (g)'!$E185-'Daily Weigth (g)'!AG185-200)/10,0)))</f>
        <v>400</v>
      </c>
      <c r="AG185" s="89">
        <f t="shared" si="1"/>
        <v>9140</v>
      </c>
    </row>
    <row r="186" ht="12.75" customHeight="1">
      <c r="A186" s="85">
        <v>900.0</v>
      </c>
      <c r="B186" s="87" t="s">
        <v>93</v>
      </c>
      <c r="C186" s="85" t="s">
        <v>383</v>
      </c>
      <c r="D186" s="85"/>
      <c r="E186" s="94">
        <f>+IF('Daily Weigth (g)'!F186="","",IF('Daily Weigth (g)'!$E186-'Daily Weigth (g)'!F186-200&lt;=0,0,10*ROUND(('Daily Weigth (g)'!$E186-'Daily Weigth (g)'!F186-200)/10,0)))</f>
        <v>0</v>
      </c>
      <c r="F186" s="94">
        <f>+IF('Daily Weigth (g)'!G186="","",IF('Daily Weigth (g)'!$E186-'Daily Weigth (g)'!G186-200&lt;=0,0,10*ROUND(('Daily Weigth (g)'!$E186-'Daily Weigth (g)'!G186-200)/10,0)))</f>
        <v>0</v>
      </c>
      <c r="G186" s="94">
        <v>330.0</v>
      </c>
      <c r="H186" s="94">
        <f>+IF('Daily Weigth (g)'!I186="","",IF('Daily Weigth (g)'!$E186-'Daily Weigth (g)'!I186-200&lt;=0,0,10*ROUND(('Daily Weigth (g)'!$E186-'Daily Weigth (g)'!I186-200)/10,0)))</f>
        <v>0</v>
      </c>
      <c r="I186" s="94">
        <f>+IF('Daily Weigth (g)'!J186="","",IF('Daily Weigth (g)'!$E186-'Daily Weigth (g)'!J186-200&lt;=0,0,10*ROUND(('Daily Weigth (g)'!$E186-'Daily Weigth (g)'!J186-200)/10,0)))</f>
        <v>0</v>
      </c>
      <c r="J186" s="85" t="str">
        <f>+IF('Daily Weigth (g)'!K186="","",IF('Daily Weigth (g)'!$E186-'Daily Weigth (g)'!K186-200&lt;=0,0,10*ROUND(('Daily Weigth (g)'!$E186-'Daily Weigth (g)'!K186-200)/10,0)))</f>
        <v/>
      </c>
      <c r="K186" s="85" t="str">
        <f>+IF('Daily Weigth (g)'!L186="","",IF('Daily Weigth (g)'!$E186-'Daily Weigth (g)'!L186-200&lt;=0,0,10*ROUND(('Daily Weigth (g)'!$E186-'Daily Weigth (g)'!L186-200)/10,0)))</f>
        <v/>
      </c>
      <c r="L186" s="85" t="str">
        <f>+IF('Daily Weigth (g)'!M186="","",IF('Daily Weigth (g)'!$E186-'Daily Weigth (g)'!M186-200&lt;=0,0,10*ROUND(('Daily Weigth (g)'!$E186-'Daily Weigth (g)'!M186-200)/10,0)))</f>
        <v/>
      </c>
      <c r="M186" s="85" t="str">
        <f>+IF('Daily Weigth (g)'!N186="","",IF('Daily Weigth (g)'!$E186-'Daily Weigth (g)'!N186-200&lt;=0,0,10*ROUND(('Daily Weigth (g)'!$E186-'Daily Weigth (g)'!N186-200)/10,0)))</f>
        <v/>
      </c>
      <c r="N186" s="85" t="str">
        <f>+IF('Daily Weigth (g)'!O186="","",IF('Daily Weigth (g)'!$E186-'Daily Weigth (g)'!O186-200&lt;=0,0,10*ROUND(('Daily Weigth (g)'!$E186-'Daily Weigth (g)'!O186-200)/10,0)))</f>
        <v/>
      </c>
      <c r="O186" s="85" t="str">
        <f>+IF('Daily Weigth (g)'!P186="","",IF('Daily Weigth (g)'!$E186-'Daily Weigth (g)'!P186-200&lt;=0,0,10*ROUND(('Daily Weigth (g)'!$E186-'Daily Weigth (g)'!P186-200)/10,0)))</f>
        <v/>
      </c>
      <c r="P186" s="85" t="str">
        <f>+IF('Daily Weigth (g)'!Q186="","",IF('Daily Weigth (g)'!$E186-'Daily Weigth (g)'!Q186-200&lt;=0,0,10*ROUND(('Daily Weigth (g)'!$E186-'Daily Weigth (g)'!Q186-200)/10,0)))</f>
        <v/>
      </c>
      <c r="Q186" s="85" t="str">
        <f>+IF('Daily Weigth (g)'!R186="","",IF('Daily Weigth (g)'!$E186-'Daily Weigth (g)'!R186-200&lt;=0,0,10*ROUND(('Daily Weigth (g)'!$E186-'Daily Weigth (g)'!R186-200)/10,0)))</f>
        <v/>
      </c>
      <c r="R186" s="85" t="str">
        <f>+IF('Daily Weigth (g)'!S186="","",IF('Daily Weigth (g)'!$E186-'Daily Weigth (g)'!S186-200&lt;=0,0,10*ROUND(('Daily Weigth (g)'!$E186-'Daily Weigth (g)'!S186-200)/10,0)))</f>
        <v/>
      </c>
      <c r="S186" s="91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  <c r="AF186" s="85"/>
      <c r="AG186" s="89">
        <f t="shared" si="1"/>
        <v>330</v>
      </c>
    </row>
    <row r="187" ht="12.75" customHeight="1">
      <c r="A187" s="85">
        <v>901.0</v>
      </c>
      <c r="B187" s="87" t="s">
        <v>93</v>
      </c>
      <c r="C187" s="88" t="s">
        <v>241</v>
      </c>
      <c r="D187" s="85"/>
      <c r="E187" s="94">
        <f>+IF('Daily Weigth (g)'!F187="","",IF('Daily Weigth (g)'!$E187-'Daily Weigth (g)'!F187-200&lt;=0,0,10*ROUND(('Daily Weigth (g)'!$E187-'Daily Weigth (g)'!F187-200)/10,0)))</f>
        <v>0</v>
      </c>
      <c r="F187" s="94">
        <f>+IF('Daily Weigth (g)'!G187="","",IF('Daily Weigth (g)'!$E187-'Daily Weigth (g)'!G187-200&lt;=0,0,10*ROUND(('Daily Weigth (g)'!$E187-'Daily Weigth (g)'!G187-200)/10,0)))</f>
        <v>180</v>
      </c>
      <c r="G187" s="94">
        <f>+IF('Daily Weigth (g)'!H187="","",IF('Daily Weigth (g)'!$E187-'Daily Weigth (g)'!H187-200&lt;=0,0,10*ROUND(('Daily Weigth (g)'!$E187-'Daily Weigth (g)'!H187-200)/10,0)))</f>
        <v>330</v>
      </c>
      <c r="H187" s="94">
        <f>+IF('Daily Weigth (g)'!I187="","",IF('Daily Weigth (g)'!$E187-'Daily Weigth (g)'!I187-200&lt;=0,0,10*ROUND(('Daily Weigth (g)'!$E187-'Daily Weigth (g)'!I187-200)/10,0)))</f>
        <v>210</v>
      </c>
      <c r="I187" s="94">
        <f>+IF('Daily Weigth (g)'!J187="","",IF('Daily Weigth (g)'!$E187-'Daily Weigth (g)'!J187-200&lt;=0,0,10*ROUND(('Daily Weigth (g)'!$E187-'Daily Weigth (g)'!J187-200)/10,0)))</f>
        <v>170</v>
      </c>
      <c r="J187" s="85">
        <f>+IF('Daily Weigth (g)'!K187="","",IF('Daily Weigth (g)'!$E187-'Daily Weigth (g)'!K187-200&lt;=0,0,10*ROUND(('Daily Weigth (g)'!$E187-'Daily Weigth (g)'!K187-200)/10,0)))</f>
        <v>170</v>
      </c>
      <c r="K187" s="85">
        <f>+IF('Daily Weigth (g)'!L187="","",IF('Daily Weigth (g)'!$E187-'Daily Weigth (g)'!L187-200&lt;=0,0,10*ROUND(('Daily Weigth (g)'!$E187-'Daily Weigth (g)'!L187-200)/10,0)))</f>
        <v>280</v>
      </c>
      <c r="L187" s="85">
        <f>+IF('Daily Weigth (g)'!M187="","",IF('Daily Weigth (g)'!$E187-'Daily Weigth (g)'!M187-200&lt;=0,0,10*ROUND(('Daily Weigth (g)'!$E187-'Daily Weigth (g)'!M187-200)/10,0)))</f>
        <v>310</v>
      </c>
      <c r="M187" s="85">
        <f>+IF('Daily Weigth (g)'!N187="","",IF('Daily Weigth (g)'!$E187-'Daily Weigth (g)'!N187-200&lt;=0,0,10*ROUND(('Daily Weigth (g)'!$E187-'Daily Weigth (g)'!N187-200)/10,0)))</f>
        <v>490</v>
      </c>
      <c r="N187" s="85">
        <f>+IF('Daily Weigth (g)'!O187="","",IF('Daily Weigth (g)'!$E187-'Daily Weigth (g)'!O187-200&lt;=0,0,10*ROUND(('Daily Weigth (g)'!$E187-'Daily Weigth (g)'!O187-200)/10,0)))</f>
        <v>230</v>
      </c>
      <c r="O187" s="85">
        <f>+IF('Daily Weigth (g)'!P187="","",IF('Daily Weigth (g)'!$E187-'Daily Weigth (g)'!P187-200&lt;=0,0,10*ROUND(('Daily Weigth (g)'!$E187-'Daily Weigth (g)'!P187-200)/10,0)))</f>
        <v>860</v>
      </c>
      <c r="P187" s="85">
        <f>+IF('Daily Weigth (g)'!Q187="","",IF('Daily Weigth (g)'!$E187-'Daily Weigth (g)'!Q187-200&lt;=0,0,10*ROUND(('Daily Weigth (g)'!$E187-'Daily Weigth (g)'!Q187-200)/10,0)))</f>
        <v>930</v>
      </c>
      <c r="Q187" s="85">
        <f>+IF('Daily Weigth (g)'!R187="","",IF('Daily Weigth (g)'!$E187-'Daily Weigth (g)'!R187-200&lt;=0,0,10*ROUND(('Daily Weigth (g)'!$E187-'Daily Weigth (g)'!R187-200)/10,0)))</f>
        <v>510</v>
      </c>
      <c r="R187" s="85">
        <f>+IF('Daily Weigth (g)'!S187="","",IF('Daily Weigth (g)'!$E187-'Daily Weigth (g)'!S187-200&lt;=0,0,10*ROUND(('Daily Weigth (g)'!$E187-'Daily Weigth (g)'!S187-200)/10,0)))</f>
        <v>450</v>
      </c>
      <c r="S187" s="91">
        <f>+IF('Daily Weigth (g)'!T187="","",IF('Daily Weigth (g)'!$E187-'Daily Weigth (g)'!T187-200&lt;=0,0,10*ROUND(('Daily Weigth (g)'!$E187-'Daily Weigth (g)'!T187-200)/10,0)))</f>
        <v>450</v>
      </c>
      <c r="T187" s="85">
        <f>+IF('Daily Weigth (g)'!U187="","",IF('Daily Weigth (g)'!$E187-'Daily Weigth (g)'!U187-200&lt;=0,0,10*ROUND(('Daily Weigth (g)'!$E187-'Daily Weigth (g)'!U187-200)/10,0)))</f>
        <v>480</v>
      </c>
      <c r="U187" s="85">
        <f>+IF('Daily Weigth (g)'!V187="","",IF('Daily Weigth (g)'!$E187-'Daily Weigth (g)'!V187-200&lt;=0,0,10*ROUND(('Daily Weigth (g)'!$E187-'Daily Weigth (g)'!V187-200)/10,0)))</f>
        <v>660</v>
      </c>
      <c r="V187" s="85">
        <f>+IF('Daily Weigth (g)'!W187="","",IF('Daily Weigth (g)'!$E187-'Daily Weigth (g)'!W187-200&lt;=0,0,10*ROUND(('Daily Weigth (g)'!$E187-'Daily Weigth (g)'!W187-200)/10,0)))</f>
        <v>790</v>
      </c>
      <c r="W187" s="85">
        <f>+IF('Daily Weigth (g)'!X187="","",IF('Daily Weigth (g)'!$E187-'Daily Weigth (g)'!X187-200&lt;=0,0,10*ROUND(('Daily Weigth (g)'!$E187-'Daily Weigth (g)'!X187-200)/10,0)))</f>
        <v>300</v>
      </c>
      <c r="X187" s="85">
        <f>+IF('Daily Weigth (g)'!Y187="","",IF('Daily Weigth (g)'!$E187-'Daily Weigth (g)'!Y187-200&lt;=0,0,10*ROUND(('Daily Weigth (g)'!$E187-'Daily Weigth (g)'!Y187-200)/10,0)))</f>
        <v>320</v>
      </c>
      <c r="Y187" s="85">
        <f>+IF('Daily Weigth (g)'!Z187="","",IF('Daily Weigth (g)'!$E187-'Daily Weigth (g)'!Z187-200&lt;=0,0,10*ROUND(('Daily Weigth (g)'!$E187-'Daily Weigth (g)'!Z187-200)/10,0)))</f>
        <v>280</v>
      </c>
      <c r="Z187" s="85">
        <f>+IF('Daily Weigth (g)'!AA187="","",IF('Daily Weigth (g)'!$E187-'Daily Weigth (g)'!AA187-200&lt;=0,0,10*ROUND(('Daily Weigth (g)'!$E187-'Daily Weigth (g)'!AA187-200)/10,0)))</f>
        <v>180</v>
      </c>
      <c r="AA187" s="85">
        <f>+IF('Daily Weigth (g)'!AB187="","",IF('Daily Weigth (g)'!$E187-'Daily Weigth (g)'!AB187-200&lt;=0,0,10*ROUND(('Daily Weigth (g)'!$E187-'Daily Weigth (g)'!AB187-200)/10,0)))</f>
        <v>210</v>
      </c>
      <c r="AB187" s="85">
        <f>+IF('Daily Weigth (g)'!AC187="","",IF('Daily Weigth (g)'!$E187-'Daily Weigth (g)'!AC187-200&lt;=0,0,10*ROUND(('Daily Weigth (g)'!$E187-'Daily Weigth (g)'!AC187-200)/10,0)))</f>
        <v>240</v>
      </c>
      <c r="AC187" s="85">
        <f>+IF('Daily Weigth (g)'!AD187="","",IF('Daily Weigth (g)'!$E187-'Daily Weigth (g)'!AD187-200&lt;=0,0,10*ROUND(('Daily Weigth (g)'!$E187-'Daily Weigth (g)'!AD187-200)/10,0)))</f>
        <v>260</v>
      </c>
      <c r="AD187" s="85">
        <f>+IF('Daily Weigth (g)'!AE187="","",IF('Daily Weigth (g)'!$E187-'Daily Weigth (g)'!AE187-200&lt;=0,0,10*ROUND(('Daily Weigth (g)'!$E187-'Daily Weigth (g)'!AE187-200)/10,0)))</f>
        <v>220</v>
      </c>
      <c r="AE187" s="85">
        <f>+IF('Daily Weigth (g)'!AF187="","",IF('Daily Weigth (g)'!$E187-'Daily Weigth (g)'!AF187-200&lt;=0,0,10*ROUND(('Daily Weigth (g)'!$E187-'Daily Weigth (g)'!AF187-200)/10,0)))</f>
        <v>410</v>
      </c>
      <c r="AF187" s="85">
        <f>+IF('Daily Weigth (g)'!AG187="","",IF('Daily Weigth (g)'!$E187-'Daily Weigth (g)'!AG187-200&lt;=0,0,10*ROUND(('Daily Weigth (g)'!$E187-'Daily Weigth (g)'!AG187-200)/10,0)))</f>
        <v>280</v>
      </c>
      <c r="AG187" s="89">
        <f t="shared" si="1"/>
        <v>10200</v>
      </c>
    </row>
    <row r="188" ht="12.75" customHeight="1">
      <c r="A188" s="85">
        <v>902.0</v>
      </c>
      <c r="B188" s="87" t="s">
        <v>93</v>
      </c>
      <c r="C188" s="90" t="s">
        <v>12</v>
      </c>
      <c r="D188" s="85"/>
      <c r="E188" s="94">
        <f>+IF('Daily Weigth (g)'!F188="","",IF('Daily Weigth (g)'!$E188-'Daily Weigth (g)'!F188-200&lt;=0,0,10*ROUND(('Daily Weigth (g)'!$E188-'Daily Weigth (g)'!F188-200)/10,0)))</f>
        <v>0</v>
      </c>
      <c r="F188" s="94">
        <f>+IF('Daily Weigth (g)'!G188="","",IF('Daily Weigth (g)'!$E188-'Daily Weigth (g)'!G188-200&lt;=0,0,10*ROUND(('Daily Weigth (g)'!$E188-'Daily Weigth (g)'!G188-200)/10,0)))</f>
        <v>100</v>
      </c>
      <c r="G188" s="94">
        <f>+IF('Daily Weigth (g)'!H188="","",IF('Daily Weigth (g)'!$E188-'Daily Weigth (g)'!H188-200&lt;=0,0,10*ROUND(('Daily Weigth (g)'!$E188-'Daily Weigth (g)'!H188-200)/10,0)))</f>
        <v>290</v>
      </c>
      <c r="H188" s="94">
        <f>+IF('Daily Weigth (g)'!I188="","",IF('Daily Weigth (g)'!$E188-'Daily Weigth (g)'!I188-200&lt;=0,0,10*ROUND(('Daily Weigth (g)'!$E188-'Daily Weigth (g)'!I188-200)/10,0)))</f>
        <v>140</v>
      </c>
      <c r="I188" s="94">
        <f>+IF('Daily Weigth (g)'!J188="","",IF('Daily Weigth (g)'!$E188-'Daily Weigth (g)'!J188-200&lt;=0,0,10*ROUND(('Daily Weigth (g)'!$E188-'Daily Weigth (g)'!J188-200)/10,0)))</f>
        <v>120</v>
      </c>
      <c r="J188" s="85">
        <f>+IF('Daily Weigth (g)'!K188="","",IF(Transpiration!J188-100&lt;=0,0,10*ROUND((Transpiration!J188-100)/10,0)))</f>
        <v>20</v>
      </c>
      <c r="K188" s="85">
        <f>+IF('Daily Weigth (g)'!L188="","",IF(Transpiration!K188-100&lt;=0,0,10*ROUND((Transpiration!K188-100)/10,0)))</f>
        <v>100</v>
      </c>
      <c r="L188" s="85">
        <f>+IF('Daily Weigth (g)'!M188="","",IF(Transpiration!L188-100&lt;=0,0,10*ROUND((Transpiration!L188-100)/10,0)))</f>
        <v>130</v>
      </c>
      <c r="M188" s="85">
        <f>+IF('Daily Weigth (g)'!N188="","",IF(Transpiration!M188-100&lt;=0,0,10*ROUND((Transpiration!M188-100)/10,0)))</f>
        <v>240</v>
      </c>
      <c r="N188" s="85">
        <f>+IF('Daily Weigth (g)'!O188="","",IF(Transpiration!N188-100&lt;=0,0,10*ROUND((Transpiration!N188-100)/10,0)))</f>
        <v>50</v>
      </c>
      <c r="O188" s="85">
        <f>+IF('Daily Weigth (g)'!P188="","",IF(Transpiration!O188-100&lt;=0,0,10*ROUND((Transpiration!O188-100)/10,0)))</f>
        <v>490</v>
      </c>
      <c r="P188" s="85">
        <f>+IF('Daily Weigth (g)'!Q188="","",IF(Transpiration!P188-100&lt;=0,0,10*ROUND((Transpiration!P188-100)/10,0)))</f>
        <v>470</v>
      </c>
      <c r="Q188" s="85">
        <f>+IF('Daily Weigth (g)'!R188="","",IF(Transpiration!Q188-100&lt;=0,0,10*ROUND((Transpiration!Q188-100)/10,0)))</f>
        <v>270</v>
      </c>
      <c r="R188" s="85">
        <f>+IF('Daily Weigth (g)'!S188="","",IF(Transpiration!R188-100&lt;=0,0,10*ROUND((Transpiration!R188-100)/10,0)))</f>
        <v>130</v>
      </c>
      <c r="S188" s="91">
        <f>+IF('Daily Weigth (g)'!T188="","",IF(Transpiration!S188-200&lt;=0,0,10*ROUND((Transpiration!S188-200)/10,0)))</f>
        <v>40</v>
      </c>
      <c r="T188" s="85">
        <f>+IF('Daily Weigth (g)'!U188="","",IF(Transpiration!T188-200&lt;=0,0,10*ROUND((Transpiration!T188-200)/10,0)))</f>
        <v>70</v>
      </c>
      <c r="U188" s="85">
        <f>+IF('Daily Weigth (g)'!V188="","",IF(Transpiration!U188-200&lt;=0,0,10*ROUND((Transpiration!U188-200)/10,0)))</f>
        <v>110</v>
      </c>
      <c r="V188" s="85">
        <f>+IF('Daily Weigth (g)'!W188="","",IF(Transpiration!V188-200&lt;=0,0,10*ROUND((Transpiration!V188-200)/10,0)))</f>
        <v>90</v>
      </c>
      <c r="W188" s="85">
        <f>+IF('Daily Weigth (g)'!X188="","",IF(Transpiration!W188-200&lt;=0,0,10*ROUND((Transpiration!W188-200)/10,0)))</f>
        <v>0</v>
      </c>
      <c r="X188" s="85">
        <f>+IF('Daily Weigth (g)'!Y188="","",IF(Transpiration!X188-200&lt;=0,0,10*ROUND((Transpiration!X188-200)/10,0)))</f>
        <v>0</v>
      </c>
      <c r="Y188" s="85">
        <f>+IF('Daily Weigth (g)'!Z188="","",IF(Transpiration!Y188-200&lt;=0,0,10*ROUND((Transpiration!Y188-200)/10,0)))</f>
        <v>0</v>
      </c>
      <c r="Z188" s="85">
        <f>+IF('Daily Weigth (g)'!AA188="","",IF(Transpiration!Z188-200&lt;=0,0,10*ROUND((Transpiration!Z188-200)/10,0)))</f>
        <v>0</v>
      </c>
      <c r="AA188" s="85">
        <f>+IF('Daily Weigth (g)'!AB188="","",IF(Transpiration!AA188-200&lt;=0,0,10*ROUND((Transpiration!AA188-200)/10,0)))</f>
        <v>0</v>
      </c>
      <c r="AB188" s="85">
        <f>+IF('Daily Weigth (g)'!AC188="","",IF(Transpiration!AB188-200&lt;=0,0,10*ROUND((Transpiration!AB188-200)/10,0)))</f>
        <v>0</v>
      </c>
      <c r="AC188" s="85">
        <f>+IF('Daily Weigth (g)'!AD188="","",IF(Transpiration!AC188-200&lt;=0,0,10*ROUND((Transpiration!AC188-200)/10,0)))</f>
        <v>0</v>
      </c>
      <c r="AD188" s="85">
        <f>+IF('Daily Weigth (g)'!AE188="","",IF(Transpiration!AD188-200&lt;=0,0,10*ROUND((Transpiration!AD188-200)/10,0)))</f>
        <v>0</v>
      </c>
      <c r="AE188" s="85">
        <f>+IF('Daily Weigth (g)'!AF188="","",IF(Transpiration!AE188-200&lt;=0,0,10*ROUND((Transpiration!AE188-200)/10,0)))</f>
        <v>0</v>
      </c>
      <c r="AF188" s="85">
        <f>+IF('Daily Weigth (g)'!AG188="","",IF(Transpiration!AF188-200&lt;=0,0,10*ROUND((Transpiration!AF188-200)/10,0)))</f>
        <v>0</v>
      </c>
      <c r="AG188" s="89">
        <f t="shared" si="1"/>
        <v>2860</v>
      </c>
    </row>
    <row r="189" ht="12.75" customHeight="1">
      <c r="A189" s="85">
        <v>903.0</v>
      </c>
      <c r="B189" s="87" t="s">
        <v>93</v>
      </c>
      <c r="C189" s="90" t="s">
        <v>12</v>
      </c>
      <c r="D189" s="85"/>
      <c r="E189" s="94">
        <f>+IF('Daily Weigth (g)'!F189="","",IF('Daily Weigth (g)'!$E189-'Daily Weigth (g)'!F189-200&lt;=0,0,10*ROUND(('Daily Weigth (g)'!$E189-'Daily Weigth (g)'!F189-200)/10,0)))</f>
        <v>0</v>
      </c>
      <c r="F189" s="94">
        <f>+IF('Daily Weigth (g)'!G189="","",IF('Daily Weigth (g)'!$E189-'Daily Weigth (g)'!G189-200&lt;=0,0,10*ROUND(('Daily Weigth (g)'!$E189-'Daily Weigth (g)'!G189-200)/10,0)))</f>
        <v>40</v>
      </c>
      <c r="G189" s="94">
        <f>+IF('Daily Weigth (g)'!H189="","",IF('Daily Weigth (g)'!$E189-'Daily Weigth (g)'!H189-200&lt;=0,0,10*ROUND(('Daily Weigth (g)'!$E189-'Daily Weigth (g)'!H189-200)/10,0)))</f>
        <v>260</v>
      </c>
      <c r="H189" s="94">
        <f>+IF('Daily Weigth (g)'!I189="","",IF('Daily Weigth (g)'!$E189-'Daily Weigth (g)'!I189-200&lt;=0,0,10*ROUND(('Daily Weigth (g)'!$E189-'Daily Weigth (g)'!I189-200)/10,0)))</f>
        <v>130</v>
      </c>
      <c r="I189" s="94">
        <f>+IF('Daily Weigth (g)'!J189="","",IF('Daily Weigth (g)'!$E189-'Daily Weigth (g)'!J189-200&lt;=0,0,10*ROUND(('Daily Weigth (g)'!$E189-'Daily Weigth (g)'!J189-200)/10,0)))</f>
        <v>110</v>
      </c>
      <c r="J189" s="85">
        <f>+IF('Daily Weigth (g)'!K189="","",IF(Transpiration!J189-100&lt;=0,0,10*ROUND((Transpiration!J189-100)/10,0)))</f>
        <v>0</v>
      </c>
      <c r="K189" s="85">
        <f>+IF('Daily Weigth (g)'!L189="","",IF(Transpiration!K189-100&lt;=0,0,10*ROUND((Transpiration!K189-100)/10,0)))</f>
        <v>110</v>
      </c>
      <c r="L189" s="85">
        <f>+IF('Daily Weigth (g)'!M189="","",IF(Transpiration!L189-100&lt;=0,0,10*ROUND((Transpiration!L189-100)/10,0)))</f>
        <v>130</v>
      </c>
      <c r="M189" s="85">
        <f>+IF('Daily Weigth (g)'!N189="","",IF(Transpiration!M189-100&lt;=0,0,10*ROUND((Transpiration!M189-100)/10,0)))</f>
        <v>240</v>
      </c>
      <c r="N189" s="85">
        <f>+IF('Daily Weigth (g)'!O189="","",IF(Transpiration!N189-100&lt;=0,0,10*ROUND((Transpiration!N189-100)/10,0)))</f>
        <v>60</v>
      </c>
      <c r="O189" s="85">
        <f>+IF('Daily Weigth (g)'!P189="","",IF(Transpiration!O189-100&lt;=0,0,10*ROUND((Transpiration!O189-100)/10,0)))</f>
        <v>530</v>
      </c>
      <c r="P189" s="85">
        <f>+IF('Daily Weigth (g)'!Q189="","",IF(Transpiration!P189-100&lt;=0,0,10*ROUND((Transpiration!P189-100)/10,0)))</f>
        <v>570</v>
      </c>
      <c r="Q189" s="85">
        <f>+IF('Daily Weigth (g)'!R189="","",IF(Transpiration!Q189-100&lt;=0,0,10*ROUND((Transpiration!Q189-100)/10,0)))</f>
        <v>290</v>
      </c>
      <c r="R189" s="85">
        <f>+IF('Daily Weigth (g)'!S189="","",IF(Transpiration!R189-100&lt;=0,0,10*ROUND((Transpiration!R189-100)/10,0)))</f>
        <v>200</v>
      </c>
      <c r="S189" s="91">
        <f>+IF('Daily Weigth (g)'!T189="","",IF(Transpiration!S189-200&lt;=0,0,10*ROUND((Transpiration!S189-200)/10,0)))</f>
        <v>70</v>
      </c>
      <c r="T189" s="85">
        <f>+IF('Daily Weigth (g)'!U189="","",IF(Transpiration!T189-200&lt;=0,0,10*ROUND((Transpiration!T189-200)/10,0)))</f>
        <v>70</v>
      </c>
      <c r="U189" s="85">
        <f>+IF('Daily Weigth (g)'!V189="","",IF(Transpiration!U189-200&lt;=0,0,10*ROUND((Transpiration!U189-200)/10,0)))</f>
        <v>120</v>
      </c>
      <c r="V189" s="85">
        <f>+IF('Daily Weigth (g)'!W189="","",IF(Transpiration!V189-200&lt;=0,0,10*ROUND((Transpiration!V189-200)/10,0)))</f>
        <v>90</v>
      </c>
      <c r="W189" s="85">
        <f>+IF('Daily Weigth (g)'!X189="","",IF(Transpiration!W189-200&lt;=0,0,10*ROUND((Transpiration!W189-200)/10,0)))</f>
        <v>0</v>
      </c>
      <c r="X189" s="85">
        <f>+IF('Daily Weigth (g)'!Y189="","",IF(Transpiration!X189-200&lt;=0,0,10*ROUND((Transpiration!X189-200)/10,0)))</f>
        <v>0</v>
      </c>
      <c r="Y189" s="85">
        <f>+IF('Daily Weigth (g)'!Z189="","",IF(Transpiration!Y189-200&lt;=0,0,10*ROUND((Transpiration!Y189-200)/10,0)))</f>
        <v>0</v>
      </c>
      <c r="Z189" s="85">
        <f>+IF('Daily Weigth (g)'!AA189="","",IF(Transpiration!Z189-200&lt;=0,0,10*ROUND((Transpiration!Z189-200)/10,0)))</f>
        <v>0</v>
      </c>
      <c r="AA189" s="85">
        <f>+IF('Daily Weigth (g)'!AB189="","",IF(Transpiration!AA189-200&lt;=0,0,10*ROUND((Transpiration!AA189-200)/10,0)))</f>
        <v>0</v>
      </c>
      <c r="AB189" s="85">
        <f>+IF('Daily Weigth (g)'!AC189="","",IF(Transpiration!AB189-200&lt;=0,0,10*ROUND((Transpiration!AB189-200)/10,0)))</f>
        <v>0</v>
      </c>
      <c r="AC189" s="85">
        <f>+IF('Daily Weigth (g)'!AD189="","",IF(Transpiration!AC189-200&lt;=0,0,10*ROUND((Transpiration!AC189-200)/10,0)))</f>
        <v>0</v>
      </c>
      <c r="AD189" s="85">
        <f>+IF('Daily Weigth (g)'!AE189="","",IF(Transpiration!AD189-200&lt;=0,0,10*ROUND((Transpiration!AD189-200)/10,0)))</f>
        <v>0</v>
      </c>
      <c r="AE189" s="85">
        <f>+IF('Daily Weigth (g)'!AF189="","",IF(Transpiration!AE189-200&lt;=0,0,10*ROUND((Transpiration!AE189-200)/10,0)))</f>
        <v>0</v>
      </c>
      <c r="AF189" s="85">
        <f>+IF('Daily Weigth (g)'!AG189="","",IF(Transpiration!AF189-200&lt;=0,0,10*ROUND((Transpiration!AF189-200)/10,0)))</f>
        <v>0</v>
      </c>
      <c r="AG189" s="89">
        <f t="shared" si="1"/>
        <v>3020</v>
      </c>
    </row>
    <row r="190" ht="12.75" customHeight="1">
      <c r="A190" s="85">
        <v>904.0</v>
      </c>
      <c r="B190" s="87" t="s">
        <v>93</v>
      </c>
      <c r="C190" s="85" t="s">
        <v>383</v>
      </c>
      <c r="D190" s="85"/>
      <c r="E190" s="94">
        <f>+IF('Daily Weigth (g)'!F190="","",IF('Daily Weigth (g)'!$E190-'Daily Weigth (g)'!F190-200&lt;=0,0,10*ROUND(('Daily Weigth (g)'!$E190-'Daily Weigth (g)'!F190-200)/10,0)))</f>
        <v>0</v>
      </c>
      <c r="F190" s="94">
        <f>+IF('Daily Weigth (g)'!G190="","",IF('Daily Weigth (g)'!$E190-'Daily Weigth (g)'!G190-200&lt;=0,0,10*ROUND(('Daily Weigth (g)'!$E190-'Daily Weigth (g)'!G190-200)/10,0)))</f>
        <v>60</v>
      </c>
      <c r="G190" s="94">
        <f>+IF('Daily Weigth (g)'!H190="","",IF('Daily Weigth (g)'!$E190-'Daily Weigth (g)'!H190-200&lt;=0,0,10*ROUND(('Daily Weigth (g)'!$E190-'Daily Weigth (g)'!H190-200)/10,0)))</f>
        <v>220</v>
      </c>
      <c r="H190" s="94">
        <f>+IF('Daily Weigth (g)'!I190="","",IF('Daily Weigth (g)'!$E190-'Daily Weigth (g)'!I190-200&lt;=0,0,10*ROUND(('Daily Weigth (g)'!$E190-'Daily Weigth (g)'!I190-200)/10,0)))</f>
        <v>140</v>
      </c>
      <c r="I190" s="94">
        <f>+IF('Daily Weigth (g)'!J190="","",IF('Daily Weigth (g)'!$E190-'Daily Weigth (g)'!J190-200&lt;=0,0,10*ROUND(('Daily Weigth (g)'!$E190-'Daily Weigth (g)'!J190-200)/10,0)))</f>
        <v>100</v>
      </c>
      <c r="J190" s="85" t="str">
        <f>+IF('Daily Weigth (g)'!K190="","",IF('Daily Weigth (g)'!$E190-'Daily Weigth (g)'!K190-200&lt;=0,0,10*ROUND(('Daily Weigth (g)'!$E190-'Daily Weigth (g)'!K190-200)/10,0)))</f>
        <v/>
      </c>
      <c r="K190" s="85" t="str">
        <f>+IF('Daily Weigth (g)'!L190="","",IF('Daily Weigth (g)'!$E190-'Daily Weigth (g)'!L190-200&lt;=0,0,10*ROUND(('Daily Weigth (g)'!$E190-'Daily Weigth (g)'!L190-200)/10,0)))</f>
        <v/>
      </c>
      <c r="L190" s="85" t="str">
        <f>+IF('Daily Weigth (g)'!M190="","",IF('Daily Weigth (g)'!$E190-'Daily Weigth (g)'!M190-200&lt;=0,0,10*ROUND(('Daily Weigth (g)'!$E190-'Daily Weigth (g)'!M190-200)/10,0)))</f>
        <v/>
      </c>
      <c r="M190" s="85" t="str">
        <f>+IF('Daily Weigth (g)'!N190="","",IF('Daily Weigth (g)'!$E190-'Daily Weigth (g)'!N190-200&lt;=0,0,10*ROUND(('Daily Weigth (g)'!$E190-'Daily Weigth (g)'!N190-200)/10,0)))</f>
        <v/>
      </c>
      <c r="N190" s="85" t="str">
        <f>+IF('Daily Weigth (g)'!O190="","",IF('Daily Weigth (g)'!$E190-'Daily Weigth (g)'!O190-200&lt;=0,0,10*ROUND(('Daily Weigth (g)'!$E190-'Daily Weigth (g)'!O190-200)/10,0)))</f>
        <v/>
      </c>
      <c r="O190" s="85" t="str">
        <f>+IF('Daily Weigth (g)'!P190="","",IF('Daily Weigth (g)'!$E190-'Daily Weigth (g)'!P190-200&lt;=0,0,10*ROUND(('Daily Weigth (g)'!$E190-'Daily Weigth (g)'!P190-200)/10,0)))</f>
        <v/>
      </c>
      <c r="P190" s="85" t="str">
        <f>+IF('Daily Weigth (g)'!Q190="","",IF('Daily Weigth (g)'!$E190-'Daily Weigth (g)'!Q190-200&lt;=0,0,10*ROUND(('Daily Weigth (g)'!$E190-'Daily Weigth (g)'!Q190-200)/10,0)))</f>
        <v/>
      </c>
      <c r="Q190" s="85" t="str">
        <f>+IF('Daily Weigth (g)'!R190="","",IF('Daily Weigth (g)'!$E190-'Daily Weigth (g)'!R190-200&lt;=0,0,10*ROUND(('Daily Weigth (g)'!$E190-'Daily Weigth (g)'!R190-200)/10,0)))</f>
        <v/>
      </c>
      <c r="R190" s="85" t="str">
        <f>+IF('Daily Weigth (g)'!S190="","",IF('Daily Weigth (g)'!$E190-'Daily Weigth (g)'!S190-200&lt;=0,0,10*ROUND(('Daily Weigth (g)'!$E190-'Daily Weigth (g)'!S190-200)/10,0)))</f>
        <v/>
      </c>
      <c r="S190" s="91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  <c r="AF190" s="85"/>
      <c r="AG190" s="89">
        <f t="shared" si="1"/>
        <v>520</v>
      </c>
    </row>
    <row r="191" ht="12.75" customHeight="1">
      <c r="A191" s="85">
        <v>905.0</v>
      </c>
      <c r="B191" s="87" t="s">
        <v>93</v>
      </c>
      <c r="C191" s="90" t="s">
        <v>12</v>
      </c>
      <c r="D191" s="85"/>
      <c r="E191" s="94">
        <f>+IF('Daily Weigth (g)'!F191="","",IF('Daily Weigth (g)'!$E191-'Daily Weigth (g)'!F191-200&lt;=0,0,10*ROUND(('Daily Weigth (g)'!$E191-'Daily Weigth (g)'!F191-200)/10,0)))</f>
        <v>0</v>
      </c>
      <c r="F191" s="94">
        <f>+IF('Daily Weigth (g)'!G191="","",IF('Daily Weigth (g)'!$E191-'Daily Weigth (g)'!G191-200&lt;=0,0,10*ROUND(('Daily Weigth (g)'!$E191-'Daily Weigth (g)'!G191-200)/10,0)))</f>
        <v>10</v>
      </c>
      <c r="G191" s="94">
        <f>+IF('Daily Weigth (g)'!H191="","",IF('Daily Weigth (g)'!$E191-'Daily Weigth (g)'!H191-200&lt;=0,0,10*ROUND(('Daily Weigth (g)'!$E191-'Daily Weigth (g)'!H191-200)/10,0)))</f>
        <v>240</v>
      </c>
      <c r="H191" s="94">
        <f>+IF('Daily Weigth (g)'!I191="","",IF('Daily Weigth (g)'!$E191-'Daily Weigth (g)'!I191-200&lt;=0,0,10*ROUND(('Daily Weigth (g)'!$E191-'Daily Weigth (g)'!I191-200)/10,0)))</f>
        <v>90</v>
      </c>
      <c r="I191" s="94">
        <f>+IF('Daily Weigth (g)'!J191="","",IF('Daily Weigth (g)'!$E191-'Daily Weigth (g)'!J191-200&lt;=0,0,10*ROUND(('Daily Weigth (g)'!$E191-'Daily Weigth (g)'!J191-200)/10,0)))</f>
        <v>90</v>
      </c>
      <c r="J191" s="85">
        <f>+IF('Daily Weigth (g)'!K191="","",IF(Transpiration!J191-100&lt;=0,0,10*ROUND((Transpiration!J191-100)/10,0)))</f>
        <v>20</v>
      </c>
      <c r="K191" s="85">
        <f>+IF('Daily Weigth (g)'!L191="","",IF(Transpiration!K191-100&lt;=0,0,10*ROUND((Transpiration!K191-100)/10,0)))</f>
        <v>10</v>
      </c>
      <c r="L191" s="85">
        <f>+IF('Daily Weigth (g)'!M191="","",IF(Transpiration!L191-100&lt;=0,0,10*ROUND((Transpiration!L191-100)/10,0)))</f>
        <v>60</v>
      </c>
      <c r="M191" s="85">
        <f>+IF('Daily Weigth (g)'!N191="","",IF(Transpiration!M191-100&lt;=0,0,10*ROUND((Transpiration!M191-100)/10,0)))</f>
        <v>140</v>
      </c>
      <c r="N191" s="85">
        <f>+IF('Daily Weigth (g)'!O191="","",IF(Transpiration!N191-100&lt;=0,0,10*ROUND((Transpiration!N191-100)/10,0)))</f>
        <v>30</v>
      </c>
      <c r="O191" s="85">
        <f>+IF('Daily Weigth (g)'!P191="","",IF(Transpiration!O191-100&lt;=0,0,10*ROUND((Transpiration!O191-100)/10,0)))</f>
        <v>350</v>
      </c>
      <c r="P191" s="85">
        <f>+IF('Daily Weigth (g)'!Q191="","",IF(Transpiration!P191-100&lt;=0,0,10*ROUND((Transpiration!P191-100)/10,0)))</f>
        <v>380</v>
      </c>
      <c r="Q191" s="85">
        <f>+IF('Daily Weigth (g)'!R191="","",IF(Transpiration!Q191-100&lt;=0,0,10*ROUND((Transpiration!Q191-100)/10,0)))</f>
        <v>220</v>
      </c>
      <c r="R191" s="85">
        <f>+IF('Daily Weigth (g)'!S191="","",IF(Transpiration!R191-100&lt;=0,0,10*ROUND((Transpiration!R191-100)/10,0)))</f>
        <v>170</v>
      </c>
      <c r="S191" s="91">
        <f>+IF('Daily Weigth (g)'!T191="","",IF(Transpiration!S191-200&lt;=0,0,10*ROUND((Transpiration!S191-200)/10,0)))</f>
        <v>70</v>
      </c>
      <c r="T191" s="85">
        <f>+IF('Daily Weigth (g)'!U191="","",IF(Transpiration!T191-200&lt;=0,0,10*ROUND((Transpiration!T191-200)/10,0)))</f>
        <v>110</v>
      </c>
      <c r="U191" s="85">
        <f>+IF('Daily Weigth (g)'!V191="","",IF(Transpiration!U191-200&lt;=0,0,10*ROUND((Transpiration!U191-200)/10,0)))</f>
        <v>210</v>
      </c>
      <c r="V191" s="85">
        <f>+IF('Daily Weigth (g)'!W191="","",IF(Transpiration!V191-200&lt;=0,0,10*ROUND((Transpiration!V191-200)/10,0)))</f>
        <v>120</v>
      </c>
      <c r="W191" s="85">
        <f>+IF('Daily Weigth (g)'!X191="","",IF(Transpiration!W191-200&lt;=0,0,10*ROUND((Transpiration!W191-200)/10,0)))</f>
        <v>0</v>
      </c>
      <c r="X191" s="85">
        <f>+IF('Daily Weigth (g)'!Y191="","",IF(Transpiration!X191-200&lt;=0,0,10*ROUND((Transpiration!X191-200)/10,0)))</f>
        <v>0</v>
      </c>
      <c r="Y191" s="85">
        <f>+IF('Daily Weigth (g)'!Z191="","",IF(Transpiration!Y191-200&lt;=0,0,10*ROUND((Transpiration!Y191-200)/10,0)))</f>
        <v>0</v>
      </c>
      <c r="Z191" s="85">
        <f>+IF('Daily Weigth (g)'!AA191="","",IF(Transpiration!Z191-200&lt;=0,0,10*ROUND((Transpiration!Z191-200)/10,0)))</f>
        <v>0</v>
      </c>
      <c r="AA191" s="85">
        <f>+IF('Daily Weigth (g)'!AB191="","",IF(Transpiration!AA191-200&lt;=0,0,10*ROUND((Transpiration!AA191-200)/10,0)))</f>
        <v>0</v>
      </c>
      <c r="AB191" s="85">
        <f>+IF('Daily Weigth (g)'!AC191="","",IF(Transpiration!AB191-200&lt;=0,0,10*ROUND((Transpiration!AB191-200)/10,0)))</f>
        <v>0</v>
      </c>
      <c r="AC191" s="85">
        <f>+IF('Daily Weigth (g)'!AD191="","",IF(Transpiration!AC191-200&lt;=0,0,10*ROUND((Transpiration!AC191-200)/10,0)))</f>
        <v>0</v>
      </c>
      <c r="AD191" s="85">
        <f>+IF('Daily Weigth (g)'!AE191="","",IF(Transpiration!AD191-200&lt;=0,0,10*ROUND((Transpiration!AD191-200)/10,0)))</f>
        <v>0</v>
      </c>
      <c r="AE191" s="85">
        <f>+IF('Daily Weigth (g)'!AF191="","",IF(Transpiration!AE191-200&lt;=0,0,10*ROUND((Transpiration!AE191-200)/10,0)))</f>
        <v>0</v>
      </c>
      <c r="AF191" s="85">
        <f>+IF('Daily Weigth (g)'!AG191="","",IF(Transpiration!AF191-200&lt;=0,0,10*ROUND((Transpiration!AF191-200)/10,0)))</f>
        <v>0</v>
      </c>
      <c r="AG191" s="89">
        <f t="shared" si="1"/>
        <v>2320</v>
      </c>
    </row>
    <row r="192" ht="12.75" customHeight="1">
      <c r="A192" s="85">
        <v>906.0</v>
      </c>
      <c r="B192" s="87" t="s">
        <v>93</v>
      </c>
      <c r="C192" s="90" t="s">
        <v>12</v>
      </c>
      <c r="D192" s="85"/>
      <c r="E192" s="94">
        <f>+IF('Daily Weigth (g)'!F192="","",IF('Daily Weigth (g)'!$E192-'Daily Weigth (g)'!F192-200&lt;=0,0,10*ROUND(('Daily Weigth (g)'!$E192-'Daily Weigth (g)'!F192-200)/10,0)))</f>
        <v>0</v>
      </c>
      <c r="F192" s="94">
        <f>+IF('Daily Weigth (g)'!G192="","",IF('Daily Weigth (g)'!$E192-'Daily Weigth (g)'!G192-200&lt;=0,0,10*ROUND(('Daily Weigth (g)'!$E192-'Daily Weigth (g)'!G192-200)/10,0)))</f>
        <v>30</v>
      </c>
      <c r="G192" s="94">
        <f>+IF('Daily Weigth (g)'!H192="","",IF('Daily Weigth (g)'!$E192-'Daily Weigth (g)'!H192-200&lt;=0,0,10*ROUND(('Daily Weigth (g)'!$E192-'Daily Weigth (g)'!H192-200)/10,0)))</f>
        <v>250</v>
      </c>
      <c r="H192" s="94">
        <f>+IF('Daily Weigth (g)'!I192="","",IF('Daily Weigth (g)'!$E192-'Daily Weigth (g)'!I192-200&lt;=0,0,10*ROUND(('Daily Weigth (g)'!$E192-'Daily Weigth (g)'!I192-200)/10,0)))</f>
        <v>110</v>
      </c>
      <c r="I192" s="94">
        <f>+IF('Daily Weigth (g)'!J192="","",IF('Daily Weigth (g)'!$E192-'Daily Weigth (g)'!J192-200&lt;=0,0,10*ROUND(('Daily Weigth (g)'!$E192-'Daily Weigth (g)'!J192-200)/10,0)))</f>
        <v>100</v>
      </c>
      <c r="J192" s="85">
        <f>+IF('Daily Weigth (g)'!K192="","",IF(Transpiration!J192-100&lt;=0,0,10*ROUND((Transpiration!J192-100)/10,0)))</f>
        <v>20</v>
      </c>
      <c r="K192" s="85">
        <f>+IF('Daily Weigth (g)'!L192="","",IF(Transpiration!K192-100&lt;=0,0,10*ROUND((Transpiration!K192-100)/10,0)))</f>
        <v>70</v>
      </c>
      <c r="L192" s="85">
        <f>+IF('Daily Weigth (g)'!M192="","",IF(Transpiration!L192-100&lt;=0,0,10*ROUND((Transpiration!L192-100)/10,0)))</f>
        <v>90</v>
      </c>
      <c r="M192" s="85">
        <f>+IF('Daily Weigth (g)'!N192="","",IF(Transpiration!M192-100&lt;=0,0,10*ROUND((Transpiration!M192-100)/10,0)))</f>
        <v>190</v>
      </c>
      <c r="N192" s="85">
        <f>+IF('Daily Weigth (g)'!O192="","",IF(Transpiration!N192-100&lt;=0,0,10*ROUND((Transpiration!N192-100)/10,0)))</f>
        <v>50</v>
      </c>
      <c r="O192" s="85">
        <f>+IF('Daily Weigth (g)'!P192="","",IF(Transpiration!O192-100&lt;=0,0,10*ROUND((Transpiration!O192-100)/10,0)))</f>
        <v>460</v>
      </c>
      <c r="P192" s="85">
        <f>+IF('Daily Weigth (g)'!Q192="","",IF(Transpiration!P192-100&lt;=0,0,10*ROUND((Transpiration!P192-100)/10,0)))</f>
        <v>450</v>
      </c>
      <c r="Q192" s="85">
        <f>+IF('Daily Weigth (g)'!R192="","",IF(Transpiration!Q192-100&lt;=0,0,10*ROUND((Transpiration!Q192-100)/10,0)))</f>
        <v>260</v>
      </c>
      <c r="R192" s="85">
        <f>+IF('Daily Weigth (g)'!S192="","",IF(Transpiration!R192-100&lt;=0,0,10*ROUND((Transpiration!R192-100)/10,0)))</f>
        <v>150</v>
      </c>
      <c r="S192" s="91">
        <f>+IF('Daily Weigth (g)'!T192="","",IF(Transpiration!S192-200&lt;=0,0,10*ROUND((Transpiration!S192-200)/10,0)))</f>
        <v>20</v>
      </c>
      <c r="T192" s="85">
        <f>+IF('Daily Weigth (g)'!U192="","",IF(Transpiration!T192-200&lt;=0,0,10*ROUND((Transpiration!T192-200)/10,0)))</f>
        <v>60</v>
      </c>
      <c r="U192" s="85">
        <f>+IF('Daily Weigth (g)'!V192="","",IF(Transpiration!U192-200&lt;=0,0,10*ROUND((Transpiration!U192-200)/10,0)))</f>
        <v>100</v>
      </c>
      <c r="V192" s="85">
        <f>+IF('Daily Weigth (g)'!W192="","",IF(Transpiration!V192-200&lt;=0,0,10*ROUND((Transpiration!V192-200)/10,0)))</f>
        <v>70</v>
      </c>
      <c r="W192" s="85">
        <f>+IF('Daily Weigth (g)'!X192="","",IF(Transpiration!W192-200&lt;=0,0,10*ROUND((Transpiration!W192-200)/10,0)))</f>
        <v>0</v>
      </c>
      <c r="X192" s="85">
        <f>+IF('Daily Weigth (g)'!Y192="","",IF(Transpiration!X192-200&lt;=0,0,10*ROUND((Transpiration!X192-200)/10,0)))</f>
        <v>0</v>
      </c>
      <c r="Y192" s="85">
        <f>+IF('Daily Weigth (g)'!Z192="","",IF(Transpiration!Y192-200&lt;=0,0,10*ROUND((Transpiration!Y192-200)/10,0)))</f>
        <v>0</v>
      </c>
      <c r="Z192" s="85">
        <f>+IF('Daily Weigth (g)'!AA192="","",IF(Transpiration!Z192-200&lt;=0,0,10*ROUND((Transpiration!Z192-200)/10,0)))</f>
        <v>0</v>
      </c>
      <c r="AA192" s="85">
        <f>+IF('Daily Weigth (g)'!AB192="","",IF(Transpiration!AA192-200&lt;=0,0,10*ROUND((Transpiration!AA192-200)/10,0)))</f>
        <v>0</v>
      </c>
      <c r="AB192" s="85">
        <f>+IF('Daily Weigth (g)'!AC192="","",IF(Transpiration!AB192-200&lt;=0,0,10*ROUND((Transpiration!AB192-200)/10,0)))</f>
        <v>0</v>
      </c>
      <c r="AC192" s="85">
        <f>+IF('Daily Weigth (g)'!AD192="","",IF(Transpiration!AC192-200&lt;=0,0,10*ROUND((Transpiration!AC192-200)/10,0)))</f>
        <v>0</v>
      </c>
      <c r="AD192" s="85">
        <f>+IF('Daily Weigth (g)'!AE192="","",IF(Transpiration!AD192-200&lt;=0,0,10*ROUND((Transpiration!AD192-200)/10,0)))</f>
        <v>0</v>
      </c>
      <c r="AE192" s="85">
        <f>+IF('Daily Weigth (g)'!AF192="","",IF(Transpiration!AE192-200&lt;=0,0,10*ROUND((Transpiration!AE192-200)/10,0)))</f>
        <v>0</v>
      </c>
      <c r="AF192" s="85">
        <f>+IF('Daily Weigth (g)'!AG192="","",IF(Transpiration!AF192-200&lt;=0,0,10*ROUND((Transpiration!AF192-200)/10,0)))</f>
        <v>0</v>
      </c>
      <c r="AG192" s="89">
        <f t="shared" si="1"/>
        <v>2480</v>
      </c>
    </row>
    <row r="193" ht="12.75" customHeight="1">
      <c r="A193" s="85">
        <v>907.0</v>
      </c>
      <c r="B193" s="87" t="s">
        <v>93</v>
      </c>
      <c r="C193" s="88" t="s">
        <v>241</v>
      </c>
      <c r="D193" s="85"/>
      <c r="E193" s="94">
        <f>+IF('Daily Weigth (g)'!F193="","",IF('Daily Weigth (g)'!$E193-'Daily Weigth (g)'!F193-200&lt;=0,0,10*ROUND(('Daily Weigth (g)'!$E193-'Daily Weigth (g)'!F193-200)/10,0)))</f>
        <v>0</v>
      </c>
      <c r="F193" s="94">
        <f>+IF('Daily Weigth (g)'!G193="","",IF('Daily Weigth (g)'!$E193-'Daily Weigth (g)'!G193-200&lt;=0,0,10*ROUND(('Daily Weigth (g)'!$E193-'Daily Weigth (g)'!G193-200)/10,0)))</f>
        <v>70</v>
      </c>
      <c r="G193" s="94">
        <f>+IF('Daily Weigth (g)'!H193="","",IF('Daily Weigth (g)'!$E193-'Daily Weigth (g)'!H193-200&lt;=0,0,10*ROUND(('Daily Weigth (g)'!$E193-'Daily Weigth (g)'!H193-200)/10,0)))</f>
        <v>270</v>
      </c>
      <c r="H193" s="94">
        <f>+IF('Daily Weigth (g)'!I193="","",IF('Daily Weigth (g)'!$E193-'Daily Weigth (g)'!I193-200&lt;=0,0,10*ROUND(('Daily Weigth (g)'!$E193-'Daily Weigth (g)'!I193-200)/10,0)))</f>
        <v>160</v>
      </c>
      <c r="I193" s="94">
        <f>+IF('Daily Weigth (g)'!J193="","",IF('Daily Weigth (g)'!$E193-'Daily Weigth (g)'!J193-200&lt;=0,0,10*ROUND(('Daily Weigth (g)'!$E193-'Daily Weigth (g)'!J193-200)/10,0)))</f>
        <v>120</v>
      </c>
      <c r="J193" s="85">
        <f>+IF('Daily Weigth (g)'!K193="","",IF('Daily Weigth (g)'!$E193-'Daily Weigth (g)'!K193-200&lt;=0,0,10*ROUND(('Daily Weigth (g)'!$E193-'Daily Weigth (g)'!K193-200)/10,0)))</f>
        <v>140</v>
      </c>
      <c r="K193" s="85">
        <f>+IF('Daily Weigth (g)'!L193="","",IF('Daily Weigth (g)'!$E193-'Daily Weigth (g)'!L193-200&lt;=0,0,10*ROUND(('Daily Weigth (g)'!$E193-'Daily Weigth (g)'!L193-200)/10,0)))</f>
        <v>180</v>
      </c>
      <c r="L193" s="85">
        <f>+IF('Daily Weigth (g)'!M193="","",IF('Daily Weigth (g)'!$E193-'Daily Weigth (g)'!M193-200&lt;=0,0,10*ROUND(('Daily Weigth (g)'!$E193-'Daily Weigth (g)'!M193-200)/10,0)))</f>
        <v>200</v>
      </c>
      <c r="M193" s="85">
        <f>+IF('Daily Weigth (g)'!N193="","",IF('Daily Weigth (g)'!$E193-'Daily Weigth (g)'!N193-200&lt;=0,0,10*ROUND(('Daily Weigth (g)'!$E193-'Daily Weigth (g)'!N193-200)/10,0)))</f>
        <v>360</v>
      </c>
      <c r="N193" s="85">
        <f>+IF('Daily Weigth (g)'!O193="","",IF('Daily Weigth (g)'!$E193-'Daily Weigth (g)'!O193-200&lt;=0,0,10*ROUND(('Daily Weigth (g)'!$E193-'Daily Weigth (g)'!O193-200)/10,0)))</f>
        <v>190</v>
      </c>
      <c r="O193" s="85">
        <f>+IF('Daily Weigth (g)'!P193="","",IF('Daily Weigth (g)'!$E193-'Daily Weigth (g)'!P193-200&lt;=0,0,10*ROUND(('Daily Weigth (g)'!$E193-'Daily Weigth (g)'!P193-200)/10,0)))</f>
        <v>720</v>
      </c>
      <c r="P193" s="85">
        <f>+IF('Daily Weigth (g)'!Q193="","",IF('Daily Weigth (g)'!$E193-'Daily Weigth (g)'!Q193-200&lt;=0,0,10*ROUND(('Daily Weigth (g)'!$E193-'Daily Weigth (g)'!Q193-200)/10,0)))</f>
        <v>740</v>
      </c>
      <c r="Q193" s="85">
        <f>+IF('Daily Weigth (g)'!R193="","",IF('Daily Weigth (g)'!$E193-'Daily Weigth (g)'!R193-200&lt;=0,0,10*ROUND(('Daily Weigth (g)'!$E193-'Daily Weigth (g)'!R193-200)/10,0)))</f>
        <v>480</v>
      </c>
      <c r="R193" s="85">
        <f>+IF('Daily Weigth (g)'!S193="","",IF('Daily Weigth (g)'!$E193-'Daily Weigth (g)'!S193-200&lt;=0,0,10*ROUND(('Daily Weigth (g)'!$E193-'Daily Weigth (g)'!S193-200)/10,0)))</f>
        <v>420</v>
      </c>
      <c r="S193" s="91">
        <f>+IF('Daily Weigth (g)'!T193="","",IF('Daily Weigth (g)'!$E193-'Daily Weigth (g)'!T193-200&lt;=0,0,10*ROUND(('Daily Weigth (g)'!$E193-'Daily Weigth (g)'!T193-200)/10,0)))</f>
        <v>420</v>
      </c>
      <c r="T193" s="85">
        <f>+IF('Daily Weigth (g)'!U193="","",IF('Daily Weigth (g)'!$E193-'Daily Weigth (g)'!U193-200&lt;=0,0,10*ROUND(('Daily Weigth (g)'!$E193-'Daily Weigth (g)'!U193-200)/10,0)))</f>
        <v>510</v>
      </c>
      <c r="U193" s="85">
        <f>+IF('Daily Weigth (g)'!V193="","",IF('Daily Weigth (g)'!$E193-'Daily Weigth (g)'!V193-200&lt;=0,0,10*ROUND(('Daily Weigth (g)'!$E193-'Daily Weigth (g)'!V193-200)/10,0)))</f>
        <v>820</v>
      </c>
      <c r="V193" s="85">
        <f>+IF('Daily Weigth (g)'!W193="","",IF('Daily Weigth (g)'!$E193-'Daily Weigth (g)'!W193-200&lt;=0,0,10*ROUND(('Daily Weigth (g)'!$E193-'Daily Weigth (g)'!W193-200)/10,0)))</f>
        <v>870</v>
      </c>
      <c r="W193" s="85">
        <f>+IF('Daily Weigth (g)'!X193="","",IF('Daily Weigth (g)'!$E193-'Daily Weigth (g)'!X193-200&lt;=0,0,10*ROUND(('Daily Weigth (g)'!$E193-'Daily Weigth (g)'!X193-200)/10,0)))</f>
        <v>350</v>
      </c>
      <c r="X193" s="85">
        <f>+IF('Daily Weigth (g)'!Y193="","",IF('Daily Weigth (g)'!$E193-'Daily Weigth (g)'!Y193-200&lt;=0,0,10*ROUND(('Daily Weigth (g)'!$E193-'Daily Weigth (g)'!Y193-200)/10,0)))</f>
        <v>250</v>
      </c>
      <c r="Y193" s="85">
        <f>+IF('Daily Weigth (g)'!Z193="","",IF('Daily Weigth (g)'!$E193-'Daily Weigth (g)'!Z193-200&lt;=0,0,10*ROUND(('Daily Weigth (g)'!$E193-'Daily Weigth (g)'!Z193-200)/10,0)))</f>
        <v>430</v>
      </c>
      <c r="Z193" s="85">
        <f>+IF('Daily Weigth (g)'!AA193="","",IF('Daily Weigth (g)'!$E193-'Daily Weigth (g)'!AA193-200&lt;=0,0,10*ROUND(('Daily Weigth (g)'!$E193-'Daily Weigth (g)'!AA193-200)/10,0)))</f>
        <v>230</v>
      </c>
      <c r="AA193" s="85">
        <f>+IF('Daily Weigth (g)'!AB193="","",IF('Daily Weigth (g)'!$E193-'Daily Weigth (g)'!AB193-200&lt;=0,0,10*ROUND(('Daily Weigth (g)'!$E193-'Daily Weigth (g)'!AB193-200)/10,0)))</f>
        <v>270</v>
      </c>
      <c r="AB193" s="85">
        <f>+IF('Daily Weigth (g)'!AC193="","",IF('Daily Weigth (g)'!$E193-'Daily Weigth (g)'!AC193-200&lt;=0,0,10*ROUND(('Daily Weigth (g)'!$E193-'Daily Weigth (g)'!AC193-200)/10,0)))</f>
        <v>290</v>
      </c>
      <c r="AC193" s="85">
        <f>+IF('Daily Weigth (g)'!AD193="","",IF('Daily Weigth (g)'!$E193-'Daily Weigth (g)'!AD193-200&lt;=0,0,10*ROUND(('Daily Weigth (g)'!$E193-'Daily Weigth (g)'!AD193-200)/10,0)))</f>
        <v>360</v>
      </c>
      <c r="AD193" s="85">
        <f>+IF('Daily Weigth (g)'!AE193="","",IF('Daily Weigth (g)'!$E193-'Daily Weigth (g)'!AE193-200&lt;=0,0,10*ROUND(('Daily Weigth (g)'!$E193-'Daily Weigth (g)'!AE193-200)/10,0)))</f>
        <v>250</v>
      </c>
      <c r="AE193" s="85">
        <f>+IF('Daily Weigth (g)'!AF193="","",IF('Daily Weigth (g)'!$E193-'Daily Weigth (g)'!AF193-200&lt;=0,0,10*ROUND(('Daily Weigth (g)'!$E193-'Daily Weigth (g)'!AF193-200)/10,0)))</f>
        <v>590</v>
      </c>
      <c r="AF193" s="85">
        <f>+IF('Daily Weigth (g)'!AG193="","",IF('Daily Weigth (g)'!$E193-'Daily Weigth (g)'!AG193-200&lt;=0,0,10*ROUND(('Daily Weigth (g)'!$E193-'Daily Weigth (g)'!AG193-200)/10,0)))</f>
        <v>300</v>
      </c>
      <c r="AG193" s="89">
        <f t="shared" si="1"/>
        <v>9990</v>
      </c>
    </row>
    <row r="194" ht="12.75" customHeight="1">
      <c r="A194" s="85">
        <v>908.0</v>
      </c>
      <c r="B194" s="87" t="s">
        <v>93</v>
      </c>
      <c r="C194" s="88" t="s">
        <v>241</v>
      </c>
      <c r="D194" s="85"/>
      <c r="E194" s="94">
        <f>+IF('Daily Weigth (g)'!F194="","",IF('Daily Weigth (g)'!$E194-'Daily Weigth (g)'!F194-200&lt;=0,0,10*ROUND(('Daily Weigth (g)'!$E194-'Daily Weigth (g)'!F194-200)/10,0)))</f>
        <v>0</v>
      </c>
      <c r="F194" s="94">
        <f>+IF('Daily Weigth (g)'!G194="","",IF('Daily Weigth (g)'!$E194-'Daily Weigth (g)'!G194-200&lt;=0,0,10*ROUND(('Daily Weigth (g)'!$E194-'Daily Weigth (g)'!G194-200)/10,0)))</f>
        <v>0</v>
      </c>
      <c r="G194" s="94">
        <f>+IF('Daily Weigth (g)'!H194="","",IF('Daily Weigth (g)'!$E194-'Daily Weigth (g)'!H194-200&lt;=0,0,10*ROUND(('Daily Weigth (g)'!$E194-'Daily Weigth (g)'!H194-200)/10,0)))</f>
        <v>230</v>
      </c>
      <c r="H194" s="94">
        <f>+IF('Daily Weigth (g)'!I194="","",IF('Daily Weigth (g)'!$E194-'Daily Weigth (g)'!I194-200&lt;=0,0,10*ROUND(('Daily Weigth (g)'!$E194-'Daily Weigth (g)'!I194-200)/10,0)))</f>
        <v>120</v>
      </c>
      <c r="I194" s="94">
        <f>+IF('Daily Weigth (g)'!J194="","",IF('Daily Weigth (g)'!$E194-'Daily Weigth (g)'!J194-200&lt;=0,0,10*ROUND(('Daily Weigth (g)'!$E194-'Daily Weigth (g)'!J194-200)/10,0)))</f>
        <v>80</v>
      </c>
      <c r="J194" s="85">
        <f>+IF('Daily Weigth (g)'!K194="","",IF('Daily Weigth (g)'!$E194-'Daily Weigth (g)'!K194-200&lt;=0,0,10*ROUND(('Daily Weigth (g)'!$E194-'Daily Weigth (g)'!K194-200)/10,0)))</f>
        <v>110</v>
      </c>
      <c r="K194" s="85">
        <f>+IF('Daily Weigth (g)'!L194="","",IF('Daily Weigth (g)'!$E194-'Daily Weigth (g)'!L194-200&lt;=0,0,10*ROUND(('Daily Weigth (g)'!$E194-'Daily Weigth (g)'!L194-200)/10,0)))</f>
        <v>170</v>
      </c>
      <c r="L194" s="85">
        <f>+IF('Daily Weigth (g)'!M194="","",IF('Daily Weigth (g)'!$E194-'Daily Weigth (g)'!M194-200&lt;=0,0,10*ROUND(('Daily Weigth (g)'!$E194-'Daily Weigth (g)'!M194-200)/10,0)))</f>
        <v>190</v>
      </c>
      <c r="M194" s="85">
        <f>+IF('Daily Weigth (g)'!N194="","",IF('Daily Weigth (g)'!$E194-'Daily Weigth (g)'!N194-200&lt;=0,0,10*ROUND(('Daily Weigth (g)'!$E194-'Daily Weigth (g)'!N194-200)/10,0)))</f>
        <v>320</v>
      </c>
      <c r="N194" s="85">
        <f>+IF('Daily Weigth (g)'!O194="","",IF('Daily Weigth (g)'!$E194-'Daily Weigth (g)'!O194-200&lt;=0,0,10*ROUND(('Daily Weigth (g)'!$E194-'Daily Weigth (g)'!O194-200)/10,0)))</f>
        <v>180</v>
      </c>
      <c r="O194" s="85">
        <f>+IF('Daily Weigth (g)'!P194="","",IF('Daily Weigth (g)'!$E194-'Daily Weigth (g)'!P194-200&lt;=0,0,10*ROUND(('Daily Weigth (g)'!$E194-'Daily Weigth (g)'!P194-200)/10,0)))</f>
        <v>710</v>
      </c>
      <c r="P194" s="85">
        <f>+IF('Daily Weigth (g)'!Q194="","",IF('Daily Weigth (g)'!$E194-'Daily Weigth (g)'!Q194-200&lt;=0,0,10*ROUND(('Daily Weigth (g)'!$E194-'Daily Weigth (g)'!Q194-200)/10,0)))</f>
        <v>690</v>
      </c>
      <c r="Q194" s="85">
        <f>+IF('Daily Weigth (g)'!R194="","",IF('Daily Weigth (g)'!$E194-'Daily Weigth (g)'!R194-200&lt;=0,0,10*ROUND(('Daily Weigth (g)'!$E194-'Daily Weigth (g)'!R194-200)/10,0)))</f>
        <v>520</v>
      </c>
      <c r="R194" s="85">
        <f>+IF('Daily Weigth (g)'!S194="","",IF('Daily Weigth (g)'!$E194-'Daily Weigth (g)'!S194-200&lt;=0,0,10*ROUND(('Daily Weigth (g)'!$E194-'Daily Weigth (g)'!S194-200)/10,0)))</f>
        <v>350</v>
      </c>
      <c r="S194" s="91">
        <f>+IF('Daily Weigth (g)'!T194="","",IF('Daily Weigth (g)'!$E194-'Daily Weigth (g)'!T194-200&lt;=0,0,10*ROUND(('Daily Weigth (g)'!$E194-'Daily Weigth (g)'!T194-200)/10,0)))</f>
        <v>400</v>
      </c>
      <c r="T194" s="85">
        <f>+IF('Daily Weigth (g)'!U194="","",IF('Daily Weigth (g)'!$E194-'Daily Weigth (g)'!U194-200&lt;=0,0,10*ROUND(('Daily Weigth (g)'!$E194-'Daily Weigth (g)'!U194-200)/10,0)))</f>
        <v>500</v>
      </c>
      <c r="U194" s="85">
        <f>+IF('Daily Weigth (g)'!V194="","",IF('Daily Weigth (g)'!$E194-'Daily Weigth (g)'!V194-200&lt;=0,0,10*ROUND(('Daily Weigth (g)'!$E194-'Daily Weigth (g)'!V194-200)/10,0)))</f>
        <v>710</v>
      </c>
      <c r="V194" s="85">
        <f>+IF('Daily Weigth (g)'!W194="","",IF('Daily Weigth (g)'!$E194-'Daily Weigth (g)'!W194-200&lt;=0,0,10*ROUND(('Daily Weigth (g)'!$E194-'Daily Weigth (g)'!W194-200)/10,0)))</f>
        <v>780</v>
      </c>
      <c r="W194" s="85">
        <f>+IF('Daily Weigth (g)'!X194="","",IF('Daily Weigth (g)'!$E194-'Daily Weigth (g)'!X194-200&lt;=0,0,10*ROUND(('Daily Weigth (g)'!$E194-'Daily Weigth (g)'!X194-200)/10,0)))</f>
        <v>350</v>
      </c>
      <c r="X194" s="85">
        <f>+IF('Daily Weigth (g)'!Y194="","",IF('Daily Weigth (g)'!$E194-'Daily Weigth (g)'!Y194-200&lt;=0,0,10*ROUND(('Daily Weigth (g)'!$E194-'Daily Weigth (g)'!Y194-200)/10,0)))</f>
        <v>240</v>
      </c>
      <c r="Y194" s="85">
        <f>+IF('Daily Weigth (g)'!Z194="","",IF('Daily Weigth (g)'!$E194-'Daily Weigth (g)'!Z194-200&lt;=0,0,10*ROUND(('Daily Weigth (g)'!$E194-'Daily Weigth (g)'!Z194-200)/10,0)))</f>
        <v>510</v>
      </c>
      <c r="Z194" s="85">
        <f>+IF('Daily Weigth (g)'!AA194="","",IF('Daily Weigth (g)'!$E194-'Daily Weigth (g)'!AA194-200&lt;=0,0,10*ROUND(('Daily Weigth (g)'!$E194-'Daily Weigth (g)'!AA194-200)/10,0)))</f>
        <v>230</v>
      </c>
      <c r="AA194" s="85">
        <f>+IF('Daily Weigth (g)'!AB194="","",IF('Daily Weigth (g)'!$E194-'Daily Weigth (g)'!AB194-200&lt;=0,0,10*ROUND(('Daily Weigth (g)'!$E194-'Daily Weigth (g)'!AB194-200)/10,0)))</f>
        <v>280</v>
      </c>
      <c r="AB194" s="85">
        <f>+IF('Daily Weigth (g)'!AC194="","",IF('Daily Weigth (g)'!$E194-'Daily Weigth (g)'!AC194-200&lt;=0,0,10*ROUND(('Daily Weigth (g)'!$E194-'Daily Weigth (g)'!AC194-200)/10,0)))</f>
        <v>310</v>
      </c>
      <c r="AC194" s="85">
        <f>+IF('Daily Weigth (g)'!AD194="","",IF('Daily Weigth (g)'!$E194-'Daily Weigth (g)'!AD194-200&lt;=0,0,10*ROUND(('Daily Weigth (g)'!$E194-'Daily Weigth (g)'!AD194-200)/10,0)))</f>
        <v>440</v>
      </c>
      <c r="AD194" s="85">
        <f>+IF('Daily Weigth (g)'!AE194="","",IF('Daily Weigth (g)'!$E194-'Daily Weigth (g)'!AE194-200&lt;=0,0,10*ROUND(('Daily Weigth (g)'!$E194-'Daily Weigth (g)'!AE194-200)/10,0)))</f>
        <v>270</v>
      </c>
      <c r="AE194" s="85">
        <f>+IF('Daily Weigth (g)'!AF194="","",IF('Daily Weigth (g)'!$E194-'Daily Weigth (g)'!AF194-200&lt;=0,0,10*ROUND(('Daily Weigth (g)'!$E194-'Daily Weigth (g)'!AF194-200)/10,0)))</f>
        <v>740</v>
      </c>
      <c r="AF194" s="85">
        <f>+IF('Daily Weigth (g)'!AG194="","",IF('Daily Weigth (g)'!$E194-'Daily Weigth (g)'!AG194-200&lt;=0,0,10*ROUND(('Daily Weigth (g)'!$E194-'Daily Weigth (g)'!AG194-200)/10,0)))</f>
        <v>420</v>
      </c>
      <c r="AG194" s="89">
        <f t="shared" si="1"/>
        <v>9850</v>
      </c>
    </row>
    <row r="195" ht="12.75" customHeight="1">
      <c r="A195" s="85">
        <v>909.0</v>
      </c>
      <c r="B195" s="87" t="s">
        <v>93</v>
      </c>
      <c r="C195" s="85" t="s">
        <v>383</v>
      </c>
      <c r="D195" s="85"/>
      <c r="E195" s="94">
        <f>+IF('Daily Weigth (g)'!F195="","",IF('Daily Weigth (g)'!$E195-'Daily Weigth (g)'!F195-200&lt;=0,0,10*ROUND(('Daily Weigth (g)'!$E195-'Daily Weigth (g)'!F195-200)/10,0)))</f>
        <v>0</v>
      </c>
      <c r="F195" s="94">
        <f>+IF('Daily Weigth (g)'!G195="","",IF('Daily Weigth (g)'!$E195-'Daily Weigth (g)'!G195-200&lt;=0,0,10*ROUND(('Daily Weigth (g)'!$E195-'Daily Weigth (g)'!G195-200)/10,0)))</f>
        <v>70</v>
      </c>
      <c r="G195" s="94">
        <f>+IF('Daily Weigth (g)'!H195="","",IF('Daily Weigth (g)'!$E195-'Daily Weigth (g)'!H195-200&lt;=0,0,10*ROUND(('Daily Weigth (g)'!$E195-'Daily Weigth (g)'!H195-200)/10,0)))</f>
        <v>310</v>
      </c>
      <c r="H195" s="94">
        <f>+IF('Daily Weigth (g)'!I195="","",IF('Daily Weigth (g)'!$E195-'Daily Weigth (g)'!I195-200&lt;=0,0,10*ROUND(('Daily Weigth (g)'!$E195-'Daily Weigth (g)'!I195-200)/10,0)))</f>
        <v>140</v>
      </c>
      <c r="I195" s="94">
        <f>+IF('Daily Weigth (g)'!J195="","",IF('Daily Weigth (g)'!$E195-'Daily Weigth (g)'!J195-200&lt;=0,0,10*ROUND(('Daily Weigth (g)'!$E195-'Daily Weigth (g)'!J195-200)/10,0)))</f>
        <v>120</v>
      </c>
      <c r="J195" s="85" t="str">
        <f>+IF('Daily Weigth (g)'!K195="","",IF('Daily Weigth (g)'!$E195-'Daily Weigth (g)'!K195-200&lt;=0,0,10*ROUND(('Daily Weigth (g)'!$E195-'Daily Weigth (g)'!K195-200)/10,0)))</f>
        <v/>
      </c>
      <c r="K195" s="85" t="str">
        <f>+IF('Daily Weigth (g)'!L195="","",IF('Daily Weigth (g)'!$E195-'Daily Weigth (g)'!L195-200&lt;=0,0,10*ROUND(('Daily Weigth (g)'!$E195-'Daily Weigth (g)'!L195-200)/10,0)))</f>
        <v/>
      </c>
      <c r="L195" s="85" t="str">
        <f>+IF('Daily Weigth (g)'!M195="","",IF('Daily Weigth (g)'!$E195-'Daily Weigth (g)'!M195-200&lt;=0,0,10*ROUND(('Daily Weigth (g)'!$E195-'Daily Weigth (g)'!M195-200)/10,0)))</f>
        <v/>
      </c>
      <c r="M195" s="85" t="str">
        <f>+IF('Daily Weigth (g)'!N195="","",IF('Daily Weigth (g)'!$E195-'Daily Weigth (g)'!N195-200&lt;=0,0,10*ROUND(('Daily Weigth (g)'!$E195-'Daily Weigth (g)'!N195-200)/10,0)))</f>
        <v/>
      </c>
      <c r="N195" s="85" t="str">
        <f>+IF('Daily Weigth (g)'!O195="","",IF('Daily Weigth (g)'!$E195-'Daily Weigth (g)'!O195-200&lt;=0,0,10*ROUND(('Daily Weigth (g)'!$E195-'Daily Weigth (g)'!O195-200)/10,0)))</f>
        <v/>
      </c>
      <c r="O195" s="85" t="str">
        <f>+IF('Daily Weigth (g)'!P195="","",IF('Daily Weigth (g)'!$E195-'Daily Weigth (g)'!P195-200&lt;=0,0,10*ROUND(('Daily Weigth (g)'!$E195-'Daily Weigth (g)'!P195-200)/10,0)))</f>
        <v/>
      </c>
      <c r="P195" s="85" t="str">
        <f>+IF('Daily Weigth (g)'!Q195="","",IF('Daily Weigth (g)'!$E195-'Daily Weigth (g)'!Q195-200&lt;=0,0,10*ROUND(('Daily Weigth (g)'!$E195-'Daily Weigth (g)'!Q195-200)/10,0)))</f>
        <v/>
      </c>
      <c r="Q195" s="85" t="str">
        <f>+IF('Daily Weigth (g)'!R195="","",IF('Daily Weigth (g)'!$E195-'Daily Weigth (g)'!R195-200&lt;=0,0,10*ROUND(('Daily Weigth (g)'!$E195-'Daily Weigth (g)'!R195-200)/10,0)))</f>
        <v/>
      </c>
      <c r="R195" s="85" t="str">
        <f>+IF('Daily Weigth (g)'!S195="","",IF('Daily Weigth (g)'!$E195-'Daily Weigth (g)'!S195-200&lt;=0,0,10*ROUND(('Daily Weigth (g)'!$E195-'Daily Weigth (g)'!S195-200)/10,0)))</f>
        <v/>
      </c>
      <c r="S195" s="91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9">
        <f t="shared" si="1"/>
        <v>640</v>
      </c>
    </row>
    <row r="196" ht="12.75" customHeight="1">
      <c r="A196" s="85">
        <v>910.0</v>
      </c>
      <c r="B196" s="87" t="s">
        <v>93</v>
      </c>
      <c r="C196" s="90" t="s">
        <v>12</v>
      </c>
      <c r="D196" s="85"/>
      <c r="E196" s="94">
        <f>+IF('Daily Weigth (g)'!F196="","",IF('Daily Weigth (g)'!$E196-'Daily Weigth (g)'!F196-200&lt;=0,0,10*ROUND(('Daily Weigth (g)'!$E196-'Daily Weigth (g)'!F196-200)/10,0)))</f>
        <v>0</v>
      </c>
      <c r="F196" s="94">
        <f>+IF('Daily Weigth (g)'!G196="","",IF('Daily Weigth (g)'!$E196-'Daily Weigth (g)'!G196-200&lt;=0,0,10*ROUND(('Daily Weigth (g)'!$E196-'Daily Weigth (g)'!G196-200)/10,0)))</f>
        <v>0</v>
      </c>
      <c r="G196" s="94">
        <f>+IF('Daily Weigth (g)'!H196="","",IF('Daily Weigth (g)'!$E196-'Daily Weigth (g)'!H196-200&lt;=0,0,10*ROUND(('Daily Weigth (g)'!$E196-'Daily Weigth (g)'!H196-200)/10,0)))</f>
        <v>30</v>
      </c>
      <c r="H196" s="94">
        <f>+IF('Daily Weigth (g)'!I196="","",IF('Daily Weigth (g)'!$E196-'Daily Weigth (g)'!I196-200&lt;=0,0,10*ROUND(('Daily Weigth (g)'!$E196-'Daily Weigth (g)'!I196-200)/10,0)))</f>
        <v>70</v>
      </c>
      <c r="I196" s="94">
        <f>+IF('Daily Weigth (g)'!J196="","",IF('Daily Weigth (g)'!$E196-'Daily Weigth (g)'!J196-200&lt;=0,0,10*ROUND(('Daily Weigth (g)'!$E196-'Daily Weigth (g)'!J196-200)/10,0)))</f>
        <v>50</v>
      </c>
      <c r="J196" s="85">
        <f>+IF('Daily Weigth (g)'!K196="","",IF(Transpiration!J196-100&lt;=0,0,10*ROUND((Transpiration!J196-100)/10,0)))</f>
        <v>0</v>
      </c>
      <c r="K196" s="85">
        <f>+IF('Daily Weigth (g)'!L196="","",IF(Transpiration!K196-100&lt;=0,0,10*ROUND((Transpiration!K196-100)/10,0)))</f>
        <v>10</v>
      </c>
      <c r="L196" s="85">
        <f>+IF('Daily Weigth (g)'!M196="","",IF(Transpiration!L196-100&lt;=0,0,10*ROUND((Transpiration!L196-100)/10,0)))</f>
        <v>0</v>
      </c>
      <c r="M196" s="85">
        <f>+IF('Daily Weigth (g)'!N196="","",IF(Transpiration!M196-100&lt;=0,0,10*ROUND((Transpiration!M196-100)/10,0)))</f>
        <v>50</v>
      </c>
      <c r="N196" s="85">
        <f>+IF('Daily Weigth (g)'!O196="","",IF(Transpiration!N196-100&lt;=0,0,10*ROUND((Transpiration!N196-100)/10,0)))</f>
        <v>0</v>
      </c>
      <c r="O196" s="85">
        <f>+IF('Daily Weigth (g)'!P196="","",IF(Transpiration!O196-100&lt;=0,0,10*ROUND((Transpiration!O196-100)/10,0)))</f>
        <v>180</v>
      </c>
      <c r="P196" s="85">
        <f>+IF('Daily Weigth (g)'!Q196="","",IF(Transpiration!P196-100&lt;=0,0,10*ROUND((Transpiration!P196-100)/10,0)))</f>
        <v>220</v>
      </c>
      <c r="Q196" s="85">
        <f>+IF('Daily Weigth (g)'!R196="","",IF(Transpiration!Q196-100&lt;=0,0,10*ROUND((Transpiration!Q196-100)/10,0)))</f>
        <v>100</v>
      </c>
      <c r="R196" s="85">
        <f>+IF('Daily Weigth (g)'!S196="","",IF(Transpiration!R196-100&lt;=0,0,10*ROUND((Transpiration!R196-100)/10,0)))</f>
        <v>40</v>
      </c>
      <c r="S196" s="91">
        <f>+IF('Daily Weigth (g)'!T196="","",IF(Transpiration!S196-200&lt;=0,0,10*ROUND((Transpiration!S196-200)/10,0)))</f>
        <v>0</v>
      </c>
      <c r="T196" s="85">
        <f>+IF('Daily Weigth (g)'!U196="","",IF(Transpiration!T196-200&lt;=0,0,10*ROUND((Transpiration!T196-200)/10,0)))</f>
        <v>20</v>
      </c>
      <c r="U196" s="85">
        <f>+IF('Daily Weigth (g)'!V196="","",IF(Transpiration!U196-200&lt;=0,0,10*ROUND((Transpiration!U196-200)/10,0)))</f>
        <v>110</v>
      </c>
      <c r="V196" s="85">
        <f>+IF('Daily Weigth (g)'!W196="","",IF(Transpiration!V196-200&lt;=0,0,10*ROUND((Transpiration!V196-200)/10,0)))</f>
        <v>110</v>
      </c>
      <c r="W196" s="85">
        <f>+IF('Daily Weigth (g)'!X196="","",IF(Transpiration!W196-200&lt;=0,0,10*ROUND((Transpiration!W196-200)/10,0)))</f>
        <v>0</v>
      </c>
      <c r="X196" s="85">
        <f>+IF('Daily Weigth (g)'!Y196="","",IF(Transpiration!X196-200&lt;=0,0,10*ROUND((Transpiration!X196-200)/10,0)))</f>
        <v>0</v>
      </c>
      <c r="Y196" s="85">
        <f>+IF('Daily Weigth (g)'!Z196="","",IF(Transpiration!Y196-200&lt;=0,0,10*ROUND((Transpiration!Y196-200)/10,0)))</f>
        <v>0</v>
      </c>
      <c r="Z196" s="85">
        <f>+IF('Daily Weigth (g)'!AA196="","",IF(Transpiration!Z196-200&lt;=0,0,10*ROUND((Transpiration!Z196-200)/10,0)))</f>
        <v>0</v>
      </c>
      <c r="AA196" s="85">
        <f>+IF('Daily Weigth (g)'!AB196="","",IF(Transpiration!AA196-200&lt;=0,0,10*ROUND((Transpiration!AA196-200)/10,0)))</f>
        <v>0</v>
      </c>
      <c r="AB196" s="85">
        <f>+IF('Daily Weigth (g)'!AC196="","",IF(Transpiration!AB196-200&lt;=0,0,10*ROUND((Transpiration!AB196-200)/10,0)))</f>
        <v>0</v>
      </c>
      <c r="AC196" s="85">
        <f>+IF('Daily Weigth (g)'!AD196="","",IF(Transpiration!AC196-200&lt;=0,0,10*ROUND((Transpiration!AC196-200)/10,0)))</f>
        <v>0</v>
      </c>
      <c r="AD196" s="85">
        <f>+IF('Daily Weigth (g)'!AE196="","",IF(Transpiration!AD196-200&lt;=0,0,10*ROUND((Transpiration!AD196-200)/10,0)))</f>
        <v>0</v>
      </c>
      <c r="AE196" s="85">
        <f>+IF('Daily Weigth (g)'!AF196="","",IF(Transpiration!AE196-200&lt;=0,0,10*ROUND((Transpiration!AE196-200)/10,0)))</f>
        <v>0</v>
      </c>
      <c r="AF196" s="85">
        <f>+IF('Daily Weigth (g)'!AG196="","",IF(Transpiration!AF196-200&lt;=0,0,10*ROUND((Transpiration!AF196-200)/10,0)))</f>
        <v>0</v>
      </c>
      <c r="AG196" s="89">
        <f t="shared" si="1"/>
        <v>990</v>
      </c>
    </row>
    <row r="197" ht="12.75" customHeight="1">
      <c r="A197" s="85">
        <v>911.0</v>
      </c>
      <c r="B197" s="87" t="s">
        <v>191</v>
      </c>
      <c r="C197" s="88" t="s">
        <v>241</v>
      </c>
      <c r="D197" s="85"/>
      <c r="E197" s="94">
        <f>+IF('Daily Weigth (g)'!F197="","",IF('Daily Weigth (g)'!$E197-'Daily Weigth (g)'!F197-200&lt;=0,0,10*ROUND(('Daily Weigth (g)'!$E197-'Daily Weigth (g)'!F197-200)/10,0)))</f>
        <v>0</v>
      </c>
      <c r="F197" s="94">
        <f>+IF('Daily Weigth (g)'!G197="","",IF('Daily Weigth (g)'!$E197-'Daily Weigth (g)'!G197-200&lt;=0,0,10*ROUND(('Daily Weigth (g)'!$E197-'Daily Weigth (g)'!G197-200)/10,0)))</f>
        <v>130</v>
      </c>
      <c r="G197" s="94">
        <f>+IF('Daily Weigth (g)'!H197="","",IF('Daily Weigth (g)'!$E197-'Daily Weigth (g)'!H197-200&lt;=0,0,10*ROUND(('Daily Weigth (g)'!$E197-'Daily Weigth (g)'!H197-200)/10,0)))</f>
        <v>390</v>
      </c>
      <c r="H197" s="94">
        <f>+IF('Daily Weigth (g)'!I197="","",IF('Daily Weigth (g)'!$E197-'Daily Weigth (g)'!I197-200&lt;=0,0,10*ROUND(('Daily Weigth (g)'!$E197-'Daily Weigth (g)'!I197-200)/10,0)))</f>
        <v>150</v>
      </c>
      <c r="I197" s="94">
        <f>+IF('Daily Weigth (g)'!J197="","",IF('Daily Weigth (g)'!$E197-'Daily Weigth (g)'!J197-200&lt;=0,0,10*ROUND(('Daily Weigth (g)'!$E197-'Daily Weigth (g)'!J197-200)/10,0)))</f>
        <v>120</v>
      </c>
      <c r="J197" s="85">
        <f>+IF('Daily Weigth (g)'!K197="","",IF('Daily Weigth (g)'!$E197-'Daily Weigth (g)'!K197-200&lt;=0,0,10*ROUND(('Daily Weigth (g)'!$E197-'Daily Weigth (g)'!K197-200)/10,0)))</f>
        <v>150</v>
      </c>
      <c r="K197" s="85">
        <f>+IF('Daily Weigth (g)'!L197="","",IF('Daily Weigth (g)'!$E197-'Daily Weigth (g)'!L197-200&lt;=0,0,10*ROUND(('Daily Weigth (g)'!$E197-'Daily Weigth (g)'!L197-200)/10,0)))</f>
        <v>230</v>
      </c>
      <c r="L197" s="85">
        <f>+IF('Daily Weigth (g)'!M197="","",IF('Daily Weigth (g)'!$E197-'Daily Weigth (g)'!M197-200&lt;=0,0,10*ROUND(('Daily Weigth (g)'!$E197-'Daily Weigth (g)'!M197-200)/10,0)))</f>
        <v>290</v>
      </c>
      <c r="M197" s="85">
        <f>+IF('Daily Weigth (g)'!N197="","",IF('Daily Weigth (g)'!$E197-'Daily Weigth (g)'!N197-200&lt;=0,0,10*ROUND(('Daily Weigth (g)'!$E197-'Daily Weigth (g)'!N197-200)/10,0)))</f>
        <v>410</v>
      </c>
      <c r="N197" s="85">
        <f>+IF('Daily Weigth (g)'!O197="","",IF('Daily Weigth (g)'!$E197-'Daily Weigth (g)'!O197-200&lt;=0,0,10*ROUND(('Daily Weigth (g)'!$E197-'Daily Weigth (g)'!O197-200)/10,0)))</f>
        <v>180</v>
      </c>
      <c r="O197" s="85">
        <f>+IF('Daily Weigth (g)'!P197="","",IF('Daily Weigth (g)'!$E197-'Daily Weigth (g)'!P197-200&lt;=0,0,10*ROUND(('Daily Weigth (g)'!$E197-'Daily Weigth (g)'!P197-200)/10,0)))</f>
        <v>620</v>
      </c>
      <c r="P197" s="85">
        <f>+IF('Daily Weigth (g)'!Q197="","",IF('Daily Weigth (g)'!$E197-'Daily Weigth (g)'!Q197-200&lt;=0,0,10*ROUND(('Daily Weigth (g)'!$E197-'Daily Weigth (g)'!Q197-200)/10,0)))</f>
        <v>610</v>
      </c>
      <c r="Q197" s="85">
        <f>+IF('Daily Weigth (g)'!R197="","",IF('Daily Weigth (g)'!$E197-'Daily Weigth (g)'!R197-200&lt;=0,0,10*ROUND(('Daily Weigth (g)'!$E197-'Daily Weigth (g)'!R197-200)/10,0)))</f>
        <v>360</v>
      </c>
      <c r="R197" s="85">
        <f>+IF('Daily Weigth (g)'!S197="","",IF('Daily Weigth (g)'!$E197-'Daily Weigth (g)'!S197-200&lt;=0,0,10*ROUND(('Daily Weigth (g)'!$E197-'Daily Weigth (g)'!S197-200)/10,0)))</f>
        <v>260</v>
      </c>
      <c r="S197" s="91">
        <f>+IF('Daily Weigth (g)'!T197="","",IF('Daily Weigth (g)'!$E197-'Daily Weigth (g)'!T197-200&lt;=0,0,10*ROUND(('Daily Weigth (g)'!$E197-'Daily Weigth (g)'!T197-200)/10,0)))</f>
        <v>290</v>
      </c>
      <c r="T197" s="85">
        <f>+IF('Daily Weigth (g)'!U197="","",IF('Daily Weigth (g)'!$E197-'Daily Weigth (g)'!U197-200&lt;=0,0,10*ROUND(('Daily Weigth (g)'!$E197-'Daily Weigth (g)'!U197-200)/10,0)))</f>
        <v>330</v>
      </c>
      <c r="U197" s="85">
        <f>+IF('Daily Weigth (g)'!V197="","",IF('Daily Weigth (g)'!$E197-'Daily Weigth (g)'!V197-200&lt;=0,0,10*ROUND(('Daily Weigth (g)'!$E197-'Daily Weigth (g)'!V197-200)/10,0)))</f>
        <v>560</v>
      </c>
      <c r="V197" s="85">
        <f>+IF('Daily Weigth (g)'!W197="","",IF('Daily Weigth (g)'!$E197-'Daily Weigth (g)'!W197-200&lt;=0,0,10*ROUND(('Daily Weigth (g)'!$E197-'Daily Weigth (g)'!W197-200)/10,0)))</f>
        <v>650</v>
      </c>
      <c r="W197" s="85">
        <f>+IF('Daily Weigth (g)'!X197="","",IF('Daily Weigth (g)'!$E197-'Daily Weigth (g)'!X197-200&lt;=0,0,10*ROUND(('Daily Weigth (g)'!$E197-'Daily Weigth (g)'!X197-200)/10,0)))</f>
        <v>270</v>
      </c>
      <c r="X197" s="85">
        <f>+IF('Daily Weigth (g)'!Y197="","",IF('Daily Weigth (g)'!$E197-'Daily Weigth (g)'!Y197-200&lt;=0,0,10*ROUND(('Daily Weigth (g)'!$E197-'Daily Weigth (g)'!Y197-200)/10,0)))</f>
        <v>220</v>
      </c>
      <c r="Y197" s="85">
        <f>+IF('Daily Weigth (g)'!Z197="","",IF('Daily Weigth (g)'!$E197-'Daily Weigth (g)'!Z197-200&lt;=0,0,10*ROUND(('Daily Weigth (g)'!$E197-'Daily Weigth (g)'!Z197-200)/10,0)))</f>
        <v>350</v>
      </c>
      <c r="Z197" s="85">
        <f>+IF('Daily Weigth (g)'!AA197="","",IF('Daily Weigth (g)'!$E197-'Daily Weigth (g)'!AA197-200&lt;=0,0,10*ROUND(('Daily Weigth (g)'!$E197-'Daily Weigth (g)'!AA197-200)/10,0)))</f>
        <v>150</v>
      </c>
      <c r="AA197" s="85">
        <f>+IF('Daily Weigth (g)'!AB197="","",IF('Daily Weigth (g)'!$E197-'Daily Weigth (g)'!AB197-200&lt;=0,0,10*ROUND(('Daily Weigth (g)'!$E197-'Daily Weigth (g)'!AB197-200)/10,0)))</f>
        <v>170</v>
      </c>
      <c r="AB197" s="85">
        <f>+IF('Daily Weigth (g)'!AC197="","",IF('Daily Weigth (g)'!$E197-'Daily Weigth (g)'!AC197-200&lt;=0,0,10*ROUND(('Daily Weigth (g)'!$E197-'Daily Weigth (g)'!AC197-200)/10,0)))</f>
        <v>220</v>
      </c>
      <c r="AC197" s="85">
        <f>+IF('Daily Weigth (g)'!AD197="","",IF('Daily Weigth (g)'!$E197-'Daily Weigth (g)'!AD197-200&lt;=0,0,10*ROUND(('Daily Weigth (g)'!$E197-'Daily Weigth (g)'!AD197-200)/10,0)))</f>
        <v>250</v>
      </c>
      <c r="AD197" s="85">
        <f>+IF('Daily Weigth (g)'!AE197="","",IF('Daily Weigth (g)'!$E197-'Daily Weigth (g)'!AE197-200&lt;=0,0,10*ROUND(('Daily Weigth (g)'!$E197-'Daily Weigth (g)'!AE197-200)/10,0)))</f>
        <v>200</v>
      </c>
      <c r="AE197" s="85">
        <f>+IF('Daily Weigth (g)'!AF197="","",IF('Daily Weigth (g)'!$E197-'Daily Weigth (g)'!AF197-200&lt;=0,0,10*ROUND(('Daily Weigth (g)'!$E197-'Daily Weigth (g)'!AF197-200)/10,0)))</f>
        <v>450</v>
      </c>
      <c r="AF197" s="85">
        <f>+IF('Daily Weigth (g)'!AG197="","",IF('Daily Weigth (g)'!$E197-'Daily Weigth (g)'!AG197-200&lt;=0,0,10*ROUND(('Daily Weigth (g)'!$E197-'Daily Weigth (g)'!AG197-200)/10,0)))</f>
        <v>350</v>
      </c>
      <c r="AG197" s="89">
        <f t="shared" si="1"/>
        <v>8360</v>
      </c>
    </row>
    <row r="198" ht="12.75" customHeight="1">
      <c r="A198" s="85">
        <v>912.0</v>
      </c>
      <c r="B198" s="87" t="s">
        <v>191</v>
      </c>
      <c r="C198" s="85" t="s">
        <v>383</v>
      </c>
      <c r="D198" s="85"/>
      <c r="E198" s="94">
        <f>+IF('Daily Weigth (g)'!F198="","",IF('Daily Weigth (g)'!$E198-'Daily Weigth (g)'!F198-200&lt;=0,0,10*ROUND(('Daily Weigth (g)'!$E198-'Daily Weigth (g)'!F198-200)/10,0)))</f>
        <v>0</v>
      </c>
      <c r="F198" s="94">
        <f>+IF('Daily Weigth (g)'!G198="","",IF('Daily Weigth (g)'!$E198-'Daily Weigth (g)'!G198-200&lt;=0,0,10*ROUND(('Daily Weigth (g)'!$E198-'Daily Weigth (g)'!G198-200)/10,0)))</f>
        <v>70</v>
      </c>
      <c r="G198" s="94">
        <f>+IF('Daily Weigth (g)'!H198="","",IF('Daily Weigth (g)'!$E198-'Daily Weigth (g)'!H198-200&lt;=0,0,10*ROUND(('Daily Weigth (g)'!$E198-'Daily Weigth (g)'!H198-200)/10,0)))</f>
        <v>250</v>
      </c>
      <c r="H198" s="94">
        <f>+IF('Daily Weigth (g)'!I198="","",IF('Daily Weigth (g)'!$E198-'Daily Weigth (g)'!I198-200&lt;=0,0,10*ROUND(('Daily Weigth (g)'!$E198-'Daily Weigth (g)'!I198-200)/10,0)))</f>
        <v>120</v>
      </c>
      <c r="I198" s="94">
        <f>+IF('Daily Weigth (g)'!J198="","",IF('Daily Weigth (g)'!$E198-'Daily Weigth (g)'!J198-200&lt;=0,0,10*ROUND(('Daily Weigth (g)'!$E198-'Daily Weigth (g)'!J198-200)/10,0)))</f>
        <v>90</v>
      </c>
      <c r="J198" s="85" t="str">
        <f>+IF('Daily Weigth (g)'!K198="","",IF('Daily Weigth (g)'!$E198-'Daily Weigth (g)'!K198-200&lt;=0,0,10*ROUND(('Daily Weigth (g)'!$E198-'Daily Weigth (g)'!K198-200)/10,0)))</f>
        <v/>
      </c>
      <c r="K198" s="85" t="str">
        <f>+IF('Daily Weigth (g)'!L198="","",IF('Daily Weigth (g)'!$E198-'Daily Weigth (g)'!L198-200&lt;=0,0,10*ROUND(('Daily Weigth (g)'!$E198-'Daily Weigth (g)'!L198-200)/10,0)))</f>
        <v/>
      </c>
      <c r="L198" s="85" t="str">
        <f>+IF('Daily Weigth (g)'!M198="","",IF('Daily Weigth (g)'!$E198-'Daily Weigth (g)'!M198-200&lt;=0,0,10*ROUND(('Daily Weigth (g)'!$E198-'Daily Weigth (g)'!M198-200)/10,0)))</f>
        <v/>
      </c>
      <c r="M198" s="85" t="str">
        <f>+IF('Daily Weigth (g)'!N198="","",IF('Daily Weigth (g)'!$E198-'Daily Weigth (g)'!N198-200&lt;=0,0,10*ROUND(('Daily Weigth (g)'!$E198-'Daily Weigth (g)'!N198-200)/10,0)))</f>
        <v/>
      </c>
      <c r="N198" s="85" t="str">
        <f>+IF('Daily Weigth (g)'!O198="","",IF('Daily Weigth (g)'!$E198-'Daily Weigth (g)'!O198-200&lt;=0,0,10*ROUND(('Daily Weigth (g)'!$E198-'Daily Weigth (g)'!O198-200)/10,0)))</f>
        <v/>
      </c>
      <c r="O198" s="85" t="str">
        <f>+IF('Daily Weigth (g)'!P198="","",IF('Daily Weigth (g)'!$E198-'Daily Weigth (g)'!P198-200&lt;=0,0,10*ROUND(('Daily Weigth (g)'!$E198-'Daily Weigth (g)'!P198-200)/10,0)))</f>
        <v/>
      </c>
      <c r="P198" s="85" t="str">
        <f>+IF('Daily Weigth (g)'!Q198="","",IF('Daily Weigth (g)'!$E198-'Daily Weigth (g)'!Q198-200&lt;=0,0,10*ROUND(('Daily Weigth (g)'!$E198-'Daily Weigth (g)'!Q198-200)/10,0)))</f>
        <v/>
      </c>
      <c r="Q198" s="85" t="str">
        <f>+IF('Daily Weigth (g)'!R198="","",IF('Daily Weigth (g)'!$E198-'Daily Weigth (g)'!R198-200&lt;=0,0,10*ROUND(('Daily Weigth (g)'!$E198-'Daily Weigth (g)'!R198-200)/10,0)))</f>
        <v/>
      </c>
      <c r="R198" s="85" t="str">
        <f>+IF('Daily Weigth (g)'!S198="","",IF('Daily Weigth (g)'!$E198-'Daily Weigth (g)'!S198-200&lt;=0,0,10*ROUND(('Daily Weigth (g)'!$E198-'Daily Weigth (g)'!S198-200)/10,0)))</f>
        <v/>
      </c>
      <c r="S198" s="91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  <c r="AF198" s="85"/>
      <c r="AG198" s="89">
        <f t="shared" si="1"/>
        <v>530</v>
      </c>
    </row>
    <row r="199" ht="12.75" customHeight="1">
      <c r="A199" s="85">
        <v>913.0</v>
      </c>
      <c r="B199" s="87" t="s">
        <v>191</v>
      </c>
      <c r="C199" s="90" t="s">
        <v>12</v>
      </c>
      <c r="D199" s="85"/>
      <c r="E199" s="94">
        <f>+IF('Daily Weigth (g)'!F199="","",IF('Daily Weigth (g)'!$E199-'Daily Weigth (g)'!F199-200&lt;=0,0,10*ROUND(('Daily Weigth (g)'!$E199-'Daily Weigth (g)'!F199-200)/10,0)))</f>
        <v>0</v>
      </c>
      <c r="F199" s="94">
        <f>+IF('Daily Weigth (g)'!G199="","",IF('Daily Weigth (g)'!$E199-'Daily Weigth (g)'!G199-200&lt;=0,0,10*ROUND(('Daily Weigth (g)'!$E199-'Daily Weigth (g)'!G199-200)/10,0)))</f>
        <v>20</v>
      </c>
      <c r="G199" s="94">
        <f>+IF('Daily Weigth (g)'!H199="","",IF('Daily Weigth (g)'!$E199-'Daily Weigth (g)'!H199-200&lt;=0,0,10*ROUND(('Daily Weigth (g)'!$E199-'Daily Weigth (g)'!H199-200)/10,0)))</f>
        <v>150</v>
      </c>
      <c r="H199" s="94">
        <f>+IF('Daily Weigth (g)'!I199="","",IF('Daily Weigth (g)'!$E199-'Daily Weigth (g)'!I199-200&lt;=0,0,10*ROUND(('Daily Weigth (g)'!$E199-'Daily Weigth (g)'!I199-200)/10,0)))</f>
        <v>230</v>
      </c>
      <c r="I199" s="94">
        <f>+IF('Daily Weigth (g)'!J199="","",IF('Daily Weigth (g)'!$E199-'Daily Weigth (g)'!J199-200&lt;=0,0,10*ROUND(('Daily Weigth (g)'!$E199-'Daily Weigth (g)'!J199-200)/10,0)))</f>
        <v>80</v>
      </c>
      <c r="J199" s="85">
        <f>+IF('Daily Weigth (g)'!K199="","",IF(Transpiration!J199-100&lt;=0,0,10*ROUND((Transpiration!J199-100)/10,0)))</f>
        <v>0</v>
      </c>
      <c r="K199" s="85">
        <f>+IF('Daily Weigth (g)'!L199="","",IF(Transpiration!K199-100&lt;=0,0,10*ROUND((Transpiration!K199-100)/10,0)))</f>
        <v>40</v>
      </c>
      <c r="L199" s="85">
        <f>+IF('Daily Weigth (g)'!M199="","",IF(Transpiration!L199-100&lt;=0,0,10*ROUND((Transpiration!L199-100)/10,0)))</f>
        <v>60</v>
      </c>
      <c r="M199" s="85">
        <f>+IF('Daily Weigth (g)'!N199="","",IF(Transpiration!M199-100&lt;=0,0,10*ROUND((Transpiration!M199-100)/10,0)))</f>
        <v>180</v>
      </c>
      <c r="N199" s="85">
        <f>+IF('Daily Weigth (g)'!O199="","",IF(Transpiration!N199-100&lt;=0,0,10*ROUND((Transpiration!N199-100)/10,0)))</f>
        <v>0</v>
      </c>
      <c r="O199" s="85">
        <f>+IF('Daily Weigth (g)'!P199="","",IF(Transpiration!O199-100&lt;=0,0,10*ROUND((Transpiration!O199-100)/10,0)))</f>
        <v>330</v>
      </c>
      <c r="P199" s="85">
        <f>+IF('Daily Weigth (g)'!Q199="","",IF(Transpiration!P199-100&lt;=0,0,10*ROUND((Transpiration!P199-100)/10,0)))</f>
        <v>380</v>
      </c>
      <c r="Q199" s="85">
        <f>+IF('Daily Weigth (g)'!R199="","",IF(Transpiration!Q199-100&lt;=0,0,10*ROUND((Transpiration!Q199-100)/10,0)))</f>
        <v>170</v>
      </c>
      <c r="R199" s="85">
        <f>+IF('Daily Weigth (g)'!S199="","",IF(Transpiration!R199-100&lt;=0,0,10*ROUND((Transpiration!R199-100)/10,0)))</f>
        <v>110</v>
      </c>
      <c r="S199" s="91">
        <f>+IF('Daily Weigth (g)'!T199="","",IF(Transpiration!S199-200&lt;=0,0,10*ROUND((Transpiration!S199-200)/10,0)))</f>
        <v>0</v>
      </c>
      <c r="T199" s="85">
        <f>+IF('Daily Weigth (g)'!U199="","",IF(Transpiration!T199-200&lt;=0,0,10*ROUND((Transpiration!T199-200)/10,0)))</f>
        <v>10</v>
      </c>
      <c r="U199" s="85">
        <f>+IF('Daily Weigth (g)'!V199="","",IF(Transpiration!U199-200&lt;=0,0,10*ROUND((Transpiration!U199-200)/10,0)))</f>
        <v>90</v>
      </c>
      <c r="V199" s="85">
        <f>+IF('Daily Weigth (g)'!W199="","",IF(Transpiration!V199-200&lt;=0,0,10*ROUND((Transpiration!V199-200)/10,0)))</f>
        <v>90</v>
      </c>
      <c r="W199" s="85">
        <f>+IF('Daily Weigth (g)'!X199="","",IF(Transpiration!W199-200&lt;=0,0,10*ROUND((Transpiration!W199-200)/10,0)))</f>
        <v>0</v>
      </c>
      <c r="X199" s="85">
        <f>+IF('Daily Weigth (g)'!Y199="","",IF(Transpiration!X199-200&lt;=0,0,10*ROUND((Transpiration!X199-200)/10,0)))</f>
        <v>0</v>
      </c>
      <c r="Y199" s="85">
        <f>+IF('Daily Weigth (g)'!Z199="","",IF(Transpiration!Y199-200&lt;=0,0,10*ROUND((Transpiration!Y199-200)/10,0)))</f>
        <v>0</v>
      </c>
      <c r="Z199" s="85">
        <f>+IF('Daily Weigth (g)'!AA199="","",IF(Transpiration!Z199-200&lt;=0,0,10*ROUND((Transpiration!Z199-200)/10,0)))</f>
        <v>0</v>
      </c>
      <c r="AA199" s="85">
        <f>+IF('Daily Weigth (g)'!AB199="","",IF(Transpiration!AA199-200&lt;=0,0,10*ROUND((Transpiration!AA199-200)/10,0)))</f>
        <v>0</v>
      </c>
      <c r="AB199" s="85">
        <f>+IF('Daily Weigth (g)'!AC199="","",IF(Transpiration!AB199-200&lt;=0,0,10*ROUND((Transpiration!AB199-200)/10,0)))</f>
        <v>0</v>
      </c>
      <c r="AC199" s="85">
        <f>+IF('Daily Weigth (g)'!AD199="","",IF(Transpiration!AC199-200&lt;=0,0,10*ROUND((Transpiration!AC199-200)/10,0)))</f>
        <v>0</v>
      </c>
      <c r="AD199" s="85">
        <f>+IF('Daily Weigth (g)'!AE199="","",IF(Transpiration!AD199-200&lt;=0,0,10*ROUND((Transpiration!AD199-200)/10,0)))</f>
        <v>0</v>
      </c>
      <c r="AE199" s="85">
        <f>+IF('Daily Weigth (g)'!AF199="","",IF(Transpiration!AE199-200&lt;=0,0,10*ROUND((Transpiration!AE199-200)/10,0)))</f>
        <v>0</v>
      </c>
      <c r="AF199" s="85">
        <f>+IF('Daily Weigth (g)'!AG199="","",IF(Transpiration!AF199-200&lt;=0,0,10*ROUND((Transpiration!AF199-200)/10,0)))</f>
        <v>0</v>
      </c>
      <c r="AG199" s="89">
        <f t="shared" si="1"/>
        <v>1940</v>
      </c>
    </row>
    <row r="200" ht="12.75" customHeight="1">
      <c r="A200" s="85">
        <v>914.0</v>
      </c>
      <c r="B200" s="87" t="s">
        <v>191</v>
      </c>
      <c r="C200" s="90" t="s">
        <v>12</v>
      </c>
      <c r="D200" s="85"/>
      <c r="E200" s="94">
        <f>+IF('Daily Weigth (g)'!F200="","",IF('Daily Weigth (g)'!$E200-'Daily Weigth (g)'!F200-200&lt;=0,0,10*ROUND(('Daily Weigth (g)'!$E200-'Daily Weigth (g)'!F200-200)/10,0)))</f>
        <v>0</v>
      </c>
      <c r="F200" s="94">
        <f>+IF('Daily Weigth (g)'!G200="","",IF('Daily Weigth (g)'!$E200-'Daily Weigth (g)'!G200-200&lt;=0,0,10*ROUND(('Daily Weigth (g)'!$E200-'Daily Weigth (g)'!G200-200)/10,0)))</f>
        <v>140</v>
      </c>
      <c r="G200" s="94">
        <f>+IF('Daily Weigth (g)'!H200="","",IF('Daily Weigth (g)'!$E200-'Daily Weigth (g)'!H200-200&lt;=0,0,10*ROUND(('Daily Weigth (g)'!$E200-'Daily Weigth (g)'!H200-200)/10,0)))</f>
        <v>360</v>
      </c>
      <c r="H200" s="94">
        <f>+IF('Daily Weigth (g)'!I200="","",IF('Daily Weigth (g)'!$E200-'Daily Weigth (g)'!I200-200&lt;=0,0,10*ROUND(('Daily Weigth (g)'!$E200-'Daily Weigth (g)'!I200-200)/10,0)))</f>
        <v>160</v>
      </c>
      <c r="I200" s="94">
        <f>+IF('Daily Weigth (g)'!J200="","",IF('Daily Weigth (g)'!$E200-'Daily Weigth (g)'!J200-200&lt;=0,0,10*ROUND(('Daily Weigth (g)'!$E200-'Daily Weigth (g)'!J200-200)/10,0)))</f>
        <v>130</v>
      </c>
      <c r="J200" s="85">
        <f>+IF('Daily Weigth (g)'!K200="","",IF(Transpiration!J200-100&lt;=0,0,10*ROUND((Transpiration!J200-100)/10,0)))</f>
        <v>10</v>
      </c>
      <c r="K200" s="85">
        <f>+IF('Daily Weigth (g)'!L200="","",IF(Transpiration!K200-100&lt;=0,0,10*ROUND((Transpiration!K200-100)/10,0)))</f>
        <v>190</v>
      </c>
      <c r="L200" s="85">
        <f>+IF('Daily Weigth (g)'!M200="","",IF(Transpiration!L200-100&lt;=0,0,10*ROUND((Transpiration!L200-100)/10,0)))</f>
        <v>210</v>
      </c>
      <c r="M200" s="85">
        <f>+IF('Daily Weigth (g)'!N200="","",IF(Transpiration!M200-100&lt;=0,0,10*ROUND((Transpiration!M200-100)/10,0)))</f>
        <v>320</v>
      </c>
      <c r="N200" s="85">
        <f>+IF('Daily Weigth (g)'!O200="","",IF(Transpiration!N200-100&lt;=0,0,10*ROUND((Transpiration!N200-100)/10,0)))</f>
        <v>60</v>
      </c>
      <c r="O200" s="85">
        <f>+IF('Daily Weigth (g)'!P200="","",IF(Transpiration!O200-100&lt;=0,0,10*ROUND((Transpiration!O200-100)/10,0)))</f>
        <v>570</v>
      </c>
      <c r="P200" s="85">
        <f>+IF('Daily Weigth (g)'!Q200="","",IF(Transpiration!P200-100&lt;=0,0,10*ROUND((Transpiration!P200-100)/10,0)))</f>
        <v>630</v>
      </c>
      <c r="Q200" s="85">
        <f>+IF('Daily Weigth (g)'!R200="","",IF(Transpiration!Q200-100&lt;=0,0,10*ROUND((Transpiration!Q200-100)/10,0)))</f>
        <v>280</v>
      </c>
      <c r="R200" s="85">
        <f>+IF('Daily Weigth (g)'!S200="","",IF(Transpiration!R200-100&lt;=0,0,10*ROUND((Transpiration!R200-100)/10,0)))</f>
        <v>170</v>
      </c>
      <c r="S200" s="91">
        <f>+IF('Daily Weigth (g)'!T200="","",IF(Transpiration!S200-200&lt;=0,0,10*ROUND((Transpiration!S200-200)/10,0)))</f>
        <v>60</v>
      </c>
      <c r="T200" s="85">
        <f>+IF('Daily Weigth (g)'!U200="","",IF(Transpiration!T200-200&lt;=0,0,10*ROUND((Transpiration!T200-200)/10,0)))</f>
        <v>30</v>
      </c>
      <c r="U200" s="85">
        <f>+IF('Daily Weigth (g)'!V200="","",IF(Transpiration!U200-200&lt;=0,0,10*ROUND((Transpiration!U200-200)/10,0)))</f>
        <v>90</v>
      </c>
      <c r="V200" s="85">
        <f>+IF('Daily Weigth (g)'!W200="","",IF(Transpiration!V200-200&lt;=0,0,10*ROUND((Transpiration!V200-200)/10,0)))</f>
        <v>110</v>
      </c>
      <c r="W200" s="85">
        <f>+IF('Daily Weigth (g)'!X200="","",IF(Transpiration!W200-200&lt;=0,0,10*ROUND((Transpiration!W200-200)/10,0)))</f>
        <v>0</v>
      </c>
      <c r="X200" s="85">
        <f>+IF('Daily Weigth (g)'!Y200="","",IF(Transpiration!X200-200&lt;=0,0,10*ROUND((Transpiration!X200-200)/10,0)))</f>
        <v>0</v>
      </c>
      <c r="Y200" s="85">
        <f>+IF('Daily Weigth (g)'!Z200="","",IF(Transpiration!Y200-200&lt;=0,0,10*ROUND((Transpiration!Y200-200)/10,0)))</f>
        <v>0</v>
      </c>
      <c r="Z200" s="85">
        <f>+IF('Daily Weigth (g)'!AA200="","",IF(Transpiration!Z200-200&lt;=0,0,10*ROUND((Transpiration!Z200-200)/10,0)))</f>
        <v>0</v>
      </c>
      <c r="AA200" s="85">
        <f>+IF('Daily Weigth (g)'!AB200="","",IF(Transpiration!AA200-200&lt;=0,0,10*ROUND((Transpiration!AA200-200)/10,0)))</f>
        <v>0</v>
      </c>
      <c r="AB200" s="85">
        <f>+IF('Daily Weigth (g)'!AC200="","",IF(Transpiration!AB200-200&lt;=0,0,10*ROUND((Transpiration!AB200-200)/10,0)))</f>
        <v>0</v>
      </c>
      <c r="AC200" s="85">
        <f>+IF('Daily Weigth (g)'!AD200="","",IF(Transpiration!AC200-200&lt;=0,0,10*ROUND((Transpiration!AC200-200)/10,0)))</f>
        <v>0</v>
      </c>
      <c r="AD200" s="85">
        <f>+IF('Daily Weigth (g)'!AE200="","",IF(Transpiration!AD200-200&lt;=0,0,10*ROUND((Transpiration!AD200-200)/10,0)))</f>
        <v>0</v>
      </c>
      <c r="AE200" s="85">
        <f>+IF('Daily Weigth (g)'!AF200="","",IF(Transpiration!AE200-200&lt;=0,0,10*ROUND((Transpiration!AE200-200)/10,0)))</f>
        <v>0</v>
      </c>
      <c r="AF200" s="85">
        <f>+IF('Daily Weigth (g)'!AG200="","",IF(Transpiration!AF200-200&lt;=0,0,10*ROUND((Transpiration!AF200-200)/10,0)))</f>
        <v>0</v>
      </c>
      <c r="AG200" s="89">
        <f t="shared" si="1"/>
        <v>3520</v>
      </c>
    </row>
    <row r="201" ht="12.75" customHeight="1">
      <c r="A201" s="85">
        <v>915.0</v>
      </c>
      <c r="B201" s="87" t="s">
        <v>191</v>
      </c>
      <c r="C201" s="85" t="s">
        <v>383</v>
      </c>
      <c r="D201" s="85"/>
      <c r="E201" s="94">
        <f>+IF('Daily Weigth (g)'!F201="","",IF('Daily Weigth (g)'!$E201-'Daily Weigth (g)'!F201-200&lt;=0,0,10*ROUND(('Daily Weigth (g)'!$E201-'Daily Weigth (g)'!F201-200)/10,0)))</f>
        <v>10</v>
      </c>
      <c r="F201" s="94">
        <f>+IF('Daily Weigth (g)'!G201="","",IF('Daily Weigth (g)'!$E201-'Daily Weigth (g)'!G201-200&lt;=0,0,10*ROUND(('Daily Weigth (g)'!$E201-'Daily Weigth (g)'!G201-200)/10,0)))</f>
        <v>50</v>
      </c>
      <c r="G201" s="94">
        <f>+IF('Daily Weigth (g)'!H201="","",IF('Daily Weigth (g)'!$E201-'Daily Weigth (g)'!H201-200&lt;=0,0,10*ROUND(('Daily Weigth (g)'!$E201-'Daily Weigth (g)'!H201-200)/10,0)))</f>
        <v>220</v>
      </c>
      <c r="H201" s="94">
        <f>+IF('Daily Weigth (g)'!I201="","",IF('Daily Weigth (g)'!$E201-'Daily Weigth (g)'!I201-200&lt;=0,0,10*ROUND(('Daily Weigth (g)'!$E201-'Daily Weigth (g)'!I201-200)/10,0)))</f>
        <v>100</v>
      </c>
      <c r="I201" s="94">
        <f>+IF('Daily Weigth (g)'!J201="","",IF('Daily Weigth (g)'!$E201-'Daily Weigth (g)'!J201-200&lt;=0,0,10*ROUND(('Daily Weigth (g)'!$E201-'Daily Weigth (g)'!J201-200)/10,0)))</f>
        <v>70</v>
      </c>
      <c r="J201" s="85" t="str">
        <f>+IF('Daily Weigth (g)'!K201="","",IF('Daily Weigth (g)'!$E201-'Daily Weigth (g)'!K201-200&lt;=0,0,10*ROUND(('Daily Weigth (g)'!$E201-'Daily Weigth (g)'!K201-200)/10,0)))</f>
        <v/>
      </c>
      <c r="K201" s="85" t="str">
        <f>+IF('Daily Weigth (g)'!L201="","",IF('Daily Weigth (g)'!$E201-'Daily Weigth (g)'!L201-200&lt;=0,0,10*ROUND(('Daily Weigth (g)'!$E201-'Daily Weigth (g)'!L201-200)/10,0)))</f>
        <v/>
      </c>
      <c r="L201" s="85" t="str">
        <f>+IF('Daily Weigth (g)'!M201="","",IF('Daily Weigth (g)'!$E201-'Daily Weigth (g)'!M201-200&lt;=0,0,10*ROUND(('Daily Weigth (g)'!$E201-'Daily Weigth (g)'!M201-200)/10,0)))</f>
        <v/>
      </c>
      <c r="M201" s="85" t="str">
        <f>+IF('Daily Weigth (g)'!N201="","",IF('Daily Weigth (g)'!$E201-'Daily Weigth (g)'!N201-200&lt;=0,0,10*ROUND(('Daily Weigth (g)'!$E201-'Daily Weigth (g)'!N201-200)/10,0)))</f>
        <v/>
      </c>
      <c r="N201" s="85" t="str">
        <f>+IF('Daily Weigth (g)'!O201="","",IF('Daily Weigth (g)'!$E201-'Daily Weigth (g)'!O201-200&lt;=0,0,10*ROUND(('Daily Weigth (g)'!$E201-'Daily Weigth (g)'!O201-200)/10,0)))</f>
        <v/>
      </c>
      <c r="O201" s="85" t="str">
        <f>+IF('Daily Weigth (g)'!P201="","",IF('Daily Weigth (g)'!$E201-'Daily Weigth (g)'!P201-200&lt;=0,0,10*ROUND(('Daily Weigth (g)'!$E201-'Daily Weigth (g)'!P201-200)/10,0)))</f>
        <v/>
      </c>
      <c r="P201" s="85" t="str">
        <f>+IF('Daily Weigth (g)'!Q201="","",IF('Daily Weigth (g)'!$E201-'Daily Weigth (g)'!Q201-200&lt;=0,0,10*ROUND(('Daily Weigth (g)'!$E201-'Daily Weigth (g)'!Q201-200)/10,0)))</f>
        <v/>
      </c>
      <c r="Q201" s="85" t="str">
        <f>+IF('Daily Weigth (g)'!R201="","",IF('Daily Weigth (g)'!$E201-'Daily Weigth (g)'!R201-200&lt;=0,0,10*ROUND(('Daily Weigth (g)'!$E201-'Daily Weigth (g)'!R201-200)/10,0)))</f>
        <v/>
      </c>
      <c r="R201" s="85" t="str">
        <f>+IF('Daily Weigth (g)'!S201="","",IF('Daily Weigth (g)'!$E201-'Daily Weigth (g)'!S201-200&lt;=0,0,10*ROUND(('Daily Weigth (g)'!$E201-'Daily Weigth (g)'!S201-200)/10,0)))</f>
        <v/>
      </c>
      <c r="S201" s="91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9">
        <f t="shared" si="1"/>
        <v>450</v>
      </c>
    </row>
    <row r="202" ht="12.75" customHeight="1">
      <c r="A202" s="85">
        <v>916.0</v>
      </c>
      <c r="B202" s="87" t="s">
        <v>191</v>
      </c>
      <c r="C202" s="85" t="s">
        <v>383</v>
      </c>
      <c r="D202" s="85"/>
      <c r="E202" s="94">
        <f>+IF('Daily Weigth (g)'!F202="","",IF('Daily Weigth (g)'!$E202-'Daily Weigth (g)'!F202-200&lt;=0,0,10*ROUND(('Daily Weigth (g)'!$E202-'Daily Weigth (g)'!F202-200)/10,0)))</f>
        <v>10</v>
      </c>
      <c r="F202" s="94">
        <f>+IF('Daily Weigth (g)'!G202="","",IF('Daily Weigth (g)'!$E202-'Daily Weigth (g)'!G202-200&lt;=0,0,10*ROUND(('Daily Weigth (g)'!$E202-'Daily Weigth (g)'!G202-200)/10,0)))</f>
        <v>120</v>
      </c>
      <c r="G202" s="94">
        <f>+IF('Daily Weigth (g)'!H202="","",IF('Daily Weigth (g)'!$E202-'Daily Weigth (g)'!H202-200&lt;=0,0,10*ROUND(('Daily Weigth (g)'!$E202-'Daily Weigth (g)'!H202-200)/10,0)))</f>
        <v>270</v>
      </c>
      <c r="H202" s="94">
        <f>+IF('Daily Weigth (g)'!I202="","",IF('Daily Weigth (g)'!$E202-'Daily Weigth (g)'!I202-200&lt;=0,0,10*ROUND(('Daily Weigth (g)'!$E202-'Daily Weigth (g)'!I202-200)/10,0)))</f>
        <v>240</v>
      </c>
      <c r="I202" s="94">
        <f>+IF('Daily Weigth (g)'!J202="","",IF('Daily Weigth (g)'!$E202-'Daily Weigth (g)'!J202-200&lt;=0,0,10*ROUND(('Daily Weigth (g)'!$E202-'Daily Weigth (g)'!J202-200)/10,0)))</f>
        <v>130</v>
      </c>
      <c r="J202" s="85" t="str">
        <f>+IF('Daily Weigth (g)'!K202="","",IF('Daily Weigth (g)'!$E202-'Daily Weigth (g)'!K202-200&lt;=0,0,10*ROUND(('Daily Weigth (g)'!$E202-'Daily Weigth (g)'!K202-200)/10,0)))</f>
        <v/>
      </c>
      <c r="K202" s="85" t="str">
        <f>+IF('Daily Weigth (g)'!L202="","",IF('Daily Weigth (g)'!$E202-'Daily Weigth (g)'!L202-200&lt;=0,0,10*ROUND(('Daily Weigth (g)'!$E202-'Daily Weigth (g)'!L202-200)/10,0)))</f>
        <v/>
      </c>
      <c r="L202" s="85" t="str">
        <f>+IF('Daily Weigth (g)'!M202="","",IF('Daily Weigth (g)'!$E202-'Daily Weigth (g)'!M202-200&lt;=0,0,10*ROUND(('Daily Weigth (g)'!$E202-'Daily Weigth (g)'!M202-200)/10,0)))</f>
        <v/>
      </c>
      <c r="M202" s="85" t="str">
        <f>+IF('Daily Weigth (g)'!N202="","",IF('Daily Weigth (g)'!$E202-'Daily Weigth (g)'!N202-200&lt;=0,0,10*ROUND(('Daily Weigth (g)'!$E202-'Daily Weigth (g)'!N202-200)/10,0)))</f>
        <v/>
      </c>
      <c r="N202" s="85" t="str">
        <f>+IF('Daily Weigth (g)'!O202="","",IF('Daily Weigth (g)'!$E202-'Daily Weigth (g)'!O202-200&lt;=0,0,10*ROUND(('Daily Weigth (g)'!$E202-'Daily Weigth (g)'!O202-200)/10,0)))</f>
        <v/>
      </c>
      <c r="O202" s="85" t="str">
        <f>+IF('Daily Weigth (g)'!P202="","",IF('Daily Weigth (g)'!$E202-'Daily Weigth (g)'!P202-200&lt;=0,0,10*ROUND(('Daily Weigth (g)'!$E202-'Daily Weigth (g)'!P202-200)/10,0)))</f>
        <v/>
      </c>
      <c r="P202" s="85" t="str">
        <f>+IF('Daily Weigth (g)'!Q202="","",IF('Daily Weigth (g)'!$E202-'Daily Weigth (g)'!Q202-200&lt;=0,0,10*ROUND(('Daily Weigth (g)'!$E202-'Daily Weigth (g)'!Q202-200)/10,0)))</f>
        <v/>
      </c>
      <c r="Q202" s="85" t="str">
        <f>+IF('Daily Weigth (g)'!R202="","",IF('Daily Weigth (g)'!$E202-'Daily Weigth (g)'!R202-200&lt;=0,0,10*ROUND(('Daily Weigth (g)'!$E202-'Daily Weigth (g)'!R202-200)/10,0)))</f>
        <v/>
      </c>
      <c r="R202" s="85" t="str">
        <f>+IF('Daily Weigth (g)'!S202="","",IF('Daily Weigth (g)'!$E202-'Daily Weigth (g)'!S202-200&lt;=0,0,10*ROUND(('Daily Weigth (g)'!$E202-'Daily Weigth (g)'!S202-200)/10,0)))</f>
        <v/>
      </c>
      <c r="S202" s="91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  <c r="AF202" s="85"/>
      <c r="AG202" s="89">
        <f t="shared" si="1"/>
        <v>770</v>
      </c>
    </row>
    <row r="203" ht="12.75" customHeight="1">
      <c r="A203" s="85">
        <v>917.0</v>
      </c>
      <c r="B203" s="87" t="s">
        <v>191</v>
      </c>
      <c r="C203" s="88" t="s">
        <v>241</v>
      </c>
      <c r="D203" s="85"/>
      <c r="E203" s="94">
        <f>+IF('Daily Weigth (g)'!F203="","",IF('Daily Weigth (g)'!$E203-'Daily Weigth (g)'!F203-200&lt;=0,0,10*ROUND(('Daily Weigth (g)'!$E203-'Daily Weigth (g)'!F203-200)/10,0)))</f>
        <v>0</v>
      </c>
      <c r="F203" s="94">
        <f>+IF('Daily Weigth (g)'!G203="","",IF('Daily Weigth (g)'!$E203-'Daily Weigth (g)'!G203-200&lt;=0,0,10*ROUND(('Daily Weigth (g)'!$E203-'Daily Weigth (g)'!G203-200)/10,0)))</f>
        <v>80</v>
      </c>
      <c r="G203" s="94">
        <f>+IF('Daily Weigth (g)'!H203="","",IF('Daily Weigth (g)'!$E203-'Daily Weigth (g)'!H203-200&lt;=0,0,10*ROUND(('Daily Weigth (g)'!$E203-'Daily Weigth (g)'!H203-200)/10,0)))</f>
        <v>290</v>
      </c>
      <c r="H203" s="94">
        <f>+IF('Daily Weigth (g)'!I203="","",IF('Daily Weigth (g)'!$E203-'Daily Weigth (g)'!I203-200&lt;=0,0,10*ROUND(('Daily Weigth (g)'!$E203-'Daily Weigth (g)'!I203-200)/10,0)))</f>
        <v>130</v>
      </c>
      <c r="I203" s="94">
        <f>+IF('Daily Weigth (g)'!J203="","",IF('Daily Weigth (g)'!$E203-'Daily Weigth (g)'!J203-200&lt;=0,0,10*ROUND(('Daily Weigth (g)'!$E203-'Daily Weigth (g)'!J203-200)/10,0)))</f>
        <v>100</v>
      </c>
      <c r="J203" s="85">
        <f>+IF('Daily Weigth (g)'!K203="","",IF('Daily Weigth (g)'!$E203-'Daily Weigth (g)'!K203-200&lt;=0,0,10*ROUND(('Daily Weigth (g)'!$E203-'Daily Weigth (g)'!K203-200)/10,0)))</f>
        <v>90</v>
      </c>
      <c r="K203" s="85">
        <f>+IF('Daily Weigth (g)'!L203="","",IF('Daily Weigth (g)'!$E203-'Daily Weigth (g)'!L203-200&lt;=0,0,10*ROUND(('Daily Weigth (g)'!$E203-'Daily Weigth (g)'!L203-200)/10,0)))</f>
        <v>230</v>
      </c>
      <c r="L203" s="85">
        <f>+IF('Daily Weigth (g)'!M203="","",IF('Daily Weigth (g)'!$E203-'Daily Weigth (g)'!M203-200&lt;=0,0,10*ROUND(('Daily Weigth (g)'!$E203-'Daily Weigth (g)'!M203-200)/10,0)))</f>
        <v>270</v>
      </c>
      <c r="M203" s="85">
        <f>+IF('Daily Weigth (g)'!N203="","",IF('Daily Weigth (g)'!$E203-'Daily Weigth (g)'!N203-200&lt;=0,0,10*ROUND(('Daily Weigth (g)'!$E203-'Daily Weigth (g)'!N203-200)/10,0)))</f>
        <v>360</v>
      </c>
      <c r="N203" s="85">
        <f>+IF('Daily Weigth (g)'!O203="","",IF('Daily Weigth (g)'!$E203-'Daily Weigth (g)'!O203-200&lt;=0,0,10*ROUND(('Daily Weigth (g)'!$E203-'Daily Weigth (g)'!O203-200)/10,0)))</f>
        <v>170</v>
      </c>
      <c r="O203" s="85">
        <f>+IF('Daily Weigth (g)'!P203="","",IF('Daily Weigth (g)'!$E203-'Daily Weigth (g)'!P203-200&lt;=0,0,10*ROUND(('Daily Weigth (g)'!$E203-'Daily Weigth (g)'!P203-200)/10,0)))</f>
        <v>700</v>
      </c>
      <c r="P203" s="85">
        <f>+IF('Daily Weigth (g)'!Q203="","",IF('Daily Weigth (g)'!$E203-'Daily Weigth (g)'!Q203-200&lt;=0,0,10*ROUND(('Daily Weigth (g)'!$E203-'Daily Weigth (g)'!Q203-200)/10,0)))</f>
        <v>710</v>
      </c>
      <c r="Q203" s="85">
        <f>+IF('Daily Weigth (g)'!R203="","",IF('Daily Weigth (g)'!$E203-'Daily Weigth (g)'!R203-200&lt;=0,0,10*ROUND(('Daily Weigth (g)'!$E203-'Daily Weigth (g)'!R203-200)/10,0)))</f>
        <v>420</v>
      </c>
      <c r="R203" s="85">
        <f>+IF('Daily Weigth (g)'!S203="","",IF('Daily Weigth (g)'!$E203-'Daily Weigth (g)'!S203-200&lt;=0,0,10*ROUND(('Daily Weigth (g)'!$E203-'Daily Weigth (g)'!S203-200)/10,0)))</f>
        <v>300</v>
      </c>
      <c r="S203" s="91">
        <f>+IF('Daily Weigth (g)'!T203="","",IF('Daily Weigth (g)'!$E203-'Daily Weigth (g)'!T203-200&lt;=0,0,10*ROUND(('Daily Weigth (g)'!$E203-'Daily Weigth (g)'!T203-200)/10,0)))</f>
        <v>310</v>
      </c>
      <c r="T203" s="85">
        <f>+IF('Daily Weigth (g)'!U203="","",IF('Daily Weigth (g)'!$E203-'Daily Weigth (g)'!U203-200&lt;=0,0,10*ROUND(('Daily Weigth (g)'!$E203-'Daily Weigth (g)'!U203-200)/10,0)))</f>
        <v>380</v>
      </c>
      <c r="U203" s="85">
        <f>+IF('Daily Weigth (g)'!V203="","",IF('Daily Weigth (g)'!$E203-'Daily Weigth (g)'!V203-200&lt;=0,0,10*ROUND(('Daily Weigth (g)'!$E203-'Daily Weigth (g)'!V203-200)/10,0)))</f>
        <v>680</v>
      </c>
      <c r="V203" s="85">
        <f>+IF('Daily Weigth (g)'!W203="","",IF('Daily Weigth (g)'!$E203-'Daily Weigth (g)'!W203-200&lt;=0,0,10*ROUND(('Daily Weigth (g)'!$E203-'Daily Weigth (g)'!W203-200)/10,0)))</f>
        <v>750</v>
      </c>
      <c r="W203" s="85">
        <f>+IF('Daily Weigth (g)'!X203="","",IF('Daily Weigth (g)'!$E203-'Daily Weigth (g)'!X203-200&lt;=0,0,10*ROUND(('Daily Weigth (g)'!$E203-'Daily Weigth (g)'!X203-200)/10,0)))</f>
        <v>260</v>
      </c>
      <c r="X203" s="85">
        <f>+IF('Daily Weigth (g)'!Y203="","",IF('Daily Weigth (g)'!$E203-'Daily Weigth (g)'!Y203-200&lt;=0,0,10*ROUND(('Daily Weigth (g)'!$E203-'Daily Weigth (g)'!Y203-200)/10,0)))</f>
        <v>230</v>
      </c>
      <c r="Y203" s="85">
        <f>+IF('Daily Weigth (g)'!Z203="","",IF('Daily Weigth (g)'!$E203-'Daily Weigth (g)'!Z203-200&lt;=0,0,10*ROUND(('Daily Weigth (g)'!$E203-'Daily Weigth (g)'!Z203-200)/10,0)))</f>
        <v>400</v>
      </c>
      <c r="Z203" s="85">
        <f>+IF('Daily Weigth (g)'!AA203="","",IF('Daily Weigth (g)'!$E203-'Daily Weigth (g)'!AA203-200&lt;=0,0,10*ROUND(('Daily Weigth (g)'!$E203-'Daily Weigth (g)'!AA203-200)/10,0)))</f>
        <v>170</v>
      </c>
      <c r="AA203" s="85">
        <f>+IF('Daily Weigth (g)'!AB203="","",IF('Daily Weigth (g)'!$E203-'Daily Weigth (g)'!AB203-200&lt;=0,0,10*ROUND(('Daily Weigth (g)'!$E203-'Daily Weigth (g)'!AB203-200)/10,0)))</f>
        <v>210</v>
      </c>
      <c r="AB203" s="85">
        <f>+IF('Daily Weigth (g)'!AC203="","",IF('Daily Weigth (g)'!$E203-'Daily Weigth (g)'!AC203-200&lt;=0,0,10*ROUND(('Daily Weigth (g)'!$E203-'Daily Weigth (g)'!AC203-200)/10,0)))</f>
        <v>250</v>
      </c>
      <c r="AC203" s="85">
        <f>+IF('Daily Weigth (g)'!AD203="","",IF('Daily Weigth (g)'!$E203-'Daily Weigth (g)'!AD203-200&lt;=0,0,10*ROUND(('Daily Weigth (g)'!$E203-'Daily Weigth (g)'!AD203-200)/10,0)))</f>
        <v>300</v>
      </c>
      <c r="AD203" s="85">
        <f>+IF('Daily Weigth (g)'!AE203="","",IF('Daily Weigth (g)'!$E203-'Daily Weigth (g)'!AE203-200&lt;=0,0,10*ROUND(('Daily Weigth (g)'!$E203-'Daily Weigth (g)'!AE203-200)/10,0)))</f>
        <v>180</v>
      </c>
      <c r="AE203" s="85">
        <f>+IF('Daily Weigth (g)'!AF203="","",IF('Daily Weigth (g)'!$E203-'Daily Weigth (g)'!AF203-200&lt;=0,0,10*ROUND(('Daily Weigth (g)'!$E203-'Daily Weigth (g)'!AF203-200)/10,0)))</f>
        <v>480</v>
      </c>
      <c r="AF203" s="85">
        <f>+IF('Daily Weigth (g)'!AG203="","",IF('Daily Weigth (g)'!$E203-'Daily Weigth (g)'!AG203-200&lt;=0,0,10*ROUND(('Daily Weigth (g)'!$E203-'Daily Weigth (g)'!AG203-200)/10,0)))</f>
        <v>410</v>
      </c>
      <c r="AG203" s="89">
        <f t="shared" si="1"/>
        <v>8860</v>
      </c>
    </row>
    <row r="204" ht="12.75" customHeight="1">
      <c r="A204" s="85">
        <v>918.0</v>
      </c>
      <c r="B204" s="87" t="s">
        <v>191</v>
      </c>
      <c r="C204" s="85" t="s">
        <v>383</v>
      </c>
      <c r="D204" s="85"/>
      <c r="E204" s="94">
        <f>+IF('Daily Weigth (g)'!F204="","",IF('Daily Weigth (g)'!$E204-'Daily Weigth (g)'!F204-200&lt;=0,0,10*ROUND(('Daily Weigth (g)'!$E204-'Daily Weigth (g)'!F204-200)/10,0)))</f>
        <v>0</v>
      </c>
      <c r="F204" s="94">
        <f>+IF('Daily Weigth (g)'!G204="","",IF('Daily Weigth (g)'!$E204-'Daily Weigth (g)'!G204-200&lt;=0,0,10*ROUND(('Daily Weigth (g)'!$E204-'Daily Weigth (g)'!G204-200)/10,0)))</f>
        <v>10</v>
      </c>
      <c r="G204" s="94">
        <f>+IF('Daily Weigth (g)'!H204="","",IF('Daily Weigth (g)'!$E204-'Daily Weigth (g)'!H204-200&lt;=0,0,10*ROUND(('Daily Weigth (g)'!$E204-'Daily Weigth (g)'!H204-200)/10,0)))</f>
        <v>220</v>
      </c>
      <c r="H204" s="94">
        <f>+IF('Daily Weigth (g)'!I204="","",IF('Daily Weigth (g)'!$E204-'Daily Weigth (g)'!I204-200&lt;=0,0,10*ROUND(('Daily Weigth (g)'!$E204-'Daily Weigth (g)'!I204-200)/10,0)))</f>
        <v>90</v>
      </c>
      <c r="I204" s="94">
        <f>+IF('Daily Weigth (g)'!J204="","",IF('Daily Weigth (g)'!$E204-'Daily Weigth (g)'!J204-200&lt;=0,0,10*ROUND(('Daily Weigth (g)'!$E204-'Daily Weigth (g)'!J204-200)/10,0)))</f>
        <v>70</v>
      </c>
      <c r="J204" s="85" t="str">
        <f>+IF('Daily Weigth (g)'!K204="","",IF('Daily Weigth (g)'!$E204-'Daily Weigth (g)'!K204-200&lt;=0,0,10*ROUND(('Daily Weigth (g)'!$E204-'Daily Weigth (g)'!K204-200)/10,0)))</f>
        <v/>
      </c>
      <c r="K204" s="85" t="str">
        <f>+IF('Daily Weigth (g)'!L204="","",IF('Daily Weigth (g)'!$E204-'Daily Weigth (g)'!L204-200&lt;=0,0,10*ROUND(('Daily Weigth (g)'!$E204-'Daily Weigth (g)'!L204-200)/10,0)))</f>
        <v/>
      </c>
      <c r="L204" s="85" t="str">
        <f>+IF('Daily Weigth (g)'!M204="","",IF('Daily Weigth (g)'!$E204-'Daily Weigth (g)'!M204-200&lt;=0,0,10*ROUND(('Daily Weigth (g)'!$E204-'Daily Weigth (g)'!M204-200)/10,0)))</f>
        <v/>
      </c>
      <c r="M204" s="85" t="str">
        <f>+IF('Daily Weigth (g)'!N204="","",IF('Daily Weigth (g)'!$E204-'Daily Weigth (g)'!N204-200&lt;=0,0,10*ROUND(('Daily Weigth (g)'!$E204-'Daily Weigth (g)'!N204-200)/10,0)))</f>
        <v/>
      </c>
      <c r="N204" s="85" t="str">
        <f>+IF('Daily Weigth (g)'!O204="","",IF('Daily Weigth (g)'!$E204-'Daily Weigth (g)'!O204-200&lt;=0,0,10*ROUND(('Daily Weigth (g)'!$E204-'Daily Weigth (g)'!O204-200)/10,0)))</f>
        <v/>
      </c>
      <c r="O204" s="85" t="str">
        <f>+IF('Daily Weigth (g)'!P204="","",IF('Daily Weigth (g)'!$E204-'Daily Weigth (g)'!P204-200&lt;=0,0,10*ROUND(('Daily Weigth (g)'!$E204-'Daily Weigth (g)'!P204-200)/10,0)))</f>
        <v/>
      </c>
      <c r="P204" s="85" t="str">
        <f>+IF('Daily Weigth (g)'!Q204="","",IF('Daily Weigth (g)'!$E204-'Daily Weigth (g)'!Q204-200&lt;=0,0,10*ROUND(('Daily Weigth (g)'!$E204-'Daily Weigth (g)'!Q204-200)/10,0)))</f>
        <v/>
      </c>
      <c r="Q204" s="85" t="str">
        <f>+IF('Daily Weigth (g)'!R204="","",IF('Daily Weigth (g)'!$E204-'Daily Weigth (g)'!R204-200&lt;=0,0,10*ROUND(('Daily Weigth (g)'!$E204-'Daily Weigth (g)'!R204-200)/10,0)))</f>
        <v/>
      </c>
      <c r="R204" s="85" t="str">
        <f>+IF('Daily Weigth (g)'!S204="","",IF('Daily Weigth (g)'!$E204-'Daily Weigth (g)'!S204-200&lt;=0,0,10*ROUND(('Daily Weigth (g)'!$E204-'Daily Weigth (g)'!S204-200)/10,0)))</f>
        <v/>
      </c>
      <c r="S204" s="91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  <c r="AF204" s="85"/>
      <c r="AG204" s="89">
        <f t="shared" si="1"/>
        <v>390</v>
      </c>
    </row>
    <row r="205" ht="12.75" customHeight="1">
      <c r="A205" s="85">
        <v>919.0</v>
      </c>
      <c r="B205" s="87" t="s">
        <v>191</v>
      </c>
      <c r="C205" s="88" t="s">
        <v>241</v>
      </c>
      <c r="D205" s="85"/>
      <c r="E205" s="94">
        <f>+IF('Daily Weigth (g)'!F205="","",IF('Daily Weigth (g)'!$E205-'Daily Weigth (g)'!F205-200&lt;=0,0,10*ROUND(('Daily Weigth (g)'!$E205-'Daily Weigth (g)'!F205-200)/10,0)))</f>
        <v>0</v>
      </c>
      <c r="F205" s="94">
        <f>+IF('Daily Weigth (g)'!G205="","",IF('Daily Weigth (g)'!$E205-'Daily Weigth (g)'!G205-200&lt;=0,0,10*ROUND(('Daily Weigth (g)'!$E205-'Daily Weigth (g)'!G205-200)/10,0)))</f>
        <v>70</v>
      </c>
      <c r="G205" s="94">
        <f>+IF('Daily Weigth (g)'!H205="","",IF('Daily Weigth (g)'!$E205-'Daily Weigth (g)'!H205-200&lt;=0,0,10*ROUND(('Daily Weigth (g)'!$E205-'Daily Weigth (g)'!H205-200)/10,0)))</f>
        <v>210</v>
      </c>
      <c r="H205" s="94">
        <f>+IF('Daily Weigth (g)'!I205="","",IF('Daily Weigth (g)'!$E205-'Daily Weigth (g)'!I205-200&lt;=0,0,10*ROUND(('Daily Weigth (g)'!$E205-'Daily Weigth (g)'!I205-200)/10,0)))</f>
        <v>70</v>
      </c>
      <c r="I205" s="94">
        <f>+IF('Daily Weigth (g)'!J205="","",IF('Daily Weigth (g)'!$E205-'Daily Weigth (g)'!J205-200&lt;=0,0,10*ROUND(('Daily Weigth (g)'!$E205-'Daily Weigth (g)'!J205-200)/10,0)))</f>
        <v>100</v>
      </c>
      <c r="J205" s="85">
        <f>+IF('Daily Weigth (g)'!K205="","",IF('Daily Weigth (g)'!$E205-'Daily Weigth (g)'!K205-200&lt;=0,0,10*ROUND(('Daily Weigth (g)'!$E205-'Daily Weigth (g)'!K205-200)/10,0)))</f>
        <v>70</v>
      </c>
      <c r="K205" s="85">
        <f>+IF('Daily Weigth (g)'!L205="","",IF('Daily Weigth (g)'!$E205-'Daily Weigth (g)'!L205-200&lt;=0,0,10*ROUND(('Daily Weigth (g)'!$E205-'Daily Weigth (g)'!L205-200)/10,0)))</f>
        <v>240</v>
      </c>
      <c r="L205" s="85">
        <f>+IF('Daily Weigth (g)'!M205="","",IF('Daily Weigth (g)'!$E205-'Daily Weigth (g)'!M205-200&lt;=0,0,10*ROUND(('Daily Weigth (g)'!$E205-'Daily Weigth (g)'!M205-200)/10,0)))</f>
        <v>310</v>
      </c>
      <c r="M205" s="85">
        <f>+IF('Daily Weigth (g)'!N205="","",IF('Daily Weigth (g)'!$E205-'Daily Weigth (g)'!N205-200&lt;=0,0,10*ROUND(('Daily Weigth (g)'!$E205-'Daily Weigth (g)'!N205-200)/10,0)))</f>
        <v>310</v>
      </c>
      <c r="N205" s="85">
        <f>+IF('Daily Weigth (g)'!O205="","",IF('Daily Weigth (g)'!$E205-'Daily Weigth (g)'!O205-200&lt;=0,0,10*ROUND(('Daily Weigth (g)'!$E205-'Daily Weigth (g)'!O205-200)/10,0)))</f>
        <v>160</v>
      </c>
      <c r="O205" s="85">
        <f>+IF('Daily Weigth (g)'!P205="","",IF('Daily Weigth (g)'!$E205-'Daily Weigth (g)'!P205-200&lt;=0,0,10*ROUND(('Daily Weigth (g)'!$E205-'Daily Weigth (g)'!P205-200)/10,0)))</f>
        <v>1070</v>
      </c>
      <c r="P205" s="85">
        <f>+IF('Daily Weigth (g)'!Q205="","",IF('Daily Weigth (g)'!$E205-'Daily Weigth (g)'!Q205-200&lt;=0,0,10*ROUND(('Daily Weigth (g)'!$E205-'Daily Weigth (g)'!Q205-200)/10,0)))</f>
        <v>600</v>
      </c>
      <c r="Q205" s="85">
        <f>+IF('Daily Weigth (g)'!R205="","",IF('Daily Weigth (g)'!$E205-'Daily Weigth (g)'!R205-200&lt;=0,0,10*ROUND(('Daily Weigth (g)'!$E205-'Daily Weigth (g)'!R205-200)/10,0)))</f>
        <v>480</v>
      </c>
      <c r="R205" s="85">
        <f>+IF('Daily Weigth (g)'!S205="","",IF('Daily Weigth (g)'!$E205-'Daily Weigth (g)'!S205-200&lt;=0,0,10*ROUND(('Daily Weigth (g)'!$E205-'Daily Weigth (g)'!S205-200)/10,0)))</f>
        <v>300</v>
      </c>
      <c r="S205" s="91">
        <f>+IF('Daily Weigth (g)'!T205="","",IF('Daily Weigth (g)'!$E205-'Daily Weigth (g)'!T205-200&lt;=0,0,10*ROUND(('Daily Weigth (g)'!$E205-'Daily Weigth (g)'!T205-200)/10,0)))</f>
        <v>290</v>
      </c>
      <c r="T205" s="85">
        <f>+IF('Daily Weigth (g)'!U205="","",IF('Daily Weigth (g)'!$E205-'Daily Weigth (g)'!U205-200&lt;=0,0,10*ROUND(('Daily Weigth (g)'!$E205-'Daily Weigth (g)'!U205-200)/10,0)))</f>
        <v>360</v>
      </c>
      <c r="U205" s="85">
        <f>+IF('Daily Weigth (g)'!V205="","",IF('Daily Weigth (g)'!$E205-'Daily Weigth (g)'!V205-200&lt;=0,0,10*ROUND(('Daily Weigth (g)'!$E205-'Daily Weigth (g)'!V205-200)/10,0)))</f>
        <v>560</v>
      </c>
      <c r="V205" s="85">
        <f>+IF('Daily Weigth (g)'!W205="","",IF('Daily Weigth (g)'!$E205-'Daily Weigth (g)'!W205-200&lt;=0,0,10*ROUND(('Daily Weigth (g)'!$E205-'Daily Weigth (g)'!W205-200)/10,0)))</f>
        <v>750</v>
      </c>
      <c r="W205" s="85">
        <f>+IF('Daily Weigth (g)'!X205="","",IF('Daily Weigth (g)'!$E205-'Daily Weigth (g)'!X205-200&lt;=0,0,10*ROUND(('Daily Weigth (g)'!$E205-'Daily Weigth (g)'!X205-200)/10,0)))</f>
        <v>260</v>
      </c>
      <c r="X205" s="85">
        <f>+IF('Daily Weigth (g)'!Y205="","",IF('Daily Weigth (g)'!$E205-'Daily Weigth (g)'!Y205-200&lt;=0,0,10*ROUND(('Daily Weigth (g)'!$E205-'Daily Weigth (g)'!Y205-200)/10,0)))</f>
        <v>180</v>
      </c>
      <c r="Y205" s="85">
        <f>+IF('Daily Weigth (g)'!Z205="","",IF('Daily Weigth (g)'!$E205-'Daily Weigth (g)'!Z205-200&lt;=0,0,10*ROUND(('Daily Weigth (g)'!$E205-'Daily Weigth (g)'!Z205-200)/10,0)))</f>
        <v>260</v>
      </c>
      <c r="Z205" s="85">
        <f>+IF('Daily Weigth (g)'!AA205="","",IF('Daily Weigth (g)'!$E205-'Daily Weigth (g)'!AA205-200&lt;=0,0,10*ROUND(('Daily Weigth (g)'!$E205-'Daily Weigth (g)'!AA205-200)/10,0)))</f>
        <v>120</v>
      </c>
      <c r="AA205" s="85">
        <f>+IF('Daily Weigth (g)'!AB205="","",IF('Daily Weigth (g)'!$E205-'Daily Weigth (g)'!AB205-200&lt;=0,0,10*ROUND(('Daily Weigth (g)'!$E205-'Daily Weigth (g)'!AB205-200)/10,0)))</f>
        <v>160</v>
      </c>
      <c r="AB205" s="85">
        <f>+IF('Daily Weigth (g)'!AC205="","",IF('Daily Weigth (g)'!$E205-'Daily Weigth (g)'!AC205-200&lt;=0,0,10*ROUND(('Daily Weigth (g)'!$E205-'Daily Weigth (g)'!AC205-200)/10,0)))</f>
        <v>220</v>
      </c>
      <c r="AC205" s="85">
        <f>+IF('Daily Weigth (g)'!AD205="","",IF('Daily Weigth (g)'!$E205-'Daily Weigth (g)'!AD205-200&lt;=0,0,10*ROUND(('Daily Weigth (g)'!$E205-'Daily Weigth (g)'!AD205-200)/10,0)))</f>
        <v>180</v>
      </c>
      <c r="AD205" s="85">
        <f>+IF('Daily Weigth (g)'!AE205="","",IF('Daily Weigth (g)'!$E205-'Daily Weigth (g)'!AE205-200&lt;=0,0,10*ROUND(('Daily Weigth (g)'!$E205-'Daily Weigth (g)'!AE205-200)/10,0)))</f>
        <v>110</v>
      </c>
      <c r="AE205" s="85">
        <f>+IF('Daily Weigth (g)'!AF205="","",IF('Daily Weigth (g)'!$E205-'Daily Weigth (g)'!AF205-200&lt;=0,0,10*ROUND(('Daily Weigth (g)'!$E205-'Daily Weigth (g)'!AF205-200)/10,0)))</f>
        <v>180</v>
      </c>
      <c r="AF205" s="85">
        <f>+IF('Daily Weigth (g)'!AG205="","",IF('Daily Weigth (g)'!$E205-'Daily Weigth (g)'!AG205-200&lt;=0,0,10*ROUND(('Daily Weigth (g)'!$E205-'Daily Weigth (g)'!AG205-200)/10,0)))</f>
        <v>110</v>
      </c>
      <c r="AG205" s="89">
        <f t="shared" si="1"/>
        <v>7730</v>
      </c>
    </row>
    <row r="206" ht="12.75" customHeight="1">
      <c r="A206" s="85">
        <v>920.0</v>
      </c>
      <c r="B206" s="87" t="s">
        <v>191</v>
      </c>
      <c r="C206" s="85" t="s">
        <v>383</v>
      </c>
      <c r="D206" s="85"/>
      <c r="E206" s="94">
        <f>+IF('Daily Weigth (g)'!F206="","",IF('Daily Weigth (g)'!$E206-'Daily Weigth (g)'!F206-200&lt;=0,0,10*ROUND(('Daily Weigth (g)'!$E206-'Daily Weigth (g)'!F206-200)/10,0)))</f>
        <v>0</v>
      </c>
      <c r="F206" s="94">
        <f>+IF('Daily Weigth (g)'!G206="","",IF('Daily Weigth (g)'!$E206-'Daily Weigth (g)'!G206-200&lt;=0,0,10*ROUND(('Daily Weigth (g)'!$E206-'Daily Weigth (g)'!G206-200)/10,0)))</f>
        <v>80</v>
      </c>
      <c r="G206" s="94">
        <f>300+300</f>
        <v>600</v>
      </c>
      <c r="H206" s="94">
        <f>+IF('Daily Weigth (g)'!I206="","",IF('Daily Weigth (g)'!$E206-'Daily Weigth (g)'!I206-200&lt;=0,0,10*ROUND(('Daily Weigth (g)'!$E206-'Daily Weigth (g)'!I206-200)/10,0)))</f>
        <v>0</v>
      </c>
      <c r="I206" s="94">
        <f>+IF('Daily Weigth (g)'!J206="","",IF('Daily Weigth (g)'!$E206-'Daily Weigth (g)'!J206-200&lt;=0,0,10*ROUND(('Daily Weigth (g)'!$E206-'Daily Weigth (g)'!J206-200)/10,0)))</f>
        <v>0</v>
      </c>
      <c r="J206" s="85" t="str">
        <f>+IF('Daily Weigth (g)'!K206="","",IF('Daily Weigth (g)'!$E206-'Daily Weigth (g)'!K206-200&lt;=0,0,10*ROUND(('Daily Weigth (g)'!$E206-'Daily Weigth (g)'!K206-200)/10,0)))</f>
        <v/>
      </c>
      <c r="K206" s="85" t="str">
        <f>+IF('Daily Weigth (g)'!L206="","",IF('Daily Weigth (g)'!$E206-'Daily Weigth (g)'!L206-200&lt;=0,0,10*ROUND(('Daily Weigth (g)'!$E206-'Daily Weigth (g)'!L206-200)/10,0)))</f>
        <v/>
      </c>
      <c r="L206" s="85" t="str">
        <f>+IF('Daily Weigth (g)'!M206="","",IF('Daily Weigth (g)'!$E206-'Daily Weigth (g)'!M206-200&lt;=0,0,10*ROUND(('Daily Weigth (g)'!$E206-'Daily Weigth (g)'!M206-200)/10,0)))</f>
        <v/>
      </c>
      <c r="M206" s="85" t="str">
        <f>+IF('Daily Weigth (g)'!N206="","",IF('Daily Weigth (g)'!$E206-'Daily Weigth (g)'!N206-200&lt;=0,0,10*ROUND(('Daily Weigth (g)'!$E206-'Daily Weigth (g)'!N206-200)/10,0)))</f>
        <v/>
      </c>
      <c r="N206" s="85" t="str">
        <f>+IF('Daily Weigth (g)'!O206="","",IF('Daily Weigth (g)'!$E206-'Daily Weigth (g)'!O206-200&lt;=0,0,10*ROUND(('Daily Weigth (g)'!$E206-'Daily Weigth (g)'!O206-200)/10,0)))</f>
        <v/>
      </c>
      <c r="O206" s="85" t="str">
        <f>+IF('Daily Weigth (g)'!P206="","",IF('Daily Weigth (g)'!$E206-'Daily Weigth (g)'!P206-200&lt;=0,0,10*ROUND(('Daily Weigth (g)'!$E206-'Daily Weigth (g)'!P206-200)/10,0)))</f>
        <v/>
      </c>
      <c r="P206" s="85" t="str">
        <f>+IF('Daily Weigth (g)'!Q206="","",IF('Daily Weigth (g)'!$E206-'Daily Weigth (g)'!Q206-200&lt;=0,0,10*ROUND(('Daily Weigth (g)'!$E206-'Daily Weigth (g)'!Q206-200)/10,0)))</f>
        <v/>
      </c>
      <c r="Q206" s="85" t="str">
        <f>+IF('Daily Weigth (g)'!R206="","",IF('Daily Weigth (g)'!$E206-'Daily Weigth (g)'!R206-200&lt;=0,0,10*ROUND(('Daily Weigth (g)'!$E206-'Daily Weigth (g)'!R206-200)/10,0)))</f>
        <v/>
      </c>
      <c r="R206" s="85" t="str">
        <f>+IF('Daily Weigth (g)'!S206="","",IF('Daily Weigth (g)'!$E206-'Daily Weigth (g)'!S206-200&lt;=0,0,10*ROUND(('Daily Weigth (g)'!$E206-'Daily Weigth (g)'!S206-200)/10,0)))</f>
        <v/>
      </c>
      <c r="S206" s="91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  <c r="AF206" s="85"/>
      <c r="AG206" s="89">
        <f t="shared" si="1"/>
        <v>680</v>
      </c>
    </row>
    <row r="207" ht="12.75" customHeight="1">
      <c r="A207" s="85">
        <v>921.0</v>
      </c>
      <c r="B207" s="87" t="s">
        <v>191</v>
      </c>
      <c r="C207" s="88" t="s">
        <v>241</v>
      </c>
      <c r="D207" s="85"/>
      <c r="E207" s="94">
        <f>+IF('Daily Weigth (g)'!F207="","",IF('Daily Weigth (g)'!$E207-'Daily Weigth (g)'!F207-200&lt;=0,0,10*ROUND(('Daily Weigth (g)'!$E207-'Daily Weigth (g)'!F207-200)/10,0)))</f>
        <v>0</v>
      </c>
      <c r="F207" s="94">
        <f>+IF('Daily Weigth (g)'!G207="","",IF('Daily Weigth (g)'!$E207-'Daily Weigth (g)'!G207-200&lt;=0,0,10*ROUND(('Daily Weigth (g)'!$E207-'Daily Weigth (g)'!G207-200)/10,0)))</f>
        <v>60</v>
      </c>
      <c r="G207" s="94">
        <f>230+230</f>
        <v>460</v>
      </c>
      <c r="H207" s="94">
        <f>+IF('Daily Weigth (g)'!I207="","",IF('Daily Weigth (g)'!$E207-'Daily Weigth (g)'!I207-200&lt;=0,0,10*ROUND(('Daily Weigth (g)'!$E207-'Daily Weigth (g)'!I207-200)/10,0)))</f>
        <v>0</v>
      </c>
      <c r="I207" s="94">
        <f>+IF('Daily Weigth (g)'!J207="","",IF('Daily Weigth (g)'!$E207-'Daily Weigth (g)'!J207-200&lt;=0,0,10*ROUND(('Daily Weigth (g)'!$E207-'Daily Weigth (g)'!J207-200)/10,0)))</f>
        <v>0</v>
      </c>
      <c r="J207" s="85">
        <f>+IF('Daily Weigth (g)'!K207="","",IF('Daily Weigth (g)'!$E207-'Daily Weigth (g)'!K207-200&lt;=0,0,10*ROUND(('Daily Weigth (g)'!$E207-'Daily Weigth (g)'!K207-200)/10,0)))</f>
        <v>50</v>
      </c>
      <c r="K207" s="85">
        <f>+IF('Daily Weigth (g)'!L207="","",IF('Daily Weigth (g)'!$E207-'Daily Weigth (g)'!L207-200&lt;=0,0,10*ROUND(('Daily Weigth (g)'!$E207-'Daily Weigth (g)'!L207-200)/10,0)))</f>
        <v>190</v>
      </c>
      <c r="L207" s="85">
        <f>+IF('Daily Weigth (g)'!M207="","",IF('Daily Weigth (g)'!$E207-'Daily Weigth (g)'!M207-200&lt;=0,0,10*ROUND(('Daily Weigth (g)'!$E207-'Daily Weigth (g)'!M207-200)/10,0)))</f>
        <v>230</v>
      </c>
      <c r="M207" s="85">
        <f>+IF('Daily Weigth (g)'!N207="","",IF('Daily Weigth (g)'!$E207-'Daily Weigth (g)'!N207-200&lt;=0,0,10*ROUND(('Daily Weigth (g)'!$E207-'Daily Weigth (g)'!N207-200)/10,0)))</f>
        <v>310</v>
      </c>
      <c r="N207" s="85">
        <f>+IF('Daily Weigth (g)'!O207="","",IF('Daily Weigth (g)'!$E207-'Daily Weigth (g)'!O207-200&lt;=0,0,10*ROUND(('Daily Weigth (g)'!$E207-'Daily Weigth (g)'!O207-200)/10,0)))</f>
        <v>170</v>
      </c>
      <c r="O207" s="85">
        <f>+IF('Daily Weigth (g)'!P207="","",IF('Daily Weigth (g)'!$E207-'Daily Weigth (g)'!P207-200&lt;=0,0,10*ROUND(('Daily Weigth (g)'!$E207-'Daily Weigth (g)'!P207-200)/10,0)))</f>
        <v>660</v>
      </c>
      <c r="P207" s="85">
        <f>+IF('Daily Weigth (g)'!Q207="","",IF('Daily Weigth (g)'!$E207-'Daily Weigth (g)'!Q207-200&lt;=0,0,10*ROUND(('Daily Weigth (g)'!$E207-'Daily Weigth (g)'!Q207-200)/10,0)))</f>
        <v>750</v>
      </c>
      <c r="Q207" s="85">
        <f>+IF('Daily Weigth (g)'!R207="","",IF('Daily Weigth (g)'!$E207-'Daily Weigth (g)'!R207-200&lt;=0,0,10*ROUND(('Daily Weigth (g)'!$E207-'Daily Weigth (g)'!R207-200)/10,0)))</f>
        <v>420</v>
      </c>
      <c r="R207" s="85">
        <f>+IF('Daily Weigth (g)'!S207="","",IF('Daily Weigth (g)'!$E207-'Daily Weigth (g)'!S207-200&lt;=0,0,10*ROUND(('Daily Weigth (g)'!$E207-'Daily Weigth (g)'!S207-200)/10,0)))</f>
        <v>350</v>
      </c>
      <c r="S207" s="91">
        <f>+IF('Daily Weigth (g)'!T207="","",IF('Daily Weigth (g)'!$E207-'Daily Weigth (g)'!T207-200&lt;=0,0,10*ROUND(('Daily Weigth (g)'!$E207-'Daily Weigth (g)'!T207-200)/10,0)))</f>
        <v>310</v>
      </c>
      <c r="T207" s="85">
        <f>+IF('Daily Weigth (g)'!U207="","",IF('Daily Weigth (g)'!$E207-'Daily Weigth (g)'!U207-200&lt;=0,0,10*ROUND(('Daily Weigth (g)'!$E207-'Daily Weigth (g)'!U207-200)/10,0)))</f>
        <v>410</v>
      </c>
      <c r="U207" s="85">
        <f>+IF('Daily Weigth (g)'!V207="","",IF('Daily Weigth (g)'!$E207-'Daily Weigth (g)'!V207-200&lt;=0,0,10*ROUND(('Daily Weigth (g)'!$E207-'Daily Weigth (g)'!V207-200)/10,0)))</f>
        <v>740</v>
      </c>
      <c r="V207" s="85">
        <f>+IF('Daily Weigth (g)'!W207="","",IF('Daily Weigth (g)'!$E207-'Daily Weigth (g)'!W207-200&lt;=0,0,10*ROUND(('Daily Weigth (g)'!$E207-'Daily Weigth (g)'!W207-200)/10,0)))</f>
        <v>760</v>
      </c>
      <c r="W207" s="85">
        <f>+IF('Daily Weigth (g)'!X207="","",IF('Daily Weigth (g)'!$E207-'Daily Weigth (g)'!X207-200&lt;=0,0,10*ROUND(('Daily Weigth (g)'!$E207-'Daily Weigth (g)'!X207-200)/10,0)))</f>
        <v>310</v>
      </c>
      <c r="X207" s="85">
        <f>+IF('Daily Weigth (g)'!Y207="","",IF('Daily Weigth (g)'!$E207-'Daily Weigth (g)'!Y207-200&lt;=0,0,10*ROUND(('Daily Weigth (g)'!$E207-'Daily Weigth (g)'!Y207-200)/10,0)))</f>
        <v>200</v>
      </c>
      <c r="Y207" s="85">
        <f>+IF('Daily Weigth (g)'!Z207="","",IF('Daily Weigth (g)'!$E207-'Daily Weigth (g)'!Z207-200&lt;=0,0,10*ROUND(('Daily Weigth (g)'!$E207-'Daily Weigth (g)'!Z207-200)/10,0)))</f>
        <v>450</v>
      </c>
      <c r="Z207" s="85">
        <f>+IF('Daily Weigth (g)'!AA207="","",IF('Daily Weigth (g)'!$E207-'Daily Weigth (g)'!AA207-200&lt;=0,0,10*ROUND(('Daily Weigth (g)'!$E207-'Daily Weigth (g)'!AA207-200)/10,0)))</f>
        <v>220</v>
      </c>
      <c r="AA207" s="85">
        <f>+IF('Daily Weigth (g)'!AB207="","",IF('Daily Weigth (g)'!$E207-'Daily Weigth (g)'!AB207-200&lt;=0,0,10*ROUND(('Daily Weigth (g)'!$E207-'Daily Weigth (g)'!AB207-200)/10,0)))</f>
        <v>270</v>
      </c>
      <c r="AB207" s="85">
        <f>+IF('Daily Weigth (g)'!AC207="","",IF('Daily Weigth (g)'!$E207-'Daily Weigth (g)'!AC207-200&lt;=0,0,10*ROUND(('Daily Weigth (g)'!$E207-'Daily Weigth (g)'!AC207-200)/10,0)))</f>
        <v>270</v>
      </c>
      <c r="AC207" s="85">
        <f>+IF('Daily Weigth (g)'!AD207="","",IF('Daily Weigth (g)'!$E207-'Daily Weigth (g)'!AD207-200&lt;=0,0,10*ROUND(('Daily Weigth (g)'!$E207-'Daily Weigth (g)'!AD207-200)/10,0)))</f>
        <v>350</v>
      </c>
      <c r="AD207" s="85">
        <f>+IF('Daily Weigth (g)'!AE207="","",IF('Daily Weigth (g)'!$E207-'Daily Weigth (g)'!AE207-200&lt;=0,0,10*ROUND(('Daily Weigth (g)'!$E207-'Daily Weigth (g)'!AE207-200)/10,0)))</f>
        <v>220</v>
      </c>
      <c r="AE207" s="85">
        <f>+IF('Daily Weigth (g)'!AF207="","",IF('Daily Weigth (g)'!$E207-'Daily Weigth (g)'!AF207-200&lt;=0,0,10*ROUND(('Daily Weigth (g)'!$E207-'Daily Weigth (g)'!AF207-200)/10,0)))</f>
        <v>750</v>
      </c>
      <c r="AF207" s="85">
        <f>+IF('Daily Weigth (g)'!AG207="","",IF('Daily Weigth (g)'!$E207-'Daily Weigth (g)'!AG207-200&lt;=0,0,10*ROUND(('Daily Weigth (g)'!$E207-'Daily Weigth (g)'!AG207-200)/10,0)))</f>
        <v>380</v>
      </c>
      <c r="AG207" s="89">
        <f t="shared" si="1"/>
        <v>9290</v>
      </c>
    </row>
    <row r="208" ht="12.75" customHeight="1">
      <c r="A208" s="85">
        <v>922.0</v>
      </c>
      <c r="B208" s="87" t="s">
        <v>191</v>
      </c>
      <c r="C208" s="90" t="s">
        <v>12</v>
      </c>
      <c r="D208" s="85"/>
      <c r="E208" s="94">
        <f>+IF('Daily Weigth (g)'!F208="","",IF('Daily Weigth (g)'!$E208-'Daily Weigth (g)'!F208-200&lt;=0,0,10*ROUND(('Daily Weigth (g)'!$E208-'Daily Weigth (g)'!F208-200)/10,0)))</f>
        <v>0</v>
      </c>
      <c r="F208" s="94">
        <f>+IF('Daily Weigth (g)'!G208="","",IF('Daily Weigth (g)'!$E208-'Daily Weigth (g)'!G208-200&lt;=0,0,10*ROUND(('Daily Weigth (g)'!$E208-'Daily Weigth (g)'!G208-200)/10,0)))</f>
        <v>50</v>
      </c>
      <c r="G208" s="94">
        <f>+IF('Daily Weigth (g)'!H208="","",IF('Daily Weigth (g)'!$E208-'Daily Weigth (g)'!H208-200&lt;=0,0,10*ROUND(('Daily Weigth (g)'!$E208-'Daily Weigth (g)'!H208-200)/10,0)))</f>
        <v>260</v>
      </c>
      <c r="H208" s="94">
        <f>+IF('Daily Weigth (g)'!I208="","",IF('Daily Weigth (g)'!$E208-'Daily Weigth (g)'!I208-200&lt;=0,0,10*ROUND(('Daily Weigth (g)'!$E208-'Daily Weigth (g)'!I208-200)/10,0)))</f>
        <v>160</v>
      </c>
      <c r="I208" s="94">
        <f>+IF('Daily Weigth (g)'!J208="","",IF('Daily Weigth (g)'!$E208-'Daily Weigth (g)'!J208-200&lt;=0,0,10*ROUND(('Daily Weigth (g)'!$E208-'Daily Weigth (g)'!J208-200)/10,0)))</f>
        <v>100</v>
      </c>
      <c r="J208" s="85">
        <f>+IF('Daily Weigth (g)'!K208="","",IF(Transpiration!J208-100&lt;=0,0,10*ROUND((Transpiration!J208-100)/10,0)))</f>
        <v>0</v>
      </c>
      <c r="K208" s="85">
        <f>+IF('Daily Weigth (g)'!L208="","",IF(Transpiration!K208-100&lt;=0,0,10*ROUND((Transpiration!K208-100)/10,0)))</f>
        <v>90</v>
      </c>
      <c r="L208" s="85">
        <f>+IF('Daily Weigth (g)'!M208="","",IF(Transpiration!L208-100&lt;=0,0,10*ROUND((Transpiration!L208-100)/10,0)))</f>
        <v>100</v>
      </c>
      <c r="M208" s="85">
        <f>+IF('Daily Weigth (g)'!N208="","",IF(Transpiration!M208-100&lt;=0,0,10*ROUND((Transpiration!M208-100)/10,0)))</f>
        <v>200</v>
      </c>
      <c r="N208" s="85">
        <f>+IF('Daily Weigth (g)'!O208="","",IF(Transpiration!N208-100&lt;=0,0,10*ROUND((Transpiration!N208-100)/10,0)))</f>
        <v>30</v>
      </c>
      <c r="O208" s="85">
        <f>+IF('Daily Weigth (g)'!P208="","",IF(Transpiration!O208-100&lt;=0,0,10*ROUND((Transpiration!O208-100)/10,0)))</f>
        <v>420</v>
      </c>
      <c r="P208" s="85">
        <f>+IF('Daily Weigth (g)'!Q208="","",IF(Transpiration!P208-100&lt;=0,0,10*ROUND((Transpiration!P208-100)/10,0)))</f>
        <v>420</v>
      </c>
      <c r="Q208" s="85">
        <f>+IF('Daily Weigth (g)'!R208="","",IF(Transpiration!Q208-100&lt;=0,0,10*ROUND((Transpiration!Q208-100)/10,0)))</f>
        <v>240</v>
      </c>
      <c r="R208" s="85">
        <f>+IF('Daily Weigth (g)'!S208="","",IF(Transpiration!R208-100&lt;=0,0,10*ROUND((Transpiration!R208-100)/10,0)))</f>
        <v>100</v>
      </c>
      <c r="S208" s="91">
        <f>+IF('Daily Weigth (g)'!T208="","",IF(Transpiration!S208-200&lt;=0,0,10*ROUND((Transpiration!S208-200)/10,0)))</f>
        <v>0</v>
      </c>
      <c r="T208" s="85">
        <f>+IF('Daily Weigth (g)'!U208="","",IF(Transpiration!T208-200&lt;=0,0,10*ROUND((Transpiration!T208-200)/10,0)))</f>
        <v>0</v>
      </c>
      <c r="U208" s="85">
        <f>+IF('Daily Weigth (g)'!V208="","",IF(Transpiration!U208-200&lt;=0,0,10*ROUND((Transpiration!U208-200)/10,0)))</f>
        <v>70</v>
      </c>
      <c r="V208" s="85">
        <f>+IF('Daily Weigth (g)'!W208="","",IF(Transpiration!V208-200&lt;=0,0,10*ROUND((Transpiration!V208-200)/10,0)))</f>
        <v>50</v>
      </c>
      <c r="W208" s="85">
        <f>+IF('Daily Weigth (g)'!X208="","",IF(Transpiration!W208-200&lt;=0,0,10*ROUND((Transpiration!W208-200)/10,0)))</f>
        <v>0</v>
      </c>
      <c r="X208" s="85">
        <f>+IF('Daily Weigth (g)'!Y208="","",IF(Transpiration!X208-200&lt;=0,0,10*ROUND((Transpiration!X208-200)/10,0)))</f>
        <v>0</v>
      </c>
      <c r="Y208" s="85">
        <f>+IF('Daily Weigth (g)'!Z208="","",IF(Transpiration!Y208-200&lt;=0,0,10*ROUND((Transpiration!Y208-200)/10,0)))</f>
        <v>0</v>
      </c>
      <c r="Z208" s="85">
        <f>+IF('Daily Weigth (g)'!AA208="","",IF(Transpiration!Z208-200&lt;=0,0,10*ROUND((Transpiration!Z208-200)/10,0)))</f>
        <v>0</v>
      </c>
      <c r="AA208" s="85">
        <f>+IF('Daily Weigth (g)'!AB208="","",IF(Transpiration!AA208-200&lt;=0,0,10*ROUND((Transpiration!AA208-200)/10,0)))</f>
        <v>0</v>
      </c>
      <c r="AB208" s="85">
        <f>+IF('Daily Weigth (g)'!AC208="","",IF(Transpiration!AB208-200&lt;=0,0,10*ROUND((Transpiration!AB208-200)/10,0)))</f>
        <v>0</v>
      </c>
      <c r="AC208" s="85">
        <f>+IF('Daily Weigth (g)'!AD208="","",IF(Transpiration!AC208-200&lt;=0,0,10*ROUND((Transpiration!AC208-200)/10,0)))</f>
        <v>0</v>
      </c>
      <c r="AD208" s="85">
        <f>+IF('Daily Weigth (g)'!AE208="","",IF(Transpiration!AD208-200&lt;=0,0,10*ROUND((Transpiration!AD208-200)/10,0)))</f>
        <v>0</v>
      </c>
      <c r="AE208" s="85">
        <f>+IF('Daily Weigth (g)'!AF208="","",IF(Transpiration!AE208-200&lt;=0,0,10*ROUND((Transpiration!AE208-200)/10,0)))</f>
        <v>0</v>
      </c>
      <c r="AF208" s="85">
        <f>+IF('Daily Weigth (g)'!AG208="","",IF(Transpiration!AF208-200&lt;=0,0,10*ROUND((Transpiration!AF208-200)/10,0)))</f>
        <v>0</v>
      </c>
      <c r="AG208" s="89">
        <f t="shared" si="1"/>
        <v>2290</v>
      </c>
    </row>
    <row r="209" ht="12.75" customHeight="1">
      <c r="A209" s="85">
        <v>923.0</v>
      </c>
      <c r="B209" s="87" t="s">
        <v>191</v>
      </c>
      <c r="C209" s="90" t="s">
        <v>12</v>
      </c>
      <c r="D209" s="85"/>
      <c r="E209" s="94">
        <f>+IF('Daily Weigth (g)'!F209="","",IF('Daily Weigth (g)'!$E209-'Daily Weigth (g)'!F209-200&lt;=0,0,10*ROUND(('Daily Weigth (g)'!$E209-'Daily Weigth (g)'!F209-200)/10,0)))</f>
        <v>0</v>
      </c>
      <c r="F209" s="94">
        <f>+IF('Daily Weigth (g)'!G209="","",IF('Daily Weigth (g)'!$E209-'Daily Weigth (g)'!G209-200&lt;=0,0,10*ROUND(('Daily Weigth (g)'!$E209-'Daily Weigth (g)'!G209-200)/10,0)))</f>
        <v>100</v>
      </c>
      <c r="G209" s="94">
        <f>+IF('Daily Weigth (g)'!H209="","",IF('Daily Weigth (g)'!$E209-'Daily Weigth (g)'!H209-200&lt;=0,0,10*ROUND(('Daily Weigth (g)'!$E209-'Daily Weigth (g)'!H209-200)/10,0)))</f>
        <v>290</v>
      </c>
      <c r="H209" s="94">
        <f>+IF('Daily Weigth (g)'!I209="","",IF('Daily Weigth (g)'!$E209-'Daily Weigth (g)'!I209-200&lt;=0,0,10*ROUND(('Daily Weigth (g)'!$E209-'Daily Weigth (g)'!I209-200)/10,0)))</f>
        <v>140</v>
      </c>
      <c r="I209" s="94">
        <f>+IF('Daily Weigth (g)'!J209="","",IF('Daily Weigth (g)'!$E209-'Daily Weigth (g)'!J209-200&lt;=0,0,10*ROUND(('Daily Weigth (g)'!$E209-'Daily Weigth (g)'!J209-200)/10,0)))</f>
        <v>110</v>
      </c>
      <c r="J209" s="85">
        <f>+IF('Daily Weigth (g)'!K209="","",IF(Transpiration!J209-100&lt;=0,0,10*ROUND((Transpiration!J209-100)/10,0)))</f>
        <v>0</v>
      </c>
      <c r="K209" s="85">
        <f>+IF('Daily Weigth (g)'!L209="","",IF(Transpiration!K209-100&lt;=0,0,10*ROUND((Transpiration!K209-100)/10,0)))</f>
        <v>120</v>
      </c>
      <c r="L209" s="85">
        <f>+IF('Daily Weigth (g)'!M209="","",IF(Transpiration!L209-100&lt;=0,0,10*ROUND((Transpiration!L209-100)/10,0)))</f>
        <v>150</v>
      </c>
      <c r="M209" s="85">
        <f>+IF('Daily Weigth (g)'!N209="","",IF(Transpiration!M209-100&lt;=0,0,10*ROUND((Transpiration!M209-100)/10,0)))</f>
        <v>210</v>
      </c>
      <c r="N209" s="85">
        <f>+IF('Daily Weigth (g)'!O209="","",IF(Transpiration!N209-100&lt;=0,0,10*ROUND((Transpiration!N209-100)/10,0)))</f>
        <v>70</v>
      </c>
      <c r="O209" s="85">
        <f>+IF('Daily Weigth (g)'!P209="","",IF(Transpiration!O209-100&lt;=0,0,10*ROUND((Transpiration!O209-100)/10,0)))</f>
        <v>530</v>
      </c>
      <c r="P209" s="85">
        <f>+IF('Daily Weigth (g)'!Q209="","",IF(Transpiration!P209-100&lt;=0,0,10*ROUND((Transpiration!P209-100)/10,0)))</f>
        <v>560</v>
      </c>
      <c r="Q209" s="85">
        <f>+IF('Daily Weigth (g)'!R209="","",IF(Transpiration!Q209-100&lt;=0,0,10*ROUND((Transpiration!Q209-100)/10,0)))</f>
        <v>300</v>
      </c>
      <c r="R209" s="85">
        <f>+IF('Daily Weigth (g)'!S209="","",IF(Transpiration!R209-100&lt;=0,0,10*ROUND((Transpiration!R209-100)/10,0)))</f>
        <v>190</v>
      </c>
      <c r="S209" s="91">
        <f>+IF('Daily Weigth (g)'!T209="","",IF(Transpiration!S209-200&lt;=0,0,10*ROUND((Transpiration!S209-200)/10,0)))</f>
        <v>20</v>
      </c>
      <c r="T209" s="85">
        <f>+IF('Daily Weigth (g)'!U209="","",IF(Transpiration!T209-200&lt;=0,0,10*ROUND((Transpiration!T209-200)/10,0)))</f>
        <v>100</v>
      </c>
      <c r="U209" s="85">
        <f>+IF('Daily Weigth (g)'!V209="","",IF(Transpiration!U209-200&lt;=0,0,10*ROUND((Transpiration!U209-200)/10,0)))</f>
        <v>170</v>
      </c>
      <c r="V209" s="85">
        <f>+IF('Daily Weigth (g)'!W209="","",IF(Transpiration!V209-200&lt;=0,0,10*ROUND((Transpiration!V209-200)/10,0)))</f>
        <v>120</v>
      </c>
      <c r="W209" s="85">
        <f>+IF('Daily Weigth (g)'!X209="","",IF(Transpiration!W209-200&lt;=0,0,10*ROUND((Transpiration!W209-200)/10,0)))</f>
        <v>0</v>
      </c>
      <c r="X209" s="85">
        <f>+IF('Daily Weigth (g)'!Y209="","",IF(Transpiration!X209-200&lt;=0,0,10*ROUND((Transpiration!X209-200)/10,0)))</f>
        <v>0</v>
      </c>
      <c r="Y209" s="85">
        <f>+IF('Daily Weigth (g)'!Z209="","",IF(Transpiration!Y209-200&lt;=0,0,10*ROUND((Transpiration!Y209-200)/10,0)))</f>
        <v>0</v>
      </c>
      <c r="Z209" s="85">
        <f>+IF('Daily Weigth (g)'!AA209="","",IF(Transpiration!Z209-200&lt;=0,0,10*ROUND((Transpiration!Z209-200)/10,0)))</f>
        <v>0</v>
      </c>
      <c r="AA209" s="85">
        <f>+IF('Daily Weigth (g)'!AB209="","",IF(Transpiration!AA209-200&lt;=0,0,10*ROUND((Transpiration!AA209-200)/10,0)))</f>
        <v>0</v>
      </c>
      <c r="AB209" s="85">
        <f>+IF('Daily Weigth (g)'!AC209="","",IF(Transpiration!AB209-200&lt;=0,0,10*ROUND((Transpiration!AB209-200)/10,0)))</f>
        <v>0</v>
      </c>
      <c r="AC209" s="85">
        <f>+IF('Daily Weigth (g)'!AD209="","",IF(Transpiration!AC209-200&lt;=0,0,10*ROUND((Transpiration!AC209-200)/10,0)))</f>
        <v>0</v>
      </c>
      <c r="AD209" s="85">
        <f>+IF('Daily Weigth (g)'!AE209="","",IF(Transpiration!AD209-200&lt;=0,0,10*ROUND((Transpiration!AD209-200)/10,0)))</f>
        <v>0</v>
      </c>
      <c r="AE209" s="85">
        <f>+IF('Daily Weigth (g)'!AF209="","",IF(Transpiration!AE209-200&lt;=0,0,10*ROUND((Transpiration!AE209-200)/10,0)))</f>
        <v>0</v>
      </c>
      <c r="AF209" s="85">
        <f>+IF('Daily Weigth (g)'!AG209="","",IF(Transpiration!AF209-200&lt;=0,0,10*ROUND((Transpiration!AF209-200)/10,0)))</f>
        <v>0</v>
      </c>
      <c r="AG209" s="89">
        <f t="shared" si="1"/>
        <v>3180</v>
      </c>
    </row>
    <row r="210" ht="12.75" customHeight="1">
      <c r="A210" s="85">
        <v>924.0</v>
      </c>
      <c r="B210" s="87" t="s">
        <v>191</v>
      </c>
      <c r="C210" s="90" t="s">
        <v>12</v>
      </c>
      <c r="D210" s="85"/>
      <c r="E210" s="94">
        <f>+IF('Daily Weigth (g)'!F210="","",IF('Daily Weigth (g)'!$E210-'Daily Weigth (g)'!F210-200&lt;=0,0,10*ROUND(('Daily Weigth (g)'!$E210-'Daily Weigth (g)'!F210-200)/10,0)))</f>
        <v>0</v>
      </c>
      <c r="F210" s="94">
        <f>+IF('Daily Weigth (g)'!G210="","",IF('Daily Weigth (g)'!$E210-'Daily Weigth (g)'!G210-200&lt;=0,0,10*ROUND(('Daily Weigth (g)'!$E210-'Daily Weigth (g)'!G210-200)/10,0)))</f>
        <v>20</v>
      </c>
      <c r="G210" s="94">
        <f>+IF('Daily Weigth (g)'!H210="","",IF('Daily Weigth (g)'!$E210-'Daily Weigth (g)'!H210-200&lt;=0,0,10*ROUND(('Daily Weigth (g)'!$E210-'Daily Weigth (g)'!H210-200)/10,0)))</f>
        <v>230</v>
      </c>
      <c r="H210" s="94">
        <f>+IF('Daily Weigth (g)'!I210="","",IF('Daily Weigth (g)'!$E210-'Daily Weigth (g)'!I210-200&lt;=0,0,10*ROUND(('Daily Weigth (g)'!$E210-'Daily Weigth (g)'!I210-200)/10,0)))</f>
        <v>120</v>
      </c>
      <c r="I210" s="94">
        <f>+IF('Daily Weigth (g)'!J210="","",IF('Daily Weigth (g)'!$E210-'Daily Weigth (g)'!J210-200&lt;=0,0,10*ROUND(('Daily Weigth (g)'!$E210-'Daily Weigth (g)'!J210-200)/10,0)))</f>
        <v>70</v>
      </c>
      <c r="J210" s="85">
        <f>+IF('Daily Weigth (g)'!K210="","",IF(Transpiration!J210-100&lt;=0,0,10*ROUND((Transpiration!J210-100)/10,0)))</f>
        <v>0</v>
      </c>
      <c r="K210" s="85">
        <f>+IF('Daily Weigth (g)'!L210="","",IF(Transpiration!K210-100&lt;=0,0,10*ROUND((Transpiration!K210-100)/10,0)))</f>
        <v>70</v>
      </c>
      <c r="L210" s="85">
        <f>+IF('Daily Weigth (g)'!M210="","",IF(Transpiration!L210-100&lt;=0,0,10*ROUND((Transpiration!L210-100)/10,0)))</f>
        <v>90</v>
      </c>
      <c r="M210" s="85">
        <f>+IF('Daily Weigth (g)'!N210="","",IF(Transpiration!M210-100&lt;=0,0,10*ROUND((Transpiration!M210-100)/10,0)))</f>
        <v>160</v>
      </c>
      <c r="N210" s="85">
        <f>+IF('Daily Weigth (g)'!O210="","",IF(Transpiration!N210-100&lt;=0,0,10*ROUND((Transpiration!N210-100)/10,0)))</f>
        <v>40</v>
      </c>
      <c r="O210" s="85">
        <f>+IF('Daily Weigth (g)'!P210="","",IF(Transpiration!O210-100&lt;=0,0,10*ROUND((Transpiration!O210-100)/10,0)))</f>
        <v>370</v>
      </c>
      <c r="P210" s="85">
        <f>+IF('Daily Weigth (g)'!Q210="","",IF(Transpiration!P210-100&lt;=0,0,10*ROUND((Transpiration!P210-100)/10,0)))</f>
        <v>410</v>
      </c>
      <c r="Q210" s="85">
        <f>+IF('Daily Weigth (g)'!R210="","",IF(Transpiration!Q210-100&lt;=0,0,10*ROUND((Transpiration!Q210-100)/10,0)))</f>
        <v>230</v>
      </c>
      <c r="R210" s="85">
        <f>+IF('Daily Weigth (g)'!S210="","",IF(Transpiration!R210-100&lt;=0,0,10*ROUND((Transpiration!R210-100)/10,0)))</f>
        <v>150</v>
      </c>
      <c r="S210" s="91">
        <f>+IF('Daily Weigth (g)'!T210="","",IF(Transpiration!S210-200&lt;=0,0,10*ROUND((Transpiration!S210-200)/10,0)))</f>
        <v>60</v>
      </c>
      <c r="T210" s="85">
        <f>+IF('Daily Weigth (g)'!U210="","",IF(Transpiration!T210-200&lt;=0,0,10*ROUND((Transpiration!T210-200)/10,0)))</f>
        <v>70</v>
      </c>
      <c r="U210" s="85">
        <f>+IF('Daily Weigth (g)'!V210="","",IF(Transpiration!U210-200&lt;=0,0,10*ROUND((Transpiration!U210-200)/10,0)))</f>
        <v>150</v>
      </c>
      <c r="V210" s="85">
        <f>+IF('Daily Weigth (g)'!W210="","",IF(Transpiration!V210-200&lt;=0,0,10*ROUND((Transpiration!V210-200)/10,0)))</f>
        <v>140</v>
      </c>
      <c r="W210" s="85">
        <f>+IF('Daily Weigth (g)'!X210="","",IF(Transpiration!W210-200&lt;=0,0,10*ROUND((Transpiration!W210-200)/10,0)))</f>
        <v>0</v>
      </c>
      <c r="X210" s="85">
        <f>+IF('Daily Weigth (g)'!Y210="","",IF(Transpiration!X210-200&lt;=0,0,10*ROUND((Transpiration!X210-200)/10,0)))</f>
        <v>0</v>
      </c>
      <c r="Y210" s="85">
        <f>+IF('Daily Weigth (g)'!Z210="","",IF(Transpiration!Y210-200&lt;=0,0,10*ROUND((Transpiration!Y210-200)/10,0)))</f>
        <v>0</v>
      </c>
      <c r="Z210" s="85">
        <f>+IF('Daily Weigth (g)'!AA210="","",IF(Transpiration!Z210-200&lt;=0,0,10*ROUND((Transpiration!Z210-200)/10,0)))</f>
        <v>0</v>
      </c>
      <c r="AA210" s="85">
        <f>+IF('Daily Weigth (g)'!AB210="","",IF(Transpiration!AA210-200&lt;=0,0,10*ROUND((Transpiration!AA210-200)/10,0)))</f>
        <v>0</v>
      </c>
      <c r="AB210" s="85">
        <f>+IF('Daily Weigth (g)'!AC210="","",IF(Transpiration!AB210-200&lt;=0,0,10*ROUND((Transpiration!AB210-200)/10,0)))</f>
        <v>0</v>
      </c>
      <c r="AC210" s="85">
        <f>+IF('Daily Weigth (g)'!AD210="","",IF(Transpiration!AC210-200&lt;=0,0,10*ROUND((Transpiration!AC210-200)/10,0)))</f>
        <v>0</v>
      </c>
      <c r="AD210" s="85">
        <f>+IF('Daily Weigth (g)'!AE210="","",IF(Transpiration!AD210-200&lt;=0,0,10*ROUND((Transpiration!AD210-200)/10,0)))</f>
        <v>0</v>
      </c>
      <c r="AE210" s="85">
        <f>+IF('Daily Weigth (g)'!AF210="","",IF(Transpiration!AE210-200&lt;=0,0,10*ROUND((Transpiration!AE210-200)/10,0)))</f>
        <v>0</v>
      </c>
      <c r="AF210" s="85">
        <f>+IF('Daily Weigth (g)'!AG210="","",IF(Transpiration!AF210-200&lt;=0,0,10*ROUND((Transpiration!AF210-200)/10,0)))</f>
        <v>0</v>
      </c>
      <c r="AG210" s="89">
        <f t="shared" si="1"/>
        <v>2380</v>
      </c>
    </row>
    <row r="211" ht="12.75" customHeight="1">
      <c r="A211" s="85">
        <v>925.0</v>
      </c>
      <c r="B211" s="87" t="s">
        <v>191</v>
      </c>
      <c r="C211" s="88" t="s">
        <v>241</v>
      </c>
      <c r="D211" s="85"/>
      <c r="E211" s="94">
        <f>+IF('Daily Weigth (g)'!F211="","",IF('Daily Weigth (g)'!$E211-'Daily Weigth (g)'!F211-200&lt;=0,0,10*ROUND(('Daily Weigth (g)'!$E211-'Daily Weigth (g)'!F211-200)/10,0)))</f>
        <v>30</v>
      </c>
      <c r="F211" s="94">
        <f>+IF('Daily Weigth (g)'!G211="","",IF('Daily Weigth (g)'!$E211-'Daily Weigth (g)'!G211-200&lt;=0,0,10*ROUND(('Daily Weigth (g)'!$E211-'Daily Weigth (g)'!G211-200)/10,0)))</f>
        <v>130</v>
      </c>
      <c r="G211" s="94">
        <f>+IF('Daily Weigth (g)'!H211="","",IF('Daily Weigth (g)'!$E211-'Daily Weigth (g)'!H211-200&lt;=0,0,10*ROUND(('Daily Weigth (g)'!$E211-'Daily Weigth (g)'!H211-200)/10,0)))</f>
        <v>330</v>
      </c>
      <c r="H211" s="94">
        <f>+IF('Daily Weigth (g)'!I211="","",IF('Daily Weigth (g)'!$E211-'Daily Weigth (g)'!I211-200&lt;=0,0,10*ROUND(('Daily Weigth (g)'!$E211-'Daily Weigth (g)'!I211-200)/10,0)))</f>
        <v>140</v>
      </c>
      <c r="I211" s="94">
        <f>+IF('Daily Weigth (g)'!J211="","",IF('Daily Weigth (g)'!$E211-'Daily Weigth (g)'!J211-200&lt;=0,0,10*ROUND(('Daily Weigth (g)'!$E211-'Daily Weigth (g)'!J211-200)/10,0)))</f>
        <v>120</v>
      </c>
      <c r="J211" s="85">
        <f>+IF('Daily Weigth (g)'!K211="","",IF('Daily Weigth (g)'!$E211-'Daily Weigth (g)'!K211-200&lt;=0,0,10*ROUND(('Daily Weigth (g)'!$E211-'Daily Weigth (g)'!K211-200)/10,0)))</f>
        <v>110</v>
      </c>
      <c r="K211" s="85">
        <f>+IF('Daily Weigth (g)'!L211="","",IF('Daily Weigth (g)'!$E211-'Daily Weigth (g)'!L211-200&lt;=0,0,10*ROUND(('Daily Weigth (g)'!$E211-'Daily Weigth (g)'!L211-200)/10,0)))</f>
        <v>260</v>
      </c>
      <c r="L211" s="85">
        <f>+IF('Daily Weigth (g)'!M211="","",IF('Daily Weigth (g)'!$E211-'Daily Weigth (g)'!M211-200&lt;=0,0,10*ROUND(('Daily Weigth (g)'!$E211-'Daily Weigth (g)'!M211-200)/10,0)))</f>
        <v>280</v>
      </c>
      <c r="M211" s="85">
        <f>+IF('Daily Weigth (g)'!N211="","",IF('Daily Weigth (g)'!$E211-'Daily Weigth (g)'!N211-200&lt;=0,0,10*ROUND(('Daily Weigth (g)'!$E211-'Daily Weigth (g)'!N211-200)/10,0)))</f>
        <v>420</v>
      </c>
      <c r="N211" s="85">
        <f>+IF('Daily Weigth (g)'!O211="","",IF('Daily Weigth (g)'!$E211-'Daily Weigth (g)'!O211-200&lt;=0,0,10*ROUND(('Daily Weigth (g)'!$E211-'Daily Weigth (g)'!O211-200)/10,0)))</f>
        <v>220</v>
      </c>
      <c r="O211" s="85">
        <f>+IF('Daily Weigth (g)'!P211="","",IF('Daily Weigth (g)'!$E211-'Daily Weigth (g)'!P211-200&lt;=0,0,10*ROUND(('Daily Weigth (g)'!$E211-'Daily Weigth (g)'!P211-200)/10,0)))</f>
        <v>850</v>
      </c>
      <c r="P211" s="85">
        <f>+IF('Daily Weigth (g)'!Q211="","",IF('Daily Weigth (g)'!$E211-'Daily Weigth (g)'!Q211-200&lt;=0,0,10*ROUND(('Daily Weigth (g)'!$E211-'Daily Weigth (g)'!Q211-200)/10,0)))</f>
        <v>810</v>
      </c>
      <c r="Q211" s="85">
        <f>+IF('Daily Weigth (g)'!R211="","",IF('Daily Weigth (g)'!$E211-'Daily Weigth (g)'!R211-200&lt;=0,0,10*ROUND(('Daily Weigth (g)'!$E211-'Daily Weigth (g)'!R211-200)/10,0)))</f>
        <v>540</v>
      </c>
      <c r="R211" s="85">
        <f>+IF('Daily Weigth (g)'!S211="","",IF('Daily Weigth (g)'!$E211-'Daily Weigth (g)'!S211-200&lt;=0,0,10*ROUND(('Daily Weigth (g)'!$E211-'Daily Weigth (g)'!S211-200)/10,0)))</f>
        <v>360</v>
      </c>
      <c r="S211" s="91">
        <f>+IF('Daily Weigth (g)'!T211="","",IF('Daily Weigth (g)'!$E211-'Daily Weigth (g)'!T211-200&lt;=0,0,10*ROUND(('Daily Weigth (g)'!$E211-'Daily Weigth (g)'!T211-200)/10,0)))</f>
        <v>400</v>
      </c>
      <c r="T211" s="85">
        <f>+IF('Daily Weigth (g)'!U211="","",IF('Daily Weigth (g)'!$E211-'Daily Weigth (g)'!U211-200&lt;=0,0,10*ROUND(('Daily Weigth (g)'!$E211-'Daily Weigth (g)'!U211-200)/10,0)))</f>
        <v>510</v>
      </c>
      <c r="U211" s="85">
        <f>+IF('Daily Weigth (g)'!V211="","",IF('Daily Weigth (g)'!$E211-'Daily Weigth (g)'!V211-200&lt;=0,0,10*ROUND(('Daily Weigth (g)'!$E211-'Daily Weigth (g)'!V211-200)/10,0)))</f>
        <v>820</v>
      </c>
      <c r="V211" s="85">
        <f>+IF('Daily Weigth (g)'!W211="","",IF('Daily Weigth (g)'!$E211-'Daily Weigth (g)'!W211-200&lt;=0,0,10*ROUND(('Daily Weigth (g)'!$E211-'Daily Weigth (g)'!W211-200)/10,0)))</f>
        <v>920</v>
      </c>
      <c r="W211" s="85">
        <f>+IF('Daily Weigth (g)'!X211="","",IF('Daily Weigth (g)'!$E211-'Daily Weigth (g)'!X211-200&lt;=0,0,10*ROUND(('Daily Weigth (g)'!$E211-'Daily Weigth (g)'!X211-200)/10,0)))</f>
        <v>340</v>
      </c>
      <c r="X211" s="85">
        <f>+IF('Daily Weigth (g)'!Y211="","",IF('Daily Weigth (g)'!$E211-'Daily Weigth (g)'!Y211-200&lt;=0,0,10*ROUND(('Daily Weigth (g)'!$E211-'Daily Weigth (g)'!Y211-200)/10,0)))</f>
        <v>270</v>
      </c>
      <c r="Y211" s="85">
        <f>+IF('Daily Weigth (g)'!Z211="","",IF('Daily Weigth (g)'!$E211-'Daily Weigth (g)'!Z211-200&lt;=0,0,10*ROUND(('Daily Weigth (g)'!$E211-'Daily Weigth (g)'!Z211-200)/10,0)))</f>
        <v>540</v>
      </c>
      <c r="Z211" s="85">
        <f>+IF('Daily Weigth (g)'!AA211="","",IF('Daily Weigth (g)'!$E211-'Daily Weigth (g)'!AA211-200&lt;=0,0,10*ROUND(('Daily Weigth (g)'!$E211-'Daily Weigth (g)'!AA211-200)/10,0)))</f>
        <v>240</v>
      </c>
      <c r="AA211" s="85">
        <f>+IF('Daily Weigth (g)'!AB211="","",IF('Daily Weigth (g)'!$E211-'Daily Weigth (g)'!AB211-200&lt;=0,0,10*ROUND(('Daily Weigth (g)'!$E211-'Daily Weigth (g)'!AB211-200)/10,0)))</f>
        <v>290</v>
      </c>
      <c r="AB211" s="85">
        <f>+IF('Daily Weigth (g)'!AC211="","",IF('Daily Weigth (g)'!$E211-'Daily Weigth (g)'!AC211-200&lt;=0,0,10*ROUND(('Daily Weigth (g)'!$E211-'Daily Weigth (g)'!AC211-200)/10,0)))</f>
        <v>310</v>
      </c>
      <c r="AC211" s="85">
        <f>+IF('Daily Weigth (g)'!AD211="","",IF('Daily Weigth (g)'!$E211-'Daily Weigth (g)'!AD211-200&lt;=0,0,10*ROUND(('Daily Weigth (g)'!$E211-'Daily Weigth (g)'!AD211-200)/10,0)))</f>
        <v>520</v>
      </c>
      <c r="AD211" s="85">
        <f>+IF('Daily Weigth (g)'!AE211="","",IF('Daily Weigth (g)'!$E211-'Daily Weigth (g)'!AE211-200&lt;=0,0,10*ROUND(('Daily Weigth (g)'!$E211-'Daily Weigth (g)'!AE211-200)/10,0)))</f>
        <v>240</v>
      </c>
      <c r="AE211" s="85">
        <f>+IF('Daily Weigth (g)'!AF211="","",IF('Daily Weigth (g)'!$E211-'Daily Weigth (g)'!AF211-200&lt;=0,0,10*ROUND(('Daily Weigth (g)'!$E211-'Daily Weigth (g)'!AF211-200)/10,0)))</f>
        <v>820</v>
      </c>
      <c r="AF211" s="85">
        <f>+IF('Daily Weigth (g)'!AG211="","",IF('Daily Weigth (g)'!$E211-'Daily Weigth (g)'!AG211-200&lt;=0,0,10*ROUND(('Daily Weigth (g)'!$E211-'Daily Weigth (g)'!AG211-200)/10,0)))</f>
        <v>480</v>
      </c>
      <c r="AG211" s="89">
        <f t="shared" si="1"/>
        <v>11300</v>
      </c>
    </row>
    <row r="212" ht="12.75" customHeight="1">
      <c r="A212" s="85">
        <v>926.0</v>
      </c>
      <c r="B212" s="87" t="s">
        <v>184</v>
      </c>
      <c r="C212" s="88" t="s">
        <v>241</v>
      </c>
      <c r="D212" s="85"/>
      <c r="E212" s="94">
        <f>+IF('Daily Weigth (g)'!F212="","",IF('Daily Weigth (g)'!$E212-'Daily Weigth (g)'!F212-200&lt;=0,0,10*ROUND(('Daily Weigth (g)'!$E212-'Daily Weigth (g)'!F212-200)/10,0)))</f>
        <v>10</v>
      </c>
      <c r="F212" s="94">
        <f>+IF('Daily Weigth (g)'!G212="","",IF('Daily Weigth (g)'!$E212-'Daily Weigth (g)'!G212-200&lt;=0,0,10*ROUND(('Daily Weigth (g)'!$E212-'Daily Weigth (g)'!G212-200)/10,0)))</f>
        <v>120</v>
      </c>
      <c r="G212" s="94">
        <f>+IF('Daily Weigth (g)'!H212="","",IF('Daily Weigth (g)'!$E212-'Daily Weigth (g)'!H212-200&lt;=0,0,10*ROUND(('Daily Weigth (g)'!$E212-'Daily Weigth (g)'!H212-200)/10,0)))</f>
        <v>340</v>
      </c>
      <c r="H212" s="94">
        <f>+IF('Daily Weigth (g)'!I212="","",IF('Daily Weigth (g)'!$E212-'Daily Weigth (g)'!I212-200&lt;=0,0,10*ROUND(('Daily Weigth (g)'!$E212-'Daily Weigth (g)'!I212-200)/10,0)))</f>
        <v>150</v>
      </c>
      <c r="I212" s="94">
        <f>+IF('Daily Weigth (g)'!J212="","",IF('Daily Weigth (g)'!$E212-'Daily Weigth (g)'!J212-200&lt;=0,0,10*ROUND(('Daily Weigth (g)'!$E212-'Daily Weigth (g)'!J212-200)/10,0)))</f>
        <v>120</v>
      </c>
      <c r="J212" s="85">
        <f>+IF('Daily Weigth (g)'!K212="","",IF('Daily Weigth (g)'!$E212-'Daily Weigth (g)'!K212-200&lt;=0,0,10*ROUND(('Daily Weigth (g)'!$E212-'Daily Weigth (g)'!K212-200)/10,0)))</f>
        <v>140</v>
      </c>
      <c r="K212" s="85">
        <f>+IF('Daily Weigth (g)'!L212="","",IF('Daily Weigth (g)'!$E212-'Daily Weigth (g)'!L212-200&lt;=0,0,10*ROUND(('Daily Weigth (g)'!$E212-'Daily Weigth (g)'!L212-200)/10,0)))</f>
        <v>250</v>
      </c>
      <c r="L212" s="85">
        <f>+IF('Daily Weigth (g)'!M212="","",IF('Daily Weigth (g)'!$E212-'Daily Weigth (g)'!M212-200&lt;=0,0,10*ROUND(('Daily Weigth (g)'!$E212-'Daily Weigth (g)'!M212-200)/10,0)))</f>
        <v>300</v>
      </c>
      <c r="M212" s="85">
        <f>+IF('Daily Weigth (g)'!N212="","",IF('Daily Weigth (g)'!$E212-'Daily Weigth (g)'!N212-200&lt;=0,0,10*ROUND(('Daily Weigth (g)'!$E212-'Daily Weigth (g)'!N212-200)/10,0)))</f>
        <v>430</v>
      </c>
      <c r="N212" s="85">
        <f>+IF('Daily Weigth (g)'!O212="","",IF('Daily Weigth (g)'!$E212-'Daily Weigth (g)'!O212-200&lt;=0,0,10*ROUND(('Daily Weigth (g)'!$E212-'Daily Weigth (g)'!O212-200)/10,0)))</f>
        <v>240</v>
      </c>
      <c r="O212" s="85">
        <f>+IF('Daily Weigth (g)'!P212="","",IF('Daily Weigth (g)'!$E212-'Daily Weigth (g)'!P212-200&lt;=0,0,10*ROUND(('Daily Weigth (g)'!$E212-'Daily Weigth (g)'!P212-200)/10,0)))</f>
        <v>780</v>
      </c>
      <c r="P212" s="85">
        <f>+IF('Daily Weigth (g)'!Q212="","",IF('Daily Weigth (g)'!$E212-'Daily Weigth (g)'!Q212-200&lt;=0,0,10*ROUND(('Daily Weigth (g)'!$E212-'Daily Weigth (g)'!Q212-200)/10,0)))</f>
        <v>800</v>
      </c>
      <c r="Q212" s="85">
        <f>+IF('Daily Weigth (g)'!R212="","",IF('Daily Weigth (g)'!$E212-'Daily Weigth (g)'!R212-200&lt;=0,0,10*ROUND(('Daily Weigth (g)'!$E212-'Daily Weigth (g)'!R212-200)/10,0)))</f>
        <v>460</v>
      </c>
      <c r="R212" s="85">
        <f>+IF('Daily Weigth (g)'!S212="","",IF('Daily Weigth (g)'!$E212-'Daily Weigth (g)'!S212-200&lt;=0,0,10*ROUND(('Daily Weigth (g)'!$E212-'Daily Weigth (g)'!S212-200)/10,0)))</f>
        <v>320</v>
      </c>
      <c r="S212" s="91">
        <f>+IF('Daily Weigth (g)'!T212="","",IF('Daily Weigth (g)'!$E212-'Daily Weigth (g)'!T212-200&lt;=0,0,10*ROUND(('Daily Weigth (g)'!$E212-'Daily Weigth (g)'!T212-200)/10,0)))</f>
        <v>300</v>
      </c>
      <c r="T212" s="85">
        <f>+IF('Daily Weigth (g)'!U212="","",IF('Daily Weigth (g)'!$E212-'Daily Weigth (g)'!U212-200&lt;=0,0,10*ROUND(('Daily Weigth (g)'!$E212-'Daily Weigth (g)'!U212-200)/10,0)))</f>
        <v>410</v>
      </c>
      <c r="U212" s="85">
        <f>+IF('Daily Weigth (g)'!V212="","",IF('Daily Weigth (g)'!$E212-'Daily Weigth (g)'!V212-200&lt;=0,0,10*ROUND(('Daily Weigth (g)'!$E212-'Daily Weigth (g)'!V212-200)/10,0)))</f>
        <v>620</v>
      </c>
      <c r="V212" s="85">
        <f>+IF('Daily Weigth (g)'!W212="","",IF('Daily Weigth (g)'!$E212-'Daily Weigth (g)'!W212-200&lt;=0,0,10*ROUND(('Daily Weigth (g)'!$E212-'Daily Weigth (g)'!W212-200)/10,0)))</f>
        <v>710</v>
      </c>
      <c r="W212" s="85">
        <f>+IF('Daily Weigth (g)'!X212="","",IF('Daily Weigth (g)'!$E212-'Daily Weigth (g)'!X212-200&lt;=0,0,10*ROUND(('Daily Weigth (g)'!$E212-'Daily Weigth (g)'!X212-200)/10,0)))</f>
        <v>260</v>
      </c>
      <c r="X212" s="85">
        <f>+IF('Daily Weigth (g)'!Y212="","",IF('Daily Weigth (g)'!$E212-'Daily Weigth (g)'!Y212-200&lt;=0,0,10*ROUND(('Daily Weigth (g)'!$E212-'Daily Weigth (g)'!Y212-200)/10,0)))</f>
        <v>220</v>
      </c>
      <c r="Y212" s="85">
        <f>+IF('Daily Weigth (g)'!Z212="","",IF('Daily Weigth (g)'!$E212-'Daily Weigth (g)'!Z212-200&lt;=0,0,10*ROUND(('Daily Weigth (g)'!$E212-'Daily Weigth (g)'!Z212-200)/10,0)))</f>
        <v>290</v>
      </c>
      <c r="Z212" s="85">
        <f>+IF('Daily Weigth (g)'!AA212="","",IF('Daily Weigth (g)'!$E212-'Daily Weigth (g)'!AA212-200&lt;=0,0,10*ROUND(('Daily Weigth (g)'!$E212-'Daily Weigth (g)'!AA212-200)/10,0)))</f>
        <v>150</v>
      </c>
      <c r="AA212" s="85">
        <f>+IF('Daily Weigth (g)'!AB212="","",IF('Daily Weigth (g)'!$E212-'Daily Weigth (g)'!AB212-200&lt;=0,0,10*ROUND(('Daily Weigth (g)'!$E212-'Daily Weigth (g)'!AB212-200)/10,0)))</f>
        <v>190</v>
      </c>
      <c r="AB212" s="85">
        <f>+IF('Daily Weigth (g)'!AC212="","",IF('Daily Weigth (g)'!$E212-'Daily Weigth (g)'!AC212-200&lt;=0,0,10*ROUND(('Daily Weigth (g)'!$E212-'Daily Weigth (g)'!AC212-200)/10,0)))</f>
        <v>200</v>
      </c>
      <c r="AC212" s="85">
        <f>+IF('Daily Weigth (g)'!AD212="","",IF('Daily Weigth (g)'!$E212-'Daily Weigth (g)'!AD212-200&lt;=0,0,10*ROUND(('Daily Weigth (g)'!$E212-'Daily Weigth (g)'!AD212-200)/10,0)))</f>
        <v>280</v>
      </c>
      <c r="AD212" s="85">
        <f>+IF('Daily Weigth (g)'!AE212="","",IF('Daily Weigth (g)'!$E212-'Daily Weigth (g)'!AE212-200&lt;=0,0,10*ROUND(('Daily Weigth (g)'!$E212-'Daily Weigth (g)'!AE212-200)/10,0)))</f>
        <v>190</v>
      </c>
      <c r="AE212" s="85">
        <f>+IF('Daily Weigth (g)'!AF212="","",IF('Daily Weigth (g)'!$E212-'Daily Weigth (g)'!AF212-200&lt;=0,0,10*ROUND(('Daily Weigth (g)'!$E212-'Daily Weigth (g)'!AF212-200)/10,0)))</f>
        <v>540</v>
      </c>
      <c r="AF212" s="85">
        <f>+IF('Daily Weigth (g)'!AG212="","",IF('Daily Weigth (g)'!$E212-'Daily Weigth (g)'!AG212-200&lt;=0,0,10*ROUND(('Daily Weigth (g)'!$E212-'Daily Weigth (g)'!AG212-200)/10,0)))</f>
        <v>320</v>
      </c>
      <c r="AG212" s="89">
        <f t="shared" si="1"/>
        <v>9140</v>
      </c>
    </row>
    <row r="213" ht="12.75" customHeight="1">
      <c r="A213" s="85">
        <v>927.0</v>
      </c>
      <c r="B213" s="87" t="s">
        <v>184</v>
      </c>
      <c r="C213" s="88" t="s">
        <v>241</v>
      </c>
      <c r="D213" s="85"/>
      <c r="E213" s="94">
        <f>+IF('Daily Weigth (g)'!F213="","",IF('Daily Weigth (g)'!$E213-'Daily Weigth (g)'!F213-200&lt;=0,0,10*ROUND(('Daily Weigth (g)'!$E213-'Daily Weigth (g)'!F213-200)/10,0)))</f>
        <v>0</v>
      </c>
      <c r="F213" s="94">
        <f>+IF('Daily Weigth (g)'!G213="","",IF('Daily Weigth (g)'!$E213-'Daily Weigth (g)'!G213-200&lt;=0,0,10*ROUND(('Daily Weigth (g)'!$E213-'Daily Weigth (g)'!G213-200)/10,0)))</f>
        <v>0</v>
      </c>
      <c r="G213" s="94">
        <f>+IF('Daily Weigth (g)'!H213="","",IF('Daily Weigth (g)'!$E213-'Daily Weigth (g)'!H213-200&lt;=0,0,10*ROUND(('Daily Weigth (g)'!$E213-'Daily Weigth (g)'!H213-200)/10,0)))</f>
        <v>230</v>
      </c>
      <c r="H213" s="94">
        <f>+IF('Daily Weigth (g)'!I213="","",IF('Daily Weigth (g)'!$E213-'Daily Weigth (g)'!I213-200&lt;=0,0,10*ROUND(('Daily Weigth (g)'!$E213-'Daily Weigth (g)'!I213-200)/10,0)))</f>
        <v>120</v>
      </c>
      <c r="I213" s="94">
        <f>+IF('Daily Weigth (g)'!J213="","",IF('Daily Weigth (g)'!$E213-'Daily Weigth (g)'!J213-200&lt;=0,0,10*ROUND(('Daily Weigth (g)'!$E213-'Daily Weigth (g)'!J213-200)/10,0)))</f>
        <v>70</v>
      </c>
      <c r="J213" s="85">
        <f>+IF('Daily Weigth (g)'!K213="","",IF('Daily Weigth (g)'!$E213-'Daily Weigth (g)'!K213-200&lt;=0,0,10*ROUND(('Daily Weigth (g)'!$E213-'Daily Weigth (g)'!K213-200)/10,0)))</f>
        <v>110</v>
      </c>
      <c r="K213" s="85">
        <f>+IF('Daily Weigth (g)'!L213="","",IF('Daily Weigth (g)'!$E213-'Daily Weigth (g)'!L213-200&lt;=0,0,10*ROUND(('Daily Weigth (g)'!$E213-'Daily Weigth (g)'!L213-200)/10,0)))</f>
        <v>190</v>
      </c>
      <c r="L213" s="85">
        <f>+IF('Daily Weigth (g)'!M213="","",IF('Daily Weigth (g)'!$E213-'Daily Weigth (g)'!M213-200&lt;=0,0,10*ROUND(('Daily Weigth (g)'!$E213-'Daily Weigth (g)'!M213-200)/10,0)))</f>
        <v>240</v>
      </c>
      <c r="M213" s="85">
        <f>+IF('Daily Weigth (g)'!N213="","",IF('Daily Weigth (g)'!$E213-'Daily Weigth (g)'!N213-200&lt;=0,0,10*ROUND(('Daily Weigth (g)'!$E213-'Daily Weigth (g)'!N213-200)/10,0)))</f>
        <v>340</v>
      </c>
      <c r="N213" s="85">
        <f>+IF('Daily Weigth (g)'!O213="","",IF('Daily Weigth (g)'!$E213-'Daily Weigth (g)'!O213-200&lt;=0,0,10*ROUND(('Daily Weigth (g)'!$E213-'Daily Weigth (g)'!O213-200)/10,0)))</f>
        <v>190</v>
      </c>
      <c r="O213" s="85">
        <f>+IF('Daily Weigth (g)'!P213="","",IF('Daily Weigth (g)'!$E213-'Daily Weigth (g)'!P213-200&lt;=0,0,10*ROUND(('Daily Weigth (g)'!$E213-'Daily Weigth (g)'!P213-200)/10,0)))</f>
        <v>840</v>
      </c>
      <c r="P213" s="85">
        <f>+IF('Daily Weigth (g)'!Q213="","",IF('Daily Weigth (g)'!$E213-'Daily Weigth (g)'!Q213-200&lt;=0,0,10*ROUND(('Daily Weigth (g)'!$E213-'Daily Weigth (g)'!Q213-200)/10,0)))</f>
        <v>830</v>
      </c>
      <c r="Q213" s="85">
        <f>+IF('Daily Weigth (g)'!R213="","",IF('Daily Weigth (g)'!$E213-'Daily Weigth (g)'!R213-200&lt;=0,0,10*ROUND(('Daily Weigth (g)'!$E213-'Daily Weigth (g)'!R213-200)/10,0)))</f>
        <v>480</v>
      </c>
      <c r="R213" s="85">
        <f>+IF('Daily Weigth (g)'!S213="","",IF('Daily Weigth (g)'!$E213-'Daily Weigth (g)'!S213-200&lt;=0,0,10*ROUND(('Daily Weigth (g)'!$E213-'Daily Weigth (g)'!S213-200)/10,0)))</f>
        <v>370</v>
      </c>
      <c r="S213" s="91">
        <f>+IF('Daily Weigth (g)'!T213="","",IF('Daily Weigth (g)'!$E213-'Daily Weigth (g)'!T213-200&lt;=0,0,10*ROUND(('Daily Weigth (g)'!$E213-'Daily Weigth (g)'!T213-200)/10,0)))</f>
        <v>320</v>
      </c>
      <c r="T213" s="85">
        <f>+IF('Daily Weigth (g)'!U213="","",IF('Daily Weigth (g)'!$E213-'Daily Weigth (g)'!U213-200&lt;=0,0,10*ROUND(('Daily Weigth (g)'!$E213-'Daily Weigth (g)'!U213-200)/10,0)))</f>
        <v>460</v>
      </c>
      <c r="U213" s="85">
        <f>+IF('Daily Weigth (g)'!V213="","",IF('Daily Weigth (g)'!$E213-'Daily Weigth (g)'!V213-200&lt;=0,0,10*ROUND(('Daily Weigth (g)'!$E213-'Daily Weigth (g)'!V213-200)/10,0)))</f>
        <v>620</v>
      </c>
      <c r="V213" s="85">
        <f>+IF('Daily Weigth (g)'!W213="","",IF('Daily Weigth (g)'!$E213-'Daily Weigth (g)'!W213-200&lt;=0,0,10*ROUND(('Daily Weigth (g)'!$E213-'Daily Weigth (g)'!W213-200)/10,0)))</f>
        <v>820</v>
      </c>
      <c r="W213" s="85">
        <f>+IF('Daily Weigth (g)'!X213="","",IF('Daily Weigth (g)'!$E213-'Daily Weigth (g)'!X213-200&lt;=0,0,10*ROUND(('Daily Weigth (g)'!$E213-'Daily Weigth (g)'!X213-200)/10,0)))</f>
        <v>300</v>
      </c>
      <c r="X213" s="85">
        <f>+IF('Daily Weigth (g)'!Y213="","",IF('Daily Weigth (g)'!$E213-'Daily Weigth (g)'!Y213-200&lt;=0,0,10*ROUND(('Daily Weigth (g)'!$E213-'Daily Weigth (g)'!Y213-200)/10,0)))</f>
        <v>270</v>
      </c>
      <c r="Y213" s="85">
        <f>+IF('Daily Weigth (g)'!Z213="","",IF('Daily Weigth (g)'!$E213-'Daily Weigth (g)'!Z213-200&lt;=0,0,10*ROUND(('Daily Weigth (g)'!$E213-'Daily Weigth (g)'!Z213-200)/10,0)))</f>
        <v>430</v>
      </c>
      <c r="Z213" s="85">
        <f>+IF('Daily Weigth (g)'!AA213="","",IF('Daily Weigth (g)'!$E213-'Daily Weigth (g)'!AA213-200&lt;=0,0,10*ROUND(('Daily Weigth (g)'!$E213-'Daily Weigth (g)'!AA213-200)/10,0)))</f>
        <v>180</v>
      </c>
      <c r="AA213" s="85">
        <f>+IF('Daily Weigth (g)'!AB213="","",IF('Daily Weigth (g)'!$E213-'Daily Weigth (g)'!AB213-200&lt;=0,0,10*ROUND(('Daily Weigth (g)'!$E213-'Daily Weigth (g)'!AB213-200)/10,0)))</f>
        <v>250</v>
      </c>
      <c r="AB213" s="85">
        <f>+IF('Daily Weigth (g)'!AC213="","",IF('Daily Weigth (g)'!$E213-'Daily Weigth (g)'!AC213-200&lt;=0,0,10*ROUND(('Daily Weigth (g)'!$E213-'Daily Weigth (g)'!AC213-200)/10,0)))</f>
        <v>300</v>
      </c>
      <c r="AC213" s="85">
        <f>+IF('Daily Weigth (g)'!AD213="","",IF('Daily Weigth (g)'!$E213-'Daily Weigth (g)'!AD213-200&lt;=0,0,10*ROUND(('Daily Weigth (g)'!$E213-'Daily Weigth (g)'!AD213-200)/10,0)))</f>
        <v>360</v>
      </c>
      <c r="AD213" s="85">
        <f>+IF('Daily Weigth (g)'!AE213="","",IF('Daily Weigth (g)'!$E213-'Daily Weigth (g)'!AE213-200&lt;=0,0,10*ROUND(('Daily Weigth (g)'!$E213-'Daily Weigth (g)'!AE213-200)/10,0)))</f>
        <v>280</v>
      </c>
      <c r="AE213" s="85">
        <f>+IF('Daily Weigth (g)'!AF213="","",IF('Daily Weigth (g)'!$E213-'Daily Weigth (g)'!AF213-200&lt;=0,0,10*ROUND(('Daily Weigth (g)'!$E213-'Daily Weigth (g)'!AF213-200)/10,0)))</f>
        <v>560</v>
      </c>
      <c r="AF213" s="85">
        <f>+IF('Daily Weigth (g)'!AG213="","",IF('Daily Weigth (g)'!$E213-'Daily Weigth (g)'!AG213-200&lt;=0,0,10*ROUND(('Daily Weigth (g)'!$E213-'Daily Weigth (g)'!AG213-200)/10,0)))</f>
        <v>450</v>
      </c>
      <c r="AG213" s="89">
        <f t="shared" si="1"/>
        <v>9610</v>
      </c>
    </row>
    <row r="214" ht="12.75" customHeight="1">
      <c r="A214" s="85">
        <v>928.0</v>
      </c>
      <c r="B214" s="87" t="s">
        <v>184</v>
      </c>
      <c r="C214" s="85" t="s">
        <v>383</v>
      </c>
      <c r="D214" s="85"/>
      <c r="E214" s="94">
        <f>+IF('Daily Weigth (g)'!F214="","",IF('Daily Weigth (g)'!$E214-'Daily Weigth (g)'!F214-200&lt;=0,0,10*ROUND(('Daily Weigth (g)'!$E214-'Daily Weigth (g)'!F214-200)/10,0)))</f>
        <v>0</v>
      </c>
      <c r="F214" s="94">
        <f>+IF('Daily Weigth (g)'!G214="","",IF('Daily Weigth (g)'!$E214-'Daily Weigth (g)'!G214-200&lt;=0,0,10*ROUND(('Daily Weigth (g)'!$E214-'Daily Weigth (g)'!G214-200)/10,0)))</f>
        <v>0</v>
      </c>
      <c r="G214" s="94">
        <f>+IF('Daily Weigth (g)'!H214="","",IF('Daily Weigth (g)'!$E214-'Daily Weigth (g)'!H214-200&lt;=0,0,10*ROUND(('Daily Weigth (g)'!$E214-'Daily Weigth (g)'!H214-200)/10,0)))</f>
        <v>180</v>
      </c>
      <c r="H214" s="94">
        <f>+IF('Daily Weigth (g)'!I214="","",IF('Daily Weigth (g)'!$E214-'Daily Weigth (g)'!I214-200&lt;=0,0,10*ROUND(('Daily Weigth (g)'!$E214-'Daily Weigth (g)'!I214-200)/10,0)))</f>
        <v>100</v>
      </c>
      <c r="I214" s="94">
        <f>+IF('Daily Weigth (g)'!J214="","",IF('Daily Weigth (g)'!$E214-'Daily Weigth (g)'!J214-200&lt;=0,0,10*ROUND(('Daily Weigth (g)'!$E214-'Daily Weigth (g)'!J214-200)/10,0)))</f>
        <v>80</v>
      </c>
      <c r="J214" s="85" t="str">
        <f>+IF('Daily Weigth (g)'!K214="","",IF('Daily Weigth (g)'!$E214-'Daily Weigth (g)'!K214-200&lt;=0,0,10*ROUND(('Daily Weigth (g)'!$E214-'Daily Weigth (g)'!K214-200)/10,0)))</f>
        <v/>
      </c>
      <c r="K214" s="85" t="str">
        <f>+IF('Daily Weigth (g)'!L214="","",IF('Daily Weigth (g)'!$E214-'Daily Weigth (g)'!L214-200&lt;=0,0,10*ROUND(('Daily Weigth (g)'!$E214-'Daily Weigth (g)'!L214-200)/10,0)))</f>
        <v/>
      </c>
      <c r="L214" s="85" t="str">
        <f>+IF('Daily Weigth (g)'!M214="","",IF('Daily Weigth (g)'!$E214-'Daily Weigth (g)'!M214-200&lt;=0,0,10*ROUND(('Daily Weigth (g)'!$E214-'Daily Weigth (g)'!M214-200)/10,0)))</f>
        <v/>
      </c>
      <c r="M214" s="85" t="str">
        <f>+IF('Daily Weigth (g)'!N214="","",IF('Daily Weigth (g)'!$E214-'Daily Weigth (g)'!N214-200&lt;=0,0,10*ROUND(('Daily Weigth (g)'!$E214-'Daily Weigth (g)'!N214-200)/10,0)))</f>
        <v/>
      </c>
      <c r="N214" s="85" t="str">
        <f>+IF('Daily Weigth (g)'!O214="","",IF('Daily Weigth (g)'!$E214-'Daily Weigth (g)'!O214-200&lt;=0,0,10*ROUND(('Daily Weigth (g)'!$E214-'Daily Weigth (g)'!O214-200)/10,0)))</f>
        <v/>
      </c>
      <c r="O214" s="85" t="str">
        <f>+IF('Daily Weigth (g)'!P214="","",IF('Daily Weigth (g)'!$E214-'Daily Weigth (g)'!P214-200&lt;=0,0,10*ROUND(('Daily Weigth (g)'!$E214-'Daily Weigth (g)'!P214-200)/10,0)))</f>
        <v/>
      </c>
      <c r="P214" s="85" t="str">
        <f>+IF('Daily Weigth (g)'!Q214="","",IF('Daily Weigth (g)'!$E214-'Daily Weigth (g)'!Q214-200&lt;=0,0,10*ROUND(('Daily Weigth (g)'!$E214-'Daily Weigth (g)'!Q214-200)/10,0)))</f>
        <v/>
      </c>
      <c r="Q214" s="85" t="str">
        <f>+IF('Daily Weigth (g)'!R214="","",IF('Daily Weigth (g)'!$E214-'Daily Weigth (g)'!R214-200&lt;=0,0,10*ROUND(('Daily Weigth (g)'!$E214-'Daily Weigth (g)'!R214-200)/10,0)))</f>
        <v/>
      </c>
      <c r="R214" s="85" t="str">
        <f>+IF('Daily Weigth (g)'!S214="","",IF('Daily Weigth (g)'!$E214-'Daily Weigth (g)'!S214-200&lt;=0,0,10*ROUND(('Daily Weigth (g)'!$E214-'Daily Weigth (g)'!S214-200)/10,0)))</f>
        <v/>
      </c>
      <c r="S214" s="91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  <c r="AF214" s="85"/>
      <c r="AG214" s="89">
        <f t="shared" si="1"/>
        <v>360</v>
      </c>
    </row>
    <row r="215" ht="12.75" customHeight="1">
      <c r="A215" s="85">
        <v>929.0</v>
      </c>
      <c r="B215" s="87" t="s">
        <v>184</v>
      </c>
      <c r="C215" s="88" t="s">
        <v>241</v>
      </c>
      <c r="D215" s="85"/>
      <c r="E215" s="94">
        <f>+IF('Daily Weigth (g)'!F215="","",IF('Daily Weigth (g)'!$E215-'Daily Weigth (g)'!F215-200&lt;=0,0,10*ROUND(('Daily Weigth (g)'!$E215-'Daily Weigth (g)'!F215-200)/10,0)))</f>
        <v>0</v>
      </c>
      <c r="F215" s="94">
        <f>+IF('Daily Weigth (g)'!G215="","",IF('Daily Weigth (g)'!$E215-'Daily Weigth (g)'!G215-200&lt;=0,0,10*ROUND(('Daily Weigth (g)'!$E215-'Daily Weigth (g)'!G215-200)/10,0)))</f>
        <v>60</v>
      </c>
      <c r="G215" s="94">
        <f>+IF('Daily Weigth (g)'!H215="","",IF('Daily Weigth (g)'!$E215-'Daily Weigth (g)'!H215-200&lt;=0,0,10*ROUND(('Daily Weigth (g)'!$E215-'Daily Weigth (g)'!H215-200)/10,0)))</f>
        <v>250</v>
      </c>
      <c r="H215" s="94">
        <f>+IF('Daily Weigth (g)'!I215="","",IF('Daily Weigth (g)'!$E215-'Daily Weigth (g)'!I215-200&lt;=0,0,10*ROUND(('Daily Weigth (g)'!$E215-'Daily Weigth (g)'!I215-200)/10,0)))</f>
        <v>120</v>
      </c>
      <c r="I215" s="94">
        <f>+IF('Daily Weigth (g)'!J215="","",IF('Daily Weigth (g)'!$E215-'Daily Weigth (g)'!J215-200&lt;=0,0,10*ROUND(('Daily Weigth (g)'!$E215-'Daily Weigth (g)'!J215-200)/10,0)))</f>
        <v>110</v>
      </c>
      <c r="J215" s="85">
        <f>+IF('Daily Weigth (g)'!K215="","",IF('Daily Weigth (g)'!$E215-'Daily Weigth (g)'!K215-200&lt;=0,0,10*ROUND(('Daily Weigth (g)'!$E215-'Daily Weigth (g)'!K215-200)/10,0)))</f>
        <v>110</v>
      </c>
      <c r="K215" s="85">
        <f>+IF('Daily Weigth (g)'!L215="","",IF('Daily Weigth (g)'!$E215-'Daily Weigth (g)'!L215-200&lt;=0,0,10*ROUND(('Daily Weigth (g)'!$E215-'Daily Weigth (g)'!L215-200)/10,0)))</f>
        <v>230</v>
      </c>
      <c r="L215" s="85">
        <f>+IF('Daily Weigth (g)'!M215="","",IF('Daily Weigth (g)'!$E215-'Daily Weigth (g)'!M215-200&lt;=0,0,10*ROUND(('Daily Weigth (g)'!$E215-'Daily Weigth (g)'!M215-200)/10,0)))</f>
        <v>260</v>
      </c>
      <c r="M215" s="85">
        <f>+IF('Daily Weigth (g)'!N215="","",IF('Daily Weigth (g)'!$E215-'Daily Weigth (g)'!N215-200&lt;=0,0,10*ROUND(('Daily Weigth (g)'!$E215-'Daily Weigth (g)'!N215-200)/10,0)))</f>
        <v>360</v>
      </c>
      <c r="N215" s="85">
        <f>+IF('Daily Weigth (g)'!O215="","",IF('Daily Weigth (g)'!$E215-'Daily Weigth (g)'!O215-200&lt;=0,0,10*ROUND(('Daily Weigth (g)'!$E215-'Daily Weigth (g)'!O215-200)/10,0)))</f>
        <v>220</v>
      </c>
      <c r="O215" s="85">
        <f>+IF('Daily Weigth (g)'!P215="","",IF('Daily Weigth (g)'!$E215-'Daily Weigth (g)'!P215-200&lt;=0,0,10*ROUND(('Daily Weigth (g)'!$E215-'Daily Weigth (g)'!P215-200)/10,0)))</f>
        <v>960</v>
      </c>
      <c r="P215" s="85">
        <f>+IF('Daily Weigth (g)'!Q215="","",IF('Daily Weigth (g)'!$E215-'Daily Weigth (g)'!Q215-200&lt;=0,0,10*ROUND(('Daily Weigth (g)'!$E215-'Daily Weigth (g)'!Q215-200)/10,0)))</f>
        <v>950</v>
      </c>
      <c r="Q215" s="85">
        <f>+IF('Daily Weigth (g)'!R215="","",IF('Daily Weigth (g)'!$E215-'Daily Weigth (g)'!R215-200&lt;=0,0,10*ROUND(('Daily Weigth (g)'!$E215-'Daily Weigth (g)'!R215-200)/10,0)))</f>
        <v>610</v>
      </c>
      <c r="R215" s="85">
        <f>+IF('Daily Weigth (g)'!S215="","",IF('Daily Weigth (g)'!$E215-'Daily Weigth (g)'!S215-200&lt;=0,0,10*ROUND(('Daily Weigth (g)'!$E215-'Daily Weigth (g)'!S215-200)/10,0)))</f>
        <v>420</v>
      </c>
      <c r="S215" s="91">
        <f>+IF('Daily Weigth (g)'!T215="","",IF('Daily Weigth (g)'!$E215-'Daily Weigth (g)'!T215-200&lt;=0,0,10*ROUND(('Daily Weigth (g)'!$E215-'Daily Weigth (g)'!T215-200)/10,0)))</f>
        <v>430</v>
      </c>
      <c r="T215" s="85">
        <f>+IF('Daily Weigth (g)'!U215="","",IF('Daily Weigth (g)'!$E215-'Daily Weigth (g)'!U215-200&lt;=0,0,10*ROUND(('Daily Weigth (g)'!$E215-'Daily Weigth (g)'!U215-200)/10,0)))</f>
        <v>580</v>
      </c>
      <c r="U215" s="85">
        <f>+IF('Daily Weigth (g)'!V215="","",IF('Daily Weigth (g)'!$E215-'Daily Weigth (g)'!V215-200&lt;=0,0,10*ROUND(('Daily Weigth (g)'!$E215-'Daily Weigth (g)'!V215-200)/10,0)))</f>
        <v>770</v>
      </c>
      <c r="V215" s="85">
        <f>+IF('Daily Weigth (g)'!W215="","",IF('Daily Weigth (g)'!$E215-'Daily Weigth (g)'!W215-200&lt;=0,0,10*ROUND(('Daily Weigth (g)'!$E215-'Daily Weigth (g)'!W215-200)/10,0)))</f>
        <v>900</v>
      </c>
      <c r="W215" s="85">
        <f>+IF('Daily Weigth (g)'!X215="","",IF('Daily Weigth (g)'!$E215-'Daily Weigth (g)'!X215-200&lt;=0,0,10*ROUND(('Daily Weigth (g)'!$E215-'Daily Weigth (g)'!X215-200)/10,0)))</f>
        <v>350</v>
      </c>
      <c r="X215" s="85">
        <f>+IF('Daily Weigth (g)'!Y215="","",IF('Daily Weigth (g)'!$E215-'Daily Weigth (g)'!Y215-200&lt;=0,0,10*ROUND(('Daily Weigth (g)'!$E215-'Daily Weigth (g)'!Y215-200)/10,0)))</f>
        <v>240</v>
      </c>
      <c r="Y215" s="85">
        <f>+IF('Daily Weigth (g)'!Z215="","",IF('Daily Weigth (g)'!$E215-'Daily Weigth (g)'!Z215-200&lt;=0,0,10*ROUND(('Daily Weigth (g)'!$E215-'Daily Weigth (g)'!Z215-200)/10,0)))</f>
        <v>410</v>
      </c>
      <c r="Z215" s="85">
        <f>+IF('Daily Weigth (g)'!AA215="","",IF('Daily Weigth (g)'!$E215-'Daily Weigth (g)'!AA215-200&lt;=0,0,10*ROUND(('Daily Weigth (g)'!$E215-'Daily Weigth (g)'!AA215-200)/10,0)))</f>
        <v>170</v>
      </c>
      <c r="AA215" s="85">
        <f>+IF('Daily Weigth (g)'!AB215="","",IF('Daily Weigth (g)'!$E215-'Daily Weigth (g)'!AB215-200&lt;=0,0,10*ROUND(('Daily Weigth (g)'!$E215-'Daily Weigth (g)'!AB215-200)/10,0)))</f>
        <v>190</v>
      </c>
      <c r="AB215" s="85">
        <f>+IF('Daily Weigth (g)'!AC215="","",IF('Daily Weigth (g)'!$E215-'Daily Weigth (g)'!AC215-200&lt;=0,0,10*ROUND(('Daily Weigth (g)'!$E215-'Daily Weigth (g)'!AC215-200)/10,0)))</f>
        <v>230</v>
      </c>
      <c r="AC215" s="85">
        <f>+IF('Daily Weigth (g)'!AD215="","",IF('Daily Weigth (g)'!$E215-'Daily Weigth (g)'!AD215-200&lt;=0,0,10*ROUND(('Daily Weigth (g)'!$E215-'Daily Weigth (g)'!AD215-200)/10,0)))</f>
        <v>280</v>
      </c>
      <c r="AD215" s="85">
        <f>+IF('Daily Weigth (g)'!AE215="","",IF('Daily Weigth (g)'!$E215-'Daily Weigth (g)'!AE215-200&lt;=0,0,10*ROUND(('Daily Weigth (g)'!$E215-'Daily Weigth (g)'!AE215-200)/10,0)))</f>
        <v>210</v>
      </c>
      <c r="AE215" s="85">
        <f>+IF('Daily Weigth (g)'!AF215="","",IF('Daily Weigth (g)'!$E215-'Daily Weigth (g)'!AF215-200&lt;=0,0,10*ROUND(('Daily Weigth (g)'!$E215-'Daily Weigth (g)'!AF215-200)/10,0)))</f>
        <v>470</v>
      </c>
      <c r="AF215" s="85">
        <f>+IF('Daily Weigth (g)'!AG215="","",IF('Daily Weigth (g)'!$E215-'Daily Weigth (g)'!AG215-200&lt;=0,0,10*ROUND(('Daily Weigth (g)'!$E215-'Daily Weigth (g)'!AG215-200)/10,0)))</f>
        <v>280</v>
      </c>
      <c r="AG215" s="89">
        <f t="shared" si="1"/>
        <v>10170</v>
      </c>
    </row>
    <row r="216" ht="12.75" customHeight="1">
      <c r="A216" s="85">
        <v>930.0</v>
      </c>
      <c r="B216" s="87" t="s">
        <v>184</v>
      </c>
      <c r="C216" s="90" t="s">
        <v>12</v>
      </c>
      <c r="D216" s="85"/>
      <c r="E216" s="94">
        <f>+IF('Daily Weigth (g)'!F216="","",IF('Daily Weigth (g)'!$E216-'Daily Weigth (g)'!F216-200&lt;=0,0,10*ROUND(('Daily Weigth (g)'!$E216-'Daily Weigth (g)'!F216-200)/10,0)))</f>
        <v>0</v>
      </c>
      <c r="F216" s="94">
        <f>+IF('Daily Weigth (g)'!G216="","",IF('Daily Weigth (g)'!$E216-'Daily Weigth (g)'!G216-200&lt;=0,0,10*ROUND(('Daily Weigth (g)'!$E216-'Daily Weigth (g)'!G216-200)/10,0)))</f>
        <v>20</v>
      </c>
      <c r="G216" s="94">
        <f>+IF('Daily Weigth (g)'!H216="","",IF('Daily Weigth (g)'!$E216-'Daily Weigth (g)'!H216-200&lt;=0,0,10*ROUND(('Daily Weigth (g)'!$E216-'Daily Weigth (g)'!H216-200)/10,0)))</f>
        <v>260</v>
      </c>
      <c r="H216" s="94">
        <f>+IF('Daily Weigth (g)'!I216="","",IF('Daily Weigth (g)'!$E216-'Daily Weigth (g)'!I216-200&lt;=0,0,10*ROUND(('Daily Weigth (g)'!$E216-'Daily Weigth (g)'!I216-200)/10,0)))</f>
        <v>110</v>
      </c>
      <c r="I216" s="94">
        <f>+IF('Daily Weigth (g)'!J216="","",IF('Daily Weigth (g)'!$E216-'Daily Weigth (g)'!J216-200&lt;=0,0,10*ROUND(('Daily Weigth (g)'!$E216-'Daily Weigth (g)'!J216-200)/10,0)))</f>
        <v>100</v>
      </c>
      <c r="J216" s="85">
        <f>+IF('Daily Weigth (g)'!K216="","",IF(Transpiration!J216-100&lt;=0,0,10*ROUND((Transpiration!J216-100)/10,0)))</f>
        <v>10</v>
      </c>
      <c r="K216" s="85">
        <f>+IF('Daily Weigth (g)'!L216="","",IF(Transpiration!K216-100&lt;=0,0,10*ROUND((Transpiration!K216-100)/10,0)))</f>
        <v>140</v>
      </c>
      <c r="L216" s="85">
        <f>+IF('Daily Weigth (g)'!M216="","",IF(Transpiration!L216-100&lt;=0,0,10*ROUND((Transpiration!L216-100)/10,0)))</f>
        <v>170</v>
      </c>
      <c r="M216" s="85">
        <f>+IF('Daily Weigth (g)'!N216="","",IF(Transpiration!M216-100&lt;=0,0,10*ROUND((Transpiration!M216-100)/10,0)))</f>
        <v>290</v>
      </c>
      <c r="N216" s="85">
        <f>+IF('Daily Weigth (g)'!O216="","",IF(Transpiration!N216-100&lt;=0,0,10*ROUND((Transpiration!N216-100)/10,0)))</f>
        <v>110</v>
      </c>
      <c r="O216" s="85">
        <f>+IF('Daily Weigth (g)'!P216="","",IF(Transpiration!O216-100&lt;=0,0,10*ROUND((Transpiration!O216-100)/10,0)))</f>
        <v>690</v>
      </c>
      <c r="P216" s="85">
        <f>+IF('Daily Weigth (g)'!Q216="","",IF(Transpiration!P216-100&lt;=0,0,10*ROUND((Transpiration!P216-100)/10,0)))</f>
        <v>680</v>
      </c>
      <c r="Q216" s="85">
        <f>+IF('Daily Weigth (g)'!R216="","",IF(Transpiration!Q216-100&lt;=0,0,10*ROUND((Transpiration!Q216-100)/10,0)))</f>
        <v>360</v>
      </c>
      <c r="R216" s="85">
        <f>+IF('Daily Weigth (g)'!S216="","",IF(Transpiration!R216-100&lt;=0,0,10*ROUND((Transpiration!R216-100)/10,0)))</f>
        <v>230</v>
      </c>
      <c r="S216" s="91">
        <f>+IF('Daily Weigth (g)'!T216="","",IF(Transpiration!S216-200&lt;=0,0,10*ROUND((Transpiration!S216-200)/10,0)))</f>
        <v>120</v>
      </c>
      <c r="T216" s="85">
        <f>+IF('Daily Weigth (g)'!U216="","",IF(Transpiration!T216-200&lt;=0,0,10*ROUND((Transpiration!T216-200)/10,0)))</f>
        <v>120</v>
      </c>
      <c r="U216" s="85">
        <f>+IF('Daily Weigth (g)'!V216="","",IF(Transpiration!U216-200&lt;=0,0,10*ROUND((Transpiration!U216-200)/10,0)))</f>
        <v>160</v>
      </c>
      <c r="V216" s="85">
        <f>+IF('Daily Weigth (g)'!W216="","",IF(Transpiration!V216-200&lt;=0,0,10*ROUND((Transpiration!V216-200)/10,0)))</f>
        <v>120</v>
      </c>
      <c r="W216" s="85">
        <f>+IF('Daily Weigth (g)'!X216="","",IF(Transpiration!W216-200&lt;=0,0,10*ROUND((Transpiration!W216-200)/10,0)))</f>
        <v>0</v>
      </c>
      <c r="X216" s="85">
        <f>+IF('Daily Weigth (g)'!Y216="","",IF(Transpiration!X216-200&lt;=0,0,10*ROUND((Transpiration!X216-200)/10,0)))</f>
        <v>0</v>
      </c>
      <c r="Y216" s="85">
        <f>+IF('Daily Weigth (g)'!Z216="","",IF(Transpiration!Y216-200&lt;=0,0,10*ROUND((Transpiration!Y216-200)/10,0)))</f>
        <v>0</v>
      </c>
      <c r="Z216" s="85">
        <f>+IF('Daily Weigth (g)'!AA216="","",IF(Transpiration!Z216-200&lt;=0,0,10*ROUND((Transpiration!Z216-200)/10,0)))</f>
        <v>0</v>
      </c>
      <c r="AA216" s="85">
        <f>+IF('Daily Weigth (g)'!AB216="","",IF(Transpiration!AA216-200&lt;=0,0,10*ROUND((Transpiration!AA216-200)/10,0)))</f>
        <v>0</v>
      </c>
      <c r="AB216" s="85">
        <f>+IF('Daily Weigth (g)'!AC216="","",IF(Transpiration!AB216-200&lt;=0,0,10*ROUND((Transpiration!AB216-200)/10,0)))</f>
        <v>0</v>
      </c>
      <c r="AC216" s="85">
        <f>+IF('Daily Weigth (g)'!AD216="","",IF(Transpiration!AC216-200&lt;=0,0,10*ROUND((Transpiration!AC216-200)/10,0)))</f>
        <v>0</v>
      </c>
      <c r="AD216" s="85">
        <f>+IF('Daily Weigth (g)'!AE216="","",IF(Transpiration!AD216-200&lt;=0,0,10*ROUND((Transpiration!AD216-200)/10,0)))</f>
        <v>0</v>
      </c>
      <c r="AE216" s="85">
        <f>+IF('Daily Weigth (g)'!AF216="","",IF(Transpiration!AE216-200&lt;=0,0,10*ROUND((Transpiration!AE216-200)/10,0)))</f>
        <v>0</v>
      </c>
      <c r="AF216" s="85">
        <f>+IF('Daily Weigth (g)'!AG216="","",IF(Transpiration!AF216-200&lt;=0,0,10*ROUND((Transpiration!AF216-200)/10,0)))</f>
        <v>0</v>
      </c>
      <c r="AG216" s="89">
        <f t="shared" si="1"/>
        <v>3690</v>
      </c>
    </row>
    <row r="217" ht="12.75" customHeight="1">
      <c r="A217" s="85">
        <v>931.0</v>
      </c>
      <c r="B217" s="87" t="s">
        <v>184</v>
      </c>
      <c r="C217" s="85" t="s">
        <v>383</v>
      </c>
      <c r="D217" s="85"/>
      <c r="E217" s="94">
        <f>+IF('Daily Weigth (g)'!F217="","",IF('Daily Weigth (g)'!$E217-'Daily Weigth (g)'!F217-200&lt;=0,0,10*ROUND(('Daily Weigth (g)'!$E217-'Daily Weigth (g)'!F217-200)/10,0)))</f>
        <v>0</v>
      </c>
      <c r="F217" s="94">
        <f>+IF('Daily Weigth (g)'!G217="","",IF('Daily Weigth (g)'!$E217-'Daily Weigth (g)'!G217-200&lt;=0,0,10*ROUND(('Daily Weigth (g)'!$E217-'Daily Weigth (g)'!G217-200)/10,0)))</f>
        <v>70</v>
      </c>
      <c r="G217" s="94">
        <f>+IF('Daily Weigth (g)'!H217="","",IF('Daily Weigth (g)'!$E217-'Daily Weigth (g)'!H217-200&lt;=0,0,10*ROUND(('Daily Weigth (g)'!$E217-'Daily Weigth (g)'!H217-200)/10,0)))</f>
        <v>240</v>
      </c>
      <c r="H217" s="94">
        <f>+IF('Daily Weigth (g)'!I217="","",IF('Daily Weigth (g)'!$E217-'Daily Weigth (g)'!I217-200&lt;=0,0,10*ROUND(('Daily Weigth (g)'!$E217-'Daily Weigth (g)'!I217-200)/10,0)))</f>
        <v>130</v>
      </c>
      <c r="I217" s="94">
        <f>+IF('Daily Weigth (g)'!J217="","",IF('Daily Weigth (g)'!$E217-'Daily Weigth (g)'!J217-200&lt;=0,0,10*ROUND(('Daily Weigth (g)'!$E217-'Daily Weigth (g)'!J217-200)/10,0)))</f>
        <v>110</v>
      </c>
      <c r="J217" s="85" t="str">
        <f>+IF('Daily Weigth (g)'!K217="","",IF('Daily Weigth (g)'!$E217-'Daily Weigth (g)'!K217-200&lt;=0,0,10*ROUND(('Daily Weigth (g)'!$E217-'Daily Weigth (g)'!K217-200)/10,0)))</f>
        <v/>
      </c>
      <c r="K217" s="85" t="str">
        <f>+IF('Daily Weigth (g)'!L217="","",IF('Daily Weigth (g)'!$E217-'Daily Weigth (g)'!L217-200&lt;=0,0,10*ROUND(('Daily Weigth (g)'!$E217-'Daily Weigth (g)'!L217-200)/10,0)))</f>
        <v/>
      </c>
      <c r="L217" s="85" t="str">
        <f>+IF('Daily Weigth (g)'!M217="","",IF('Daily Weigth (g)'!$E217-'Daily Weigth (g)'!M217-200&lt;=0,0,10*ROUND(('Daily Weigth (g)'!$E217-'Daily Weigth (g)'!M217-200)/10,0)))</f>
        <v/>
      </c>
      <c r="M217" s="85" t="str">
        <f>+IF('Daily Weigth (g)'!N217="","",IF('Daily Weigth (g)'!$E217-'Daily Weigth (g)'!N217-200&lt;=0,0,10*ROUND(('Daily Weigth (g)'!$E217-'Daily Weigth (g)'!N217-200)/10,0)))</f>
        <v/>
      </c>
      <c r="N217" s="85" t="str">
        <f>+IF('Daily Weigth (g)'!O217="","",IF('Daily Weigth (g)'!$E217-'Daily Weigth (g)'!O217-200&lt;=0,0,10*ROUND(('Daily Weigth (g)'!$E217-'Daily Weigth (g)'!O217-200)/10,0)))</f>
        <v/>
      </c>
      <c r="O217" s="85" t="str">
        <f>+IF('Daily Weigth (g)'!P217="","",IF('Daily Weigth (g)'!$E217-'Daily Weigth (g)'!P217-200&lt;=0,0,10*ROUND(('Daily Weigth (g)'!$E217-'Daily Weigth (g)'!P217-200)/10,0)))</f>
        <v/>
      </c>
      <c r="P217" s="85" t="str">
        <f>+IF('Daily Weigth (g)'!Q217="","",IF('Daily Weigth (g)'!$E217-'Daily Weigth (g)'!Q217-200&lt;=0,0,10*ROUND(('Daily Weigth (g)'!$E217-'Daily Weigth (g)'!Q217-200)/10,0)))</f>
        <v/>
      </c>
      <c r="Q217" s="85" t="str">
        <f>+IF('Daily Weigth (g)'!R217="","",IF('Daily Weigth (g)'!$E217-'Daily Weigth (g)'!R217-200&lt;=0,0,10*ROUND(('Daily Weigth (g)'!$E217-'Daily Weigth (g)'!R217-200)/10,0)))</f>
        <v/>
      </c>
      <c r="R217" s="85" t="str">
        <f>+IF('Daily Weigth (g)'!S217="","",IF('Daily Weigth (g)'!$E217-'Daily Weigth (g)'!S217-200&lt;=0,0,10*ROUND(('Daily Weigth (g)'!$E217-'Daily Weigth (g)'!S217-200)/10,0)))</f>
        <v/>
      </c>
      <c r="S217" s="91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9">
        <f t="shared" si="1"/>
        <v>550</v>
      </c>
    </row>
    <row r="218" ht="12.75" customHeight="1">
      <c r="A218" s="85">
        <v>932.0</v>
      </c>
      <c r="B218" s="87" t="s">
        <v>184</v>
      </c>
      <c r="C218" s="90" t="s">
        <v>12</v>
      </c>
      <c r="D218" s="85"/>
      <c r="E218" s="94">
        <f>+IF('Daily Weigth (g)'!F218="","",IF('Daily Weigth (g)'!$E218-'Daily Weigth (g)'!F218-200&lt;=0,0,10*ROUND(('Daily Weigth (g)'!$E218-'Daily Weigth (g)'!F218-200)/10,0)))</f>
        <v>0</v>
      </c>
      <c r="F218" s="94">
        <f>+IF('Daily Weigth (g)'!G218="","",IF('Daily Weigth (g)'!$E218-'Daily Weigth (g)'!G218-200&lt;=0,0,10*ROUND(('Daily Weigth (g)'!$E218-'Daily Weigth (g)'!G218-200)/10,0)))</f>
        <v>0</v>
      </c>
      <c r="G218" s="94">
        <f>+IF('Daily Weigth (g)'!H218="","",IF('Daily Weigth (g)'!$E218-'Daily Weigth (g)'!H218-200&lt;=0,0,10*ROUND(('Daily Weigth (g)'!$E218-'Daily Weigth (g)'!H218-200)/10,0)))</f>
        <v>120</v>
      </c>
      <c r="H218" s="94">
        <f>+IF('Daily Weigth (g)'!I218="","",IF('Daily Weigth (g)'!$E218-'Daily Weigth (g)'!I218-200&lt;=0,0,10*ROUND(('Daily Weigth (g)'!$E218-'Daily Weigth (g)'!I218-200)/10,0)))</f>
        <v>70</v>
      </c>
      <c r="I218" s="94">
        <f>+IF('Daily Weigth (g)'!J218="","",IF('Daily Weigth (g)'!$E218-'Daily Weigth (g)'!J218-200&lt;=0,0,10*ROUND(('Daily Weigth (g)'!$E218-'Daily Weigth (g)'!J218-200)/10,0)))</f>
        <v>60</v>
      </c>
      <c r="J218" s="85">
        <f>+IF('Daily Weigth (g)'!K218="","",IF(Transpiration!J218-100&lt;=0,0,10*ROUND((Transpiration!J218-100)/10,0)))</f>
        <v>0</v>
      </c>
      <c r="K218" s="85">
        <f>+IF('Daily Weigth (g)'!L218="","",IF(Transpiration!K218-100&lt;=0,0,10*ROUND((Transpiration!K218-100)/10,0)))</f>
        <v>0</v>
      </c>
      <c r="L218" s="85">
        <f>+IF('Daily Weigth (g)'!M218="","",IF(Transpiration!L218-100&lt;=0,0,10*ROUND((Transpiration!L218-100)/10,0)))</f>
        <v>20</v>
      </c>
      <c r="M218" s="85">
        <f>+IF('Daily Weigth (g)'!N218="","",IF(Transpiration!M218-100&lt;=0,0,10*ROUND((Transpiration!M218-100)/10,0)))</f>
        <v>100</v>
      </c>
      <c r="N218" s="85">
        <f>+IF('Daily Weigth (g)'!O218="","",IF(Transpiration!N218-100&lt;=0,0,10*ROUND((Transpiration!N218-100)/10,0)))</f>
        <v>0</v>
      </c>
      <c r="O218" s="85">
        <f>+IF('Daily Weigth (g)'!P218="","",IF(Transpiration!O218-100&lt;=0,0,10*ROUND((Transpiration!O218-100)/10,0)))</f>
        <v>350</v>
      </c>
      <c r="P218" s="85">
        <f>+IF('Daily Weigth (g)'!Q218="","",IF(Transpiration!P218-100&lt;=0,0,10*ROUND((Transpiration!P218-100)/10,0)))</f>
        <v>350</v>
      </c>
      <c r="Q218" s="85">
        <f>+IF('Daily Weigth (g)'!R218="","",IF(Transpiration!Q218-100&lt;=0,0,10*ROUND((Transpiration!Q218-100)/10,0)))</f>
        <v>240</v>
      </c>
      <c r="R218" s="85">
        <f>+IF('Daily Weigth (g)'!S218="","",IF(Transpiration!R218-100&lt;=0,0,10*ROUND((Transpiration!R218-100)/10,0)))</f>
        <v>130</v>
      </c>
      <c r="S218" s="91">
        <f>+IF('Daily Weigth (g)'!T218="","",IF(Transpiration!S218-200&lt;=0,0,10*ROUND((Transpiration!S218-200)/10,0)))</f>
        <v>10</v>
      </c>
      <c r="T218" s="85">
        <f>+IF('Daily Weigth (g)'!U218="","",IF(Transpiration!T218-200&lt;=0,0,10*ROUND((Transpiration!T218-200)/10,0)))</f>
        <v>60</v>
      </c>
      <c r="U218" s="85">
        <f>+IF('Daily Weigth (g)'!V218="","",IF(Transpiration!U218-200&lt;=0,0,10*ROUND((Transpiration!U218-200)/10,0)))</f>
        <v>120</v>
      </c>
      <c r="V218" s="85">
        <f>+IF('Daily Weigth (g)'!W218="","",IF(Transpiration!V218-200&lt;=0,0,10*ROUND((Transpiration!V218-200)/10,0)))</f>
        <v>150</v>
      </c>
      <c r="W218" s="85">
        <f>+IF('Daily Weigth (g)'!X218="","",IF(Transpiration!W218-200&lt;=0,0,10*ROUND((Transpiration!W218-200)/10,0)))</f>
        <v>0</v>
      </c>
      <c r="X218" s="85">
        <f>+IF('Daily Weigth (g)'!Y218="","",IF(Transpiration!X218-200&lt;=0,0,10*ROUND((Transpiration!X218-200)/10,0)))</f>
        <v>0</v>
      </c>
      <c r="Y218" s="85">
        <f>+IF('Daily Weigth (g)'!Z218="","",IF(Transpiration!Y218-200&lt;=0,0,10*ROUND((Transpiration!Y218-200)/10,0)))</f>
        <v>0</v>
      </c>
      <c r="Z218" s="85">
        <f>+IF('Daily Weigth (g)'!AA218="","",IF(Transpiration!Z218-200&lt;=0,0,10*ROUND((Transpiration!Z218-200)/10,0)))</f>
        <v>0</v>
      </c>
      <c r="AA218" s="85">
        <f>+IF('Daily Weigth (g)'!AB218="","",IF(Transpiration!AA218-200&lt;=0,0,10*ROUND((Transpiration!AA218-200)/10,0)))</f>
        <v>0</v>
      </c>
      <c r="AB218" s="85">
        <f>+IF('Daily Weigth (g)'!AC218="","",IF(Transpiration!AB218-200&lt;=0,0,10*ROUND((Transpiration!AB218-200)/10,0)))</f>
        <v>0</v>
      </c>
      <c r="AC218" s="85">
        <f>+IF('Daily Weigth (g)'!AD218="","",IF(Transpiration!AC218-200&lt;=0,0,10*ROUND((Transpiration!AC218-200)/10,0)))</f>
        <v>0</v>
      </c>
      <c r="AD218" s="85">
        <f>+IF('Daily Weigth (g)'!AE218="","",IF(Transpiration!AD218-200&lt;=0,0,10*ROUND((Transpiration!AD218-200)/10,0)))</f>
        <v>0</v>
      </c>
      <c r="AE218" s="85">
        <f>+IF('Daily Weigth (g)'!AF218="","",IF(Transpiration!AE218-200&lt;=0,0,10*ROUND((Transpiration!AE218-200)/10,0)))</f>
        <v>0</v>
      </c>
      <c r="AF218" s="85">
        <f>+IF('Daily Weigth (g)'!AG218="","",IF(Transpiration!AF218-200&lt;=0,0,10*ROUND((Transpiration!AF218-200)/10,0)))</f>
        <v>0</v>
      </c>
      <c r="AG218" s="89">
        <f t="shared" si="1"/>
        <v>1780</v>
      </c>
    </row>
    <row r="219" ht="12.75" customHeight="1">
      <c r="A219" s="85">
        <v>933.0</v>
      </c>
      <c r="B219" s="87" t="s">
        <v>184</v>
      </c>
      <c r="C219" s="90" t="s">
        <v>12</v>
      </c>
      <c r="D219" s="85"/>
      <c r="E219" s="94">
        <f>+IF('Daily Weigth (g)'!F219="","",IF('Daily Weigth (g)'!$E219-'Daily Weigth (g)'!F219-200&lt;=0,0,10*ROUND(('Daily Weigth (g)'!$E219-'Daily Weigth (g)'!F219-200)/10,0)))</f>
        <v>0</v>
      </c>
      <c r="F219" s="94">
        <f>+IF('Daily Weigth (g)'!G219="","",IF('Daily Weigth (g)'!$E219-'Daily Weigth (g)'!G219-200&lt;=0,0,10*ROUND(('Daily Weigth (g)'!$E219-'Daily Weigth (g)'!G219-200)/10,0)))</f>
        <v>0</v>
      </c>
      <c r="G219" s="94">
        <f>+IF('Daily Weigth (g)'!H219="","",IF('Daily Weigth (g)'!$E219-'Daily Weigth (g)'!H219-200&lt;=0,0,10*ROUND(('Daily Weigth (g)'!$E219-'Daily Weigth (g)'!H219-200)/10,0)))</f>
        <v>190</v>
      </c>
      <c r="H219" s="94">
        <f>+IF('Daily Weigth (g)'!I219="","",IF('Daily Weigth (g)'!$E219-'Daily Weigth (g)'!I219-200&lt;=0,0,10*ROUND(('Daily Weigth (g)'!$E219-'Daily Weigth (g)'!I219-200)/10,0)))</f>
        <v>100</v>
      </c>
      <c r="I219" s="94">
        <f>+IF('Daily Weigth (g)'!J219="","",IF('Daily Weigth (g)'!$E219-'Daily Weigth (g)'!J219-200&lt;=0,0,10*ROUND(('Daily Weigth (g)'!$E219-'Daily Weigth (g)'!J219-200)/10,0)))</f>
        <v>70</v>
      </c>
      <c r="J219" s="85">
        <f>+IF('Daily Weigth (g)'!K219="","",IF(Transpiration!J219-100&lt;=0,0,10*ROUND((Transpiration!J219-100)/10,0)))</f>
        <v>0</v>
      </c>
      <c r="K219" s="85">
        <f>+IF('Daily Weigth (g)'!L219="","",IF(Transpiration!K219-100&lt;=0,0,10*ROUND((Transpiration!K219-100)/10,0)))</f>
        <v>50</v>
      </c>
      <c r="L219" s="85">
        <f>+IF('Daily Weigth (g)'!M219="","",IF(Transpiration!L219-100&lt;=0,0,10*ROUND((Transpiration!L219-100)/10,0)))</f>
        <v>60</v>
      </c>
      <c r="M219" s="85">
        <f>+IF('Daily Weigth (g)'!N219="","",IF(Transpiration!M219-100&lt;=0,0,10*ROUND((Transpiration!M219-100)/10,0)))</f>
        <v>140</v>
      </c>
      <c r="N219" s="85">
        <f>+IF('Daily Weigth (g)'!O219="","",IF(Transpiration!N219-100&lt;=0,0,10*ROUND((Transpiration!N219-100)/10,0)))</f>
        <v>40</v>
      </c>
      <c r="O219" s="85">
        <f>+IF('Daily Weigth (g)'!P219="","",IF(Transpiration!O219-100&lt;=0,0,10*ROUND((Transpiration!O219-100)/10,0)))</f>
        <v>430</v>
      </c>
      <c r="P219" s="85">
        <f>+IF('Daily Weigth (g)'!Q219="","",IF(Transpiration!P219-100&lt;=0,0,10*ROUND((Transpiration!P219-100)/10,0)))</f>
        <v>440</v>
      </c>
      <c r="Q219" s="85">
        <f>+IF('Daily Weigth (g)'!R219="","",IF(Transpiration!Q219-100&lt;=0,0,10*ROUND((Transpiration!Q219-100)/10,0)))</f>
        <v>240</v>
      </c>
      <c r="R219" s="85">
        <f>+IF('Daily Weigth (g)'!S219="","",IF(Transpiration!R219-100&lt;=0,0,10*ROUND((Transpiration!R219-100)/10,0)))</f>
        <v>160</v>
      </c>
      <c r="S219" s="91">
        <f>+IF('Daily Weigth (g)'!T219="","",IF(Transpiration!S219-200&lt;=0,0,10*ROUND((Transpiration!S219-200)/10,0)))</f>
        <v>50</v>
      </c>
      <c r="T219" s="85">
        <f>+IF('Daily Weigth (g)'!U219="","",IF(Transpiration!T219-200&lt;=0,0,10*ROUND((Transpiration!T219-200)/10,0)))</f>
        <v>100</v>
      </c>
      <c r="U219" s="85">
        <f>+IF('Daily Weigth (g)'!V219="","",IF(Transpiration!U219-200&lt;=0,0,10*ROUND((Transpiration!U219-200)/10,0)))</f>
        <v>150</v>
      </c>
      <c r="V219" s="85">
        <f>+IF('Daily Weigth (g)'!W219="","",IF(Transpiration!V219-200&lt;=0,0,10*ROUND((Transpiration!V219-200)/10,0)))</f>
        <v>160</v>
      </c>
      <c r="W219" s="85">
        <f>+IF('Daily Weigth (g)'!X219="","",IF(Transpiration!W219-200&lt;=0,0,10*ROUND((Transpiration!W219-200)/10,0)))</f>
        <v>0</v>
      </c>
      <c r="X219" s="85">
        <f>+IF('Daily Weigth (g)'!Y219="","",IF(Transpiration!X219-200&lt;=0,0,10*ROUND((Transpiration!X219-200)/10,0)))</f>
        <v>0</v>
      </c>
      <c r="Y219" s="85">
        <f>+IF('Daily Weigth (g)'!Z219="","",IF(Transpiration!Y219-200&lt;=0,0,10*ROUND((Transpiration!Y219-200)/10,0)))</f>
        <v>0</v>
      </c>
      <c r="Z219" s="85">
        <f>+IF('Daily Weigth (g)'!AA219="","",IF(Transpiration!Z219-200&lt;=0,0,10*ROUND((Transpiration!Z219-200)/10,0)))</f>
        <v>0</v>
      </c>
      <c r="AA219" s="85">
        <f>+IF('Daily Weigth (g)'!AB219="","",IF(Transpiration!AA219-200&lt;=0,0,10*ROUND((Transpiration!AA219-200)/10,0)))</f>
        <v>0</v>
      </c>
      <c r="AB219" s="85">
        <f>+IF('Daily Weigth (g)'!AC219="","",IF(Transpiration!AB219-200&lt;=0,0,10*ROUND((Transpiration!AB219-200)/10,0)))</f>
        <v>0</v>
      </c>
      <c r="AC219" s="85">
        <f>+IF('Daily Weigth (g)'!AD219="","",IF(Transpiration!AC219-200&lt;=0,0,10*ROUND((Transpiration!AC219-200)/10,0)))</f>
        <v>0</v>
      </c>
      <c r="AD219" s="85">
        <f>+IF('Daily Weigth (g)'!AE219="","",IF(Transpiration!AD219-200&lt;=0,0,10*ROUND((Transpiration!AD219-200)/10,0)))</f>
        <v>0</v>
      </c>
      <c r="AE219" s="85">
        <f>+IF('Daily Weigth (g)'!AF219="","",IF(Transpiration!AE219-200&lt;=0,0,10*ROUND((Transpiration!AE219-200)/10,0)))</f>
        <v>0</v>
      </c>
      <c r="AF219" s="85">
        <f>+IF('Daily Weigth (g)'!AG219="","",IF(Transpiration!AF219-200&lt;=0,0,10*ROUND((Transpiration!AF219-200)/10,0)))</f>
        <v>0</v>
      </c>
      <c r="AG219" s="89">
        <f t="shared" si="1"/>
        <v>2380</v>
      </c>
    </row>
    <row r="220" ht="12.75" customHeight="1">
      <c r="A220" s="85">
        <v>934.0</v>
      </c>
      <c r="B220" s="87" t="s">
        <v>184</v>
      </c>
      <c r="C220" s="85" t="s">
        <v>383</v>
      </c>
      <c r="D220" s="85"/>
      <c r="E220" s="94">
        <f>+IF('Daily Weigth (g)'!F220="","",IF('Daily Weigth (g)'!$E220-'Daily Weigth (g)'!F220-200&lt;=0,0,10*ROUND(('Daily Weigth (g)'!$E220-'Daily Weigth (g)'!F220-200)/10,0)))</f>
        <v>0</v>
      </c>
      <c r="F220" s="94">
        <f>+IF('Daily Weigth (g)'!G220="","",IF('Daily Weigth (g)'!$E220-'Daily Weigth (g)'!G220-200&lt;=0,0,10*ROUND(('Daily Weigth (g)'!$E220-'Daily Weigth (g)'!G220-200)/10,0)))</f>
        <v>60</v>
      </c>
      <c r="G220" s="94">
        <f>+IF('Daily Weigth (g)'!H220="","",IF('Daily Weigth (g)'!$E220-'Daily Weigth (g)'!H220-200&lt;=0,0,10*ROUND(('Daily Weigth (g)'!$E220-'Daily Weigth (g)'!H220-200)/10,0)))</f>
        <v>270</v>
      </c>
      <c r="H220" s="94">
        <f>+IF('Daily Weigth (g)'!I220="","",IF('Daily Weigth (g)'!$E220-'Daily Weigth (g)'!I220-200&lt;=0,0,10*ROUND(('Daily Weigth (g)'!$E220-'Daily Weigth (g)'!I220-200)/10,0)))</f>
        <v>160</v>
      </c>
      <c r="I220" s="94">
        <f>+IF('Daily Weigth (g)'!J220="","",IF('Daily Weigth (g)'!$E220-'Daily Weigth (g)'!J220-200&lt;=0,0,10*ROUND(('Daily Weigth (g)'!$E220-'Daily Weigth (g)'!J220-200)/10,0)))</f>
        <v>120</v>
      </c>
      <c r="J220" s="85"/>
      <c r="K220" s="85"/>
      <c r="L220" s="85"/>
      <c r="M220" s="85"/>
      <c r="N220" s="85"/>
      <c r="O220" s="85"/>
      <c r="P220" s="85"/>
      <c r="Q220" s="85"/>
      <c r="R220" s="85"/>
      <c r="S220" s="91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  <c r="AF220" s="85"/>
      <c r="AG220" s="89">
        <f t="shared" si="1"/>
        <v>610</v>
      </c>
    </row>
    <row r="221" ht="12.75" customHeight="1">
      <c r="A221" s="85">
        <v>935.0</v>
      </c>
      <c r="B221" s="87" t="s">
        <v>184</v>
      </c>
      <c r="C221" s="88" t="s">
        <v>241</v>
      </c>
      <c r="D221" s="85"/>
      <c r="E221" s="94">
        <f>+IF('Daily Weigth (g)'!F221="","",IF('Daily Weigth (g)'!$E221-'Daily Weigth (g)'!F221-200&lt;=0,0,10*ROUND(('Daily Weigth (g)'!$E221-'Daily Weigth (g)'!F221-200)/10,0)))</f>
        <v>0</v>
      </c>
      <c r="F221" s="94">
        <f>+IF('Daily Weigth (g)'!G221="","",IF('Daily Weigth (g)'!$E221-'Daily Weigth (g)'!G221-200&lt;=0,0,10*ROUND(('Daily Weigth (g)'!$E221-'Daily Weigth (g)'!G221-200)/10,0)))</f>
        <v>70</v>
      </c>
      <c r="G221" s="94">
        <f>+IF('Daily Weigth (g)'!H221="","",IF('Daily Weigth (g)'!$E221-'Daily Weigth (g)'!H221-200&lt;=0,0,10*ROUND(('Daily Weigth (g)'!$E221-'Daily Weigth (g)'!H221-200)/10,0)))</f>
        <v>280</v>
      </c>
      <c r="H221" s="94">
        <f>+IF('Daily Weigth (g)'!I221="","",IF('Daily Weigth (g)'!$E221-'Daily Weigth (g)'!I221-200&lt;=0,0,10*ROUND(('Daily Weigth (g)'!$E221-'Daily Weigth (g)'!I221-200)/10,0)))</f>
        <v>130</v>
      </c>
      <c r="I221" s="94">
        <f>+IF('Daily Weigth (g)'!J221="","",IF('Daily Weigth (g)'!$E221-'Daily Weigth (g)'!J221-200&lt;=0,0,10*ROUND(('Daily Weigth (g)'!$E221-'Daily Weigth (g)'!J221-200)/10,0)))</f>
        <v>90</v>
      </c>
      <c r="J221" s="85">
        <f>+IF('Daily Weigth (g)'!K221="","",IF('Daily Weigth (g)'!$E221-'Daily Weigth (g)'!K221-200&lt;=0,0,10*ROUND(('Daily Weigth (g)'!$E221-'Daily Weigth (g)'!K221-200)/10,0)))</f>
        <v>120</v>
      </c>
      <c r="K221" s="85">
        <f>+IF('Daily Weigth (g)'!L221="","",IF('Daily Weigth (g)'!$E221-'Daily Weigth (g)'!L221-200&lt;=0,0,10*ROUND(('Daily Weigth (g)'!$E221-'Daily Weigth (g)'!L221-200)/10,0)))</f>
        <v>200</v>
      </c>
      <c r="L221" s="85">
        <f>+IF('Daily Weigth (g)'!M221="","",IF('Daily Weigth (g)'!$E221-'Daily Weigth (g)'!M221-200&lt;=0,0,10*ROUND(('Daily Weigth (g)'!$E221-'Daily Weigth (g)'!M221-200)/10,0)))</f>
        <v>230</v>
      </c>
      <c r="M221" s="85">
        <f>+IF('Daily Weigth (g)'!N221="","",IF('Daily Weigth (g)'!$E221-'Daily Weigth (g)'!N221-200&lt;=0,0,10*ROUND(('Daily Weigth (g)'!$E221-'Daily Weigth (g)'!N221-200)/10,0)))</f>
        <v>330</v>
      </c>
      <c r="N221" s="85">
        <f>+IF('Daily Weigth (g)'!O221="","",IF('Daily Weigth (g)'!$E221-'Daily Weigth (g)'!O221-200&lt;=0,0,10*ROUND(('Daily Weigth (g)'!$E221-'Daily Weigth (g)'!O221-200)/10,0)))</f>
        <v>170</v>
      </c>
      <c r="O221" s="85">
        <f>+IF('Daily Weigth (g)'!P221="","",IF('Daily Weigth (g)'!$E221-'Daily Weigth (g)'!P221-200&lt;=0,0,10*ROUND(('Daily Weigth (g)'!$E221-'Daily Weigth (g)'!P221-200)/10,0)))</f>
        <v>610</v>
      </c>
      <c r="P221" s="85">
        <f>+IF('Daily Weigth (g)'!Q221="","",IF('Daily Weigth (g)'!$E221-'Daily Weigth (g)'!Q221-200&lt;=0,0,10*ROUND(('Daily Weigth (g)'!$E221-'Daily Weigth (g)'!Q221-200)/10,0)))</f>
        <v>530</v>
      </c>
      <c r="Q221" s="85">
        <f>+IF('Daily Weigth (g)'!R221="","",IF('Daily Weigth (g)'!$E221-'Daily Weigth (g)'!R221-200&lt;=0,0,10*ROUND(('Daily Weigth (g)'!$E221-'Daily Weigth (g)'!R221-200)/10,0)))</f>
        <v>270</v>
      </c>
      <c r="R221" s="85">
        <f>+IF('Daily Weigth (g)'!S221="","",IF('Daily Weigth (g)'!$E221-'Daily Weigth (g)'!S221-200&lt;=0,0,10*ROUND(('Daily Weigth (g)'!$E221-'Daily Weigth (g)'!S221-200)/10,0)))</f>
        <v>220</v>
      </c>
      <c r="S221" s="91">
        <f>+IF('Daily Weigth (g)'!T221="","",IF('Daily Weigth (g)'!$E221-'Daily Weigth (g)'!T221-200&lt;=0,0,10*ROUND(('Daily Weigth (g)'!$E221-'Daily Weigth (g)'!T221-200)/10,0)))</f>
        <v>220</v>
      </c>
      <c r="T221" s="85">
        <f>+IF('Daily Weigth (g)'!U221="","",IF('Daily Weigth (g)'!$E221-'Daily Weigth (g)'!U221-200&lt;=0,0,10*ROUND(('Daily Weigth (g)'!$E221-'Daily Weigth (g)'!U221-200)/10,0)))</f>
        <v>270</v>
      </c>
      <c r="U221" s="85">
        <f>+IF('Daily Weigth (g)'!V221="","",IF('Daily Weigth (g)'!$E221-'Daily Weigth (g)'!V221-200&lt;=0,0,10*ROUND(('Daily Weigth (g)'!$E221-'Daily Weigth (g)'!V221-200)/10,0)))</f>
        <v>430</v>
      </c>
      <c r="V221" s="85">
        <f>+IF('Daily Weigth (g)'!W221="","",IF('Daily Weigth (g)'!$E221-'Daily Weigth (g)'!W221-200&lt;=0,0,10*ROUND(('Daily Weigth (g)'!$E221-'Daily Weigth (g)'!W221-200)/10,0)))</f>
        <v>420</v>
      </c>
      <c r="W221" s="85">
        <f>+IF('Daily Weigth (g)'!X221="","",IF('Daily Weigth (g)'!$E221-'Daily Weigth (g)'!X221-200&lt;=0,0,10*ROUND(('Daily Weigth (g)'!$E221-'Daily Weigth (g)'!X221-200)/10,0)))</f>
        <v>240</v>
      </c>
      <c r="X221" s="85">
        <f>+IF('Daily Weigth (g)'!Y221="","",IF('Daily Weigth (g)'!$E221-'Daily Weigth (g)'!Y221-200&lt;=0,0,10*ROUND(('Daily Weigth (g)'!$E221-'Daily Weigth (g)'!Y221-200)/10,0)))</f>
        <v>140</v>
      </c>
      <c r="Y221" s="85">
        <f>+IF('Daily Weigth (g)'!Z221="","",IF('Daily Weigth (g)'!$E221-'Daily Weigth (g)'!Z221-200&lt;=0,0,10*ROUND(('Daily Weigth (g)'!$E221-'Daily Weigth (g)'!Z221-200)/10,0)))</f>
        <v>260</v>
      </c>
      <c r="Z221" s="85">
        <f>+IF('Daily Weigth (g)'!AA221="","",IF('Daily Weigth (g)'!$E221-'Daily Weigth (g)'!AA221-200&lt;=0,0,10*ROUND(('Daily Weigth (g)'!$E221-'Daily Weigth (g)'!AA221-200)/10,0)))</f>
        <v>150</v>
      </c>
      <c r="AA221" s="85">
        <f>+IF('Daily Weigth (g)'!AB221="","",IF('Daily Weigth (g)'!$E221-'Daily Weigth (g)'!AB221-200&lt;=0,0,10*ROUND(('Daily Weigth (g)'!$E221-'Daily Weigth (g)'!AB221-200)/10,0)))</f>
        <v>180</v>
      </c>
      <c r="AB221" s="85">
        <f>+IF('Daily Weigth (g)'!AC221="","",IF('Daily Weigth (g)'!$E221-'Daily Weigth (g)'!AC221-200&lt;=0,0,10*ROUND(('Daily Weigth (g)'!$E221-'Daily Weigth (g)'!AC221-200)/10,0)))</f>
        <v>140</v>
      </c>
      <c r="AC221" s="85">
        <f>+IF('Daily Weigth (g)'!AD221="","",IF('Daily Weigth (g)'!$E221-'Daily Weigth (g)'!AD221-200&lt;=0,0,10*ROUND(('Daily Weigth (g)'!$E221-'Daily Weigth (g)'!AD221-200)/10,0)))</f>
        <v>200</v>
      </c>
      <c r="AD221" s="85">
        <f>+IF('Daily Weigth (g)'!AE221="","",IF('Daily Weigth (g)'!$E221-'Daily Weigth (g)'!AE221-200&lt;=0,0,10*ROUND(('Daily Weigth (g)'!$E221-'Daily Weigth (g)'!AE221-200)/10,0)))</f>
        <v>140</v>
      </c>
      <c r="AE221" s="85">
        <f>+IF('Daily Weigth (g)'!AF221="","",IF('Daily Weigth (g)'!$E221-'Daily Weigth (g)'!AF221-200&lt;=0,0,10*ROUND(('Daily Weigth (g)'!$E221-'Daily Weigth (g)'!AF221-200)/10,0)))</f>
        <v>310</v>
      </c>
      <c r="AF221" s="85">
        <f>+IF('Daily Weigth (g)'!AG221="","",IF('Daily Weigth (g)'!$E221-'Daily Weigth (g)'!AG221-200&lt;=0,0,10*ROUND(('Daily Weigth (g)'!$E221-'Daily Weigth (g)'!AG221-200)/10,0)))</f>
        <v>180</v>
      </c>
      <c r="AG221" s="89">
        <f t="shared" si="1"/>
        <v>6530</v>
      </c>
    </row>
    <row r="222" ht="12.75" customHeight="1">
      <c r="A222" s="85">
        <v>936.0</v>
      </c>
      <c r="B222" s="87" t="s">
        <v>184</v>
      </c>
      <c r="C222" s="90" t="s">
        <v>12</v>
      </c>
      <c r="D222" s="85"/>
      <c r="E222" s="94">
        <f>+IF('Daily Weigth (g)'!F222="","",IF('Daily Weigth (g)'!$E222-'Daily Weigth (g)'!F222-200&lt;=0,0,10*ROUND(('Daily Weigth (g)'!$E222-'Daily Weigth (g)'!F222-200)/10,0)))</f>
        <v>0</v>
      </c>
      <c r="F222" s="94">
        <f>+IF('Daily Weigth (g)'!G222="","",IF('Daily Weigth (g)'!$E222-'Daily Weigth (g)'!G222-200&lt;=0,0,10*ROUND(('Daily Weigth (g)'!$E222-'Daily Weigth (g)'!G222-200)/10,0)))</f>
        <v>70</v>
      </c>
      <c r="G222" s="94">
        <f>+IF('Daily Weigth (g)'!H222="","",IF('Daily Weigth (g)'!$E222-'Daily Weigth (g)'!H222-200&lt;=0,0,10*ROUND(('Daily Weigth (g)'!$E222-'Daily Weigth (g)'!H222-200)/10,0)))</f>
        <v>270</v>
      </c>
      <c r="H222" s="94">
        <f>+IF('Daily Weigth (g)'!I222="","",IF('Daily Weigth (g)'!$E222-'Daily Weigth (g)'!I222-200&lt;=0,0,10*ROUND(('Daily Weigth (g)'!$E222-'Daily Weigth (g)'!I222-200)/10,0)))</f>
        <v>120</v>
      </c>
      <c r="I222" s="94">
        <f>+IF('Daily Weigth (g)'!J222="","",IF('Daily Weigth (g)'!$E222-'Daily Weigth (g)'!J222-200&lt;=0,0,10*ROUND(('Daily Weigth (g)'!$E222-'Daily Weigth (g)'!J222-200)/10,0)))</f>
        <v>110</v>
      </c>
      <c r="J222" s="85">
        <f>+IF('Daily Weigth (g)'!K222="","",IF(Transpiration!J222-100&lt;=0,0,10*ROUND((Transpiration!J222-100)/10,0)))</f>
        <v>0</v>
      </c>
      <c r="K222" s="85">
        <f>+IF('Daily Weigth (g)'!L222="","",IF(Transpiration!K222-100&lt;=0,0,10*ROUND((Transpiration!K222-100)/10,0)))</f>
        <v>140</v>
      </c>
      <c r="L222" s="85">
        <f>+IF('Daily Weigth (g)'!M222="","",IF(Transpiration!L222-100&lt;=0,0,10*ROUND((Transpiration!L222-100)/10,0)))</f>
        <v>130</v>
      </c>
      <c r="M222" s="85">
        <f>+IF('Daily Weigth (g)'!N222="","",IF(Transpiration!M222-100&lt;=0,0,10*ROUND((Transpiration!M222-100)/10,0)))</f>
        <v>230</v>
      </c>
      <c r="N222" s="85">
        <f>+IF('Daily Weigth (g)'!O222="","",IF(Transpiration!N222-100&lt;=0,0,10*ROUND((Transpiration!N222-100)/10,0)))</f>
        <v>80</v>
      </c>
      <c r="O222" s="85">
        <f>+IF('Daily Weigth (g)'!P222="","",IF(Transpiration!O222-100&lt;=0,0,10*ROUND((Transpiration!O222-100)/10,0)))</f>
        <v>560</v>
      </c>
      <c r="P222" s="85">
        <f>+IF('Daily Weigth (g)'!Q222="","",IF(Transpiration!P222-100&lt;=0,0,10*ROUND((Transpiration!P222-100)/10,0)))</f>
        <v>580</v>
      </c>
      <c r="Q222" s="85">
        <f>+IF('Daily Weigth (g)'!R222="","",IF(Transpiration!Q222-100&lt;=0,0,10*ROUND((Transpiration!Q222-100)/10,0)))</f>
        <v>300</v>
      </c>
      <c r="R222" s="85">
        <f>+IF('Daily Weigth (g)'!S222="","",IF(Transpiration!R222-100&lt;=0,0,10*ROUND((Transpiration!R222-100)/10,0)))</f>
        <v>180</v>
      </c>
      <c r="S222" s="91">
        <f>+IF('Daily Weigth (g)'!T222="","",IF(Transpiration!S222-200&lt;=0,0,10*ROUND((Transpiration!S222-200)/10,0)))</f>
        <v>70</v>
      </c>
      <c r="T222" s="85">
        <f>+IF('Daily Weigth (g)'!U222="","",IF(Transpiration!T222-200&lt;=0,0,10*ROUND((Transpiration!T222-200)/10,0)))</f>
        <v>90</v>
      </c>
      <c r="U222" s="85">
        <f>+IF('Daily Weigth (g)'!V222="","",IF(Transpiration!U222-200&lt;=0,0,10*ROUND((Transpiration!U222-200)/10,0)))</f>
        <v>0</v>
      </c>
      <c r="V222" s="85">
        <f>+IF('Daily Weigth (g)'!W222="","",IF(Transpiration!V222-200&lt;=0,0,10*ROUND((Transpiration!V222-200)/10,0)))</f>
        <v>80</v>
      </c>
      <c r="W222" s="85">
        <f>+IF('Daily Weigth (g)'!X222="","",IF(Transpiration!W222-200&lt;=0,0,10*ROUND((Transpiration!W222-200)/10,0)))</f>
        <v>0</v>
      </c>
      <c r="X222" s="85">
        <f>+IF('Daily Weigth (g)'!Y222="","",IF(Transpiration!X222-200&lt;=0,0,10*ROUND((Transpiration!X222-200)/10,0)))</f>
        <v>0</v>
      </c>
      <c r="Y222" s="85">
        <f>+IF('Daily Weigth (g)'!Z222="","",IF(Transpiration!Y222-200&lt;=0,0,10*ROUND((Transpiration!Y222-200)/10,0)))</f>
        <v>0</v>
      </c>
      <c r="Z222" s="85">
        <f>+IF('Daily Weigth (g)'!AA222="","",IF(Transpiration!Z222-200&lt;=0,0,10*ROUND((Transpiration!Z222-200)/10,0)))</f>
        <v>0</v>
      </c>
      <c r="AA222" s="85">
        <f>+IF('Daily Weigth (g)'!AB222="","",IF(Transpiration!AA222-200&lt;=0,0,10*ROUND((Transpiration!AA222-200)/10,0)))</f>
        <v>0</v>
      </c>
      <c r="AB222" s="85">
        <f>+IF('Daily Weigth (g)'!AC222="","",IF(Transpiration!AB222-200&lt;=0,0,10*ROUND((Transpiration!AB222-200)/10,0)))</f>
        <v>0</v>
      </c>
      <c r="AC222" s="85">
        <f>+IF('Daily Weigth (g)'!AD222="","",IF(Transpiration!AC222-200&lt;=0,0,10*ROUND((Transpiration!AC222-200)/10,0)))</f>
        <v>0</v>
      </c>
      <c r="AD222" s="85">
        <f>+IF('Daily Weigth (g)'!AE222="","",IF(Transpiration!AD222-200&lt;=0,0,10*ROUND((Transpiration!AD222-200)/10,0)))</f>
        <v>0</v>
      </c>
      <c r="AE222" s="85">
        <f>+IF('Daily Weigth (g)'!AF222="","",IF(Transpiration!AE222-200&lt;=0,0,10*ROUND((Transpiration!AE222-200)/10,0)))</f>
        <v>0</v>
      </c>
      <c r="AF222" s="85">
        <f>+IF('Daily Weigth (g)'!AG222="","",IF(Transpiration!AF222-200&lt;=0,0,10*ROUND((Transpiration!AF222-200)/10,0)))</f>
        <v>0</v>
      </c>
      <c r="AG222" s="89">
        <f t="shared" si="1"/>
        <v>3010</v>
      </c>
    </row>
    <row r="223" ht="12.75" customHeight="1">
      <c r="A223" s="85">
        <v>937.0</v>
      </c>
      <c r="B223" s="87" t="s">
        <v>184</v>
      </c>
      <c r="C223" s="85" t="s">
        <v>383</v>
      </c>
      <c r="D223" s="85"/>
      <c r="E223" s="94">
        <f>+IF('Daily Weigth (g)'!F223="","",IF('Daily Weigth (g)'!$E223-'Daily Weigth (g)'!F223-200&lt;=0,0,10*ROUND(('Daily Weigth (g)'!$E223-'Daily Weigth (g)'!F223-200)/10,0)))</f>
        <v>0</v>
      </c>
      <c r="F223" s="94">
        <f>+IF('Daily Weigth (g)'!G223="","",IF('Daily Weigth (g)'!$E223-'Daily Weigth (g)'!G223-200&lt;=0,0,10*ROUND(('Daily Weigth (g)'!$E223-'Daily Weigth (g)'!G223-200)/10,0)))</f>
        <v>20</v>
      </c>
      <c r="G223" s="94">
        <f>+IF('Daily Weigth (g)'!H223="","",IF('Daily Weigth (g)'!$E223-'Daily Weigth (g)'!H223-200&lt;=0,0,10*ROUND(('Daily Weigth (g)'!$E223-'Daily Weigth (g)'!H223-200)/10,0)))</f>
        <v>20</v>
      </c>
      <c r="H223" s="94">
        <f>+IF('Daily Weigth (g)'!I223="","",IF('Daily Weigth (g)'!$E223-'Daily Weigth (g)'!I223-200&lt;=0,0,10*ROUND(('Daily Weigth (g)'!$E223-'Daily Weigth (g)'!I223-200)/10,0)))</f>
        <v>80</v>
      </c>
      <c r="I223" s="94">
        <f>+IF('Daily Weigth (g)'!J223="","",IF('Daily Weigth (g)'!$E223-'Daily Weigth (g)'!J223-200&lt;=0,0,10*ROUND(('Daily Weigth (g)'!$E223-'Daily Weigth (g)'!J223-200)/10,0)))</f>
        <v>50</v>
      </c>
      <c r="J223" s="85" t="str">
        <f>+IF('Daily Weigth (g)'!K223="","",IF('Daily Weigth (g)'!$E223-'Daily Weigth (g)'!K223-200&lt;=0,0,10*ROUND(('Daily Weigth (g)'!$E223-'Daily Weigth (g)'!K223-200)/10,0)))</f>
        <v/>
      </c>
      <c r="K223" s="85" t="str">
        <f>+IF('Daily Weigth (g)'!L223="","",IF('Daily Weigth (g)'!$E223-'Daily Weigth (g)'!L223-200&lt;=0,0,10*ROUND(('Daily Weigth (g)'!$E223-'Daily Weigth (g)'!L223-200)/10,0)))</f>
        <v/>
      </c>
      <c r="L223" s="85" t="str">
        <f>+IF('Daily Weigth (g)'!M223="","",IF('Daily Weigth (g)'!$E223-'Daily Weigth (g)'!M223-200&lt;=0,0,10*ROUND(('Daily Weigth (g)'!$E223-'Daily Weigth (g)'!M223-200)/10,0)))</f>
        <v/>
      </c>
      <c r="M223" s="85" t="str">
        <f>+IF('Daily Weigth (g)'!N223="","",IF('Daily Weigth (g)'!$E223-'Daily Weigth (g)'!N223-200&lt;=0,0,10*ROUND(('Daily Weigth (g)'!$E223-'Daily Weigth (g)'!N223-200)/10,0)))</f>
        <v/>
      </c>
      <c r="N223" s="85" t="str">
        <f>+IF('Daily Weigth (g)'!O223="","",IF('Daily Weigth (g)'!$E223-'Daily Weigth (g)'!O223-200&lt;=0,0,10*ROUND(('Daily Weigth (g)'!$E223-'Daily Weigth (g)'!O223-200)/10,0)))</f>
        <v/>
      </c>
      <c r="O223" s="85" t="str">
        <f>+IF('Daily Weigth (g)'!P223="","",IF('Daily Weigth (g)'!$E223-'Daily Weigth (g)'!P223-200&lt;=0,0,10*ROUND(('Daily Weigth (g)'!$E223-'Daily Weigth (g)'!P223-200)/10,0)))</f>
        <v/>
      </c>
      <c r="P223" s="85" t="str">
        <f>+IF('Daily Weigth (g)'!Q223="","",IF('Daily Weigth (g)'!$E223-'Daily Weigth (g)'!Q223-200&lt;=0,0,10*ROUND(('Daily Weigth (g)'!$E223-'Daily Weigth (g)'!Q223-200)/10,0)))</f>
        <v/>
      </c>
      <c r="Q223" s="85" t="str">
        <f>+IF('Daily Weigth (g)'!R223="","",IF('Daily Weigth (g)'!$E223-'Daily Weigth (g)'!R223-200&lt;=0,0,10*ROUND(('Daily Weigth (g)'!$E223-'Daily Weigth (g)'!R223-200)/10,0)))</f>
        <v/>
      </c>
      <c r="R223" s="85" t="str">
        <f>+IF('Daily Weigth (g)'!S223="","",IF('Daily Weigth (g)'!$E223-'Daily Weigth (g)'!S223-200&lt;=0,0,10*ROUND(('Daily Weigth (g)'!$E223-'Daily Weigth (g)'!S223-200)/10,0)))</f>
        <v/>
      </c>
      <c r="S223" s="91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9">
        <f t="shared" si="1"/>
        <v>170</v>
      </c>
    </row>
    <row r="224" ht="12.75" customHeight="1">
      <c r="A224" s="85">
        <v>938.0</v>
      </c>
      <c r="B224" s="87" t="s">
        <v>184</v>
      </c>
      <c r="C224" s="85" t="s">
        <v>383</v>
      </c>
      <c r="D224" s="85"/>
      <c r="E224" s="94">
        <f>+IF('Daily Weigth (g)'!F224="","",IF('Daily Weigth (g)'!$E224-'Daily Weigth (g)'!F224-200&lt;=0,0,10*ROUND(('Daily Weigth (g)'!$E224-'Daily Weigth (g)'!F224-200)/10,0)))</f>
        <v>0</v>
      </c>
      <c r="F224" s="94">
        <f>+IF('Daily Weigth (g)'!G224="","",IF('Daily Weigth (g)'!$E224-'Daily Weigth (g)'!G224-200&lt;=0,0,10*ROUND(('Daily Weigth (g)'!$E224-'Daily Weigth (g)'!G224-200)/10,0)))</f>
        <v>10</v>
      </c>
      <c r="G224" s="94">
        <f>+IF('Daily Weigth (g)'!H224="","",IF('Daily Weigth (g)'!$E224-'Daily Weigth (g)'!H224-200&lt;=0,0,10*ROUND(('Daily Weigth (g)'!$E224-'Daily Weigth (g)'!H224-200)/10,0)))</f>
        <v>230</v>
      </c>
      <c r="H224" s="94">
        <f>+IF('Daily Weigth (g)'!I224="","",IF('Daily Weigth (g)'!$E224-'Daily Weigth (g)'!I224-200&lt;=0,0,10*ROUND(('Daily Weigth (g)'!$E224-'Daily Weigth (g)'!I224-200)/10,0)))</f>
        <v>90</v>
      </c>
      <c r="I224" s="94">
        <f>+IF('Daily Weigth (g)'!J224="","",IF('Daily Weigth (g)'!$E224-'Daily Weigth (g)'!J224-200&lt;=0,0,10*ROUND(('Daily Weigth (g)'!$E224-'Daily Weigth (g)'!J224-200)/10,0)))</f>
        <v>90</v>
      </c>
      <c r="J224" s="85" t="str">
        <f>+IF('Daily Weigth (g)'!K224="","",IF('Daily Weigth (g)'!$E224-'Daily Weigth (g)'!K224-200&lt;=0,0,10*ROUND(('Daily Weigth (g)'!$E224-'Daily Weigth (g)'!K224-200)/10,0)))</f>
        <v/>
      </c>
      <c r="K224" s="85" t="str">
        <f>+IF('Daily Weigth (g)'!L224="","",IF('Daily Weigth (g)'!$E224-'Daily Weigth (g)'!L224-200&lt;=0,0,10*ROUND(('Daily Weigth (g)'!$E224-'Daily Weigth (g)'!L224-200)/10,0)))</f>
        <v/>
      </c>
      <c r="L224" s="85" t="str">
        <f>+IF('Daily Weigth (g)'!M224="","",IF('Daily Weigth (g)'!$E224-'Daily Weigth (g)'!M224-200&lt;=0,0,10*ROUND(('Daily Weigth (g)'!$E224-'Daily Weigth (g)'!M224-200)/10,0)))</f>
        <v/>
      </c>
      <c r="M224" s="85" t="str">
        <f>+IF('Daily Weigth (g)'!N224="","",IF('Daily Weigth (g)'!$E224-'Daily Weigth (g)'!N224-200&lt;=0,0,10*ROUND(('Daily Weigth (g)'!$E224-'Daily Weigth (g)'!N224-200)/10,0)))</f>
        <v/>
      </c>
      <c r="N224" s="85" t="str">
        <f>+IF('Daily Weigth (g)'!O224="","",IF('Daily Weigth (g)'!$E224-'Daily Weigth (g)'!O224-200&lt;=0,0,10*ROUND(('Daily Weigth (g)'!$E224-'Daily Weigth (g)'!O224-200)/10,0)))</f>
        <v/>
      </c>
      <c r="O224" s="85" t="str">
        <f>+IF('Daily Weigth (g)'!P224="","",IF('Daily Weigth (g)'!$E224-'Daily Weigth (g)'!P224-200&lt;=0,0,10*ROUND(('Daily Weigth (g)'!$E224-'Daily Weigth (g)'!P224-200)/10,0)))</f>
        <v/>
      </c>
      <c r="P224" s="85" t="str">
        <f>+IF('Daily Weigth (g)'!Q224="","",IF('Daily Weigth (g)'!$E224-'Daily Weigth (g)'!Q224-200&lt;=0,0,10*ROUND(('Daily Weigth (g)'!$E224-'Daily Weigth (g)'!Q224-200)/10,0)))</f>
        <v/>
      </c>
      <c r="Q224" s="85" t="str">
        <f>+IF('Daily Weigth (g)'!R224="","",IF('Daily Weigth (g)'!$E224-'Daily Weigth (g)'!R224-200&lt;=0,0,10*ROUND(('Daily Weigth (g)'!$E224-'Daily Weigth (g)'!R224-200)/10,0)))</f>
        <v/>
      </c>
      <c r="R224" s="85" t="str">
        <f>+IF('Daily Weigth (g)'!S224="","",IF('Daily Weigth (g)'!$E224-'Daily Weigth (g)'!S224-200&lt;=0,0,10*ROUND(('Daily Weigth (g)'!$E224-'Daily Weigth (g)'!S224-200)/10,0)))</f>
        <v/>
      </c>
      <c r="S224" s="91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  <c r="AF224" s="85"/>
      <c r="AG224" s="89">
        <f t="shared" si="1"/>
        <v>420</v>
      </c>
    </row>
    <row r="225" ht="12.75" customHeight="1">
      <c r="A225" s="85">
        <v>939.0</v>
      </c>
      <c r="B225" s="87" t="s">
        <v>184</v>
      </c>
      <c r="C225" s="90" t="s">
        <v>12</v>
      </c>
      <c r="D225" s="85"/>
      <c r="E225" s="94">
        <f>+IF('Daily Weigth (g)'!F225="","",IF('Daily Weigth (g)'!$E225-'Daily Weigth (g)'!F225-200&lt;=0,0,10*ROUND(('Daily Weigth (g)'!$E225-'Daily Weigth (g)'!F225-200)/10,0)))</f>
        <v>0</v>
      </c>
      <c r="F225" s="94">
        <f>+IF('Daily Weigth (g)'!G225="","",IF('Daily Weigth (g)'!$E225-'Daily Weigth (g)'!G225-200&lt;=0,0,10*ROUND(('Daily Weigth (g)'!$E225-'Daily Weigth (g)'!G225-200)/10,0)))</f>
        <v>80</v>
      </c>
      <c r="G225" s="94">
        <f>+IF('Daily Weigth (g)'!H225="","",IF('Daily Weigth (g)'!$E225-'Daily Weigth (g)'!H225-200&lt;=0,0,10*ROUND(('Daily Weigth (g)'!$E225-'Daily Weigth (g)'!H225-200)/10,0)))</f>
        <v>300</v>
      </c>
      <c r="H225" s="94">
        <f>+IF('Daily Weigth (g)'!I225="","",IF('Daily Weigth (g)'!$E225-'Daily Weigth (g)'!I225-200&lt;=0,0,10*ROUND(('Daily Weigth (g)'!$E225-'Daily Weigth (g)'!I225-200)/10,0)))</f>
        <v>140</v>
      </c>
      <c r="I225" s="94">
        <f>+IF('Daily Weigth (g)'!J225="","",IF('Daily Weigth (g)'!$E225-'Daily Weigth (g)'!J225-200&lt;=0,0,10*ROUND(('Daily Weigth (g)'!$E225-'Daily Weigth (g)'!J225-200)/10,0)))</f>
        <v>120</v>
      </c>
      <c r="J225" s="85">
        <f>+IF('Daily Weigth (g)'!K225="","",IF(Transpiration!J225-100&lt;=0,0,10*ROUND((Transpiration!J225-100)/10,0)))</f>
        <v>40</v>
      </c>
      <c r="K225" s="85">
        <f>+IF('Daily Weigth (g)'!L225="","",IF(Transpiration!K225-100&lt;=0,0,10*ROUND((Transpiration!K225-100)/10,0)))</f>
        <v>150</v>
      </c>
      <c r="L225" s="85">
        <f>+IF('Daily Weigth (g)'!M225="","",IF(Transpiration!L225-100&lt;=0,0,10*ROUND((Transpiration!L225-100)/10,0)))</f>
        <v>190</v>
      </c>
      <c r="M225" s="85">
        <f>+IF('Daily Weigth (g)'!N225="","",IF(Transpiration!M225-100&lt;=0,0,10*ROUND((Transpiration!M225-100)/10,0)))</f>
        <v>270</v>
      </c>
      <c r="N225" s="85">
        <f>+IF('Daily Weigth (g)'!O225="","",IF(Transpiration!N225-100&lt;=0,0,10*ROUND((Transpiration!N225-100)/10,0)))</f>
        <v>110</v>
      </c>
      <c r="O225" s="85">
        <f>+IF('Daily Weigth (g)'!P225="","",IF(Transpiration!O225-100&lt;=0,0,10*ROUND((Transpiration!O225-100)/10,0)))</f>
        <v>640</v>
      </c>
      <c r="P225" s="85">
        <f>+IF('Daily Weigth (g)'!Q225="","",IF(Transpiration!P225-100&lt;=0,0,10*ROUND((Transpiration!P225-100)/10,0)))</f>
        <v>560</v>
      </c>
      <c r="Q225" s="85">
        <f>+IF('Daily Weigth (g)'!R225="","",IF(Transpiration!Q225-100&lt;=0,0,10*ROUND((Transpiration!Q225-100)/10,0)))</f>
        <v>320</v>
      </c>
      <c r="R225" s="85">
        <f>+IF('Daily Weigth (g)'!S225="","",IF(Transpiration!R225-100&lt;=0,0,10*ROUND((Transpiration!R225-100)/10,0)))</f>
        <v>210</v>
      </c>
      <c r="S225" s="91">
        <f>+IF('Daily Weigth (g)'!T225="","",IF(Transpiration!S225-200&lt;=0,0,10*ROUND((Transpiration!S225-200)/10,0)))</f>
        <v>100</v>
      </c>
      <c r="T225" s="85">
        <f>+IF('Daily Weigth (g)'!U225="","",IF(Transpiration!T225-200&lt;=0,0,10*ROUND((Transpiration!T225-200)/10,0)))</f>
        <v>120</v>
      </c>
      <c r="U225" s="85">
        <f>+IF('Daily Weigth (g)'!V225="","",IF(Transpiration!U225-200&lt;=0,0,10*ROUND((Transpiration!U225-200)/10,0)))</f>
        <v>160</v>
      </c>
      <c r="V225" s="85">
        <f>+IF('Daily Weigth (g)'!W225="","",IF(Transpiration!V225-200&lt;=0,0,10*ROUND((Transpiration!V225-200)/10,0)))</f>
        <v>110</v>
      </c>
      <c r="W225" s="85">
        <f>+IF('Daily Weigth (g)'!X225="","",IF(Transpiration!W225-200&lt;=0,0,10*ROUND((Transpiration!W225-200)/10,0)))</f>
        <v>0</v>
      </c>
      <c r="X225" s="85">
        <f>+IF('Daily Weigth (g)'!Y225="","",IF(Transpiration!X225-200&lt;=0,0,10*ROUND((Transpiration!X225-200)/10,0)))</f>
        <v>0</v>
      </c>
      <c r="Y225" s="85">
        <f>+IF('Daily Weigth (g)'!Z225="","",IF(Transpiration!Y225-200&lt;=0,0,10*ROUND((Transpiration!Y225-200)/10,0)))</f>
        <v>0</v>
      </c>
      <c r="Z225" s="85">
        <f>+IF('Daily Weigth (g)'!AA225="","",IF(Transpiration!Z225-200&lt;=0,0,10*ROUND((Transpiration!Z225-200)/10,0)))</f>
        <v>0</v>
      </c>
      <c r="AA225" s="85">
        <f>+IF('Daily Weigth (g)'!AB225="","",IF(Transpiration!AA225-200&lt;=0,0,10*ROUND((Transpiration!AA225-200)/10,0)))</f>
        <v>0</v>
      </c>
      <c r="AB225" s="85">
        <f>+IF('Daily Weigth (g)'!AC225="","",IF(Transpiration!AB225-200&lt;=0,0,10*ROUND((Transpiration!AB225-200)/10,0)))</f>
        <v>0</v>
      </c>
      <c r="AC225" s="85">
        <f>+IF('Daily Weigth (g)'!AD225="","",IF(Transpiration!AC225-200&lt;=0,0,10*ROUND((Transpiration!AC225-200)/10,0)))</f>
        <v>0</v>
      </c>
      <c r="AD225" s="85">
        <f>+IF('Daily Weigth (g)'!AE225="","",IF(Transpiration!AD225-200&lt;=0,0,10*ROUND((Transpiration!AD225-200)/10,0)))</f>
        <v>0</v>
      </c>
      <c r="AE225" s="85">
        <f>+IF('Daily Weigth (g)'!AF225="","",IF(Transpiration!AE225-200&lt;=0,0,10*ROUND((Transpiration!AE225-200)/10,0)))</f>
        <v>0</v>
      </c>
      <c r="AF225" s="85">
        <f>+IF('Daily Weigth (g)'!AG225="","",IF(Transpiration!AF225-200&lt;=0,0,10*ROUND((Transpiration!AF225-200)/10,0)))</f>
        <v>0</v>
      </c>
      <c r="AG225" s="89">
        <f t="shared" si="1"/>
        <v>3620</v>
      </c>
    </row>
    <row r="226" ht="12.75" customHeight="1">
      <c r="A226" s="85">
        <v>940.0</v>
      </c>
      <c r="B226" s="87" t="s">
        <v>184</v>
      </c>
      <c r="C226" s="88" t="s">
        <v>241</v>
      </c>
      <c r="D226" s="85"/>
      <c r="E226" s="94">
        <f>+IF('Daily Weigth (g)'!F226="","",IF('Daily Weigth (g)'!$E226-'Daily Weigth (g)'!F226-200&lt;=0,0,10*ROUND(('Daily Weigth (g)'!$E226-'Daily Weigth (g)'!F226-200)/10,0)))</f>
        <v>0</v>
      </c>
      <c r="F226" s="94">
        <f>+IF('Daily Weigth (g)'!G226="","",IF('Daily Weigth (g)'!$E226-'Daily Weigth (g)'!G226-200&lt;=0,0,10*ROUND(('Daily Weigth (g)'!$E226-'Daily Weigth (g)'!G226-200)/10,0)))</f>
        <v>0</v>
      </c>
      <c r="G226" s="94">
        <f>+IF('Daily Weigth (g)'!H226="","",IF('Daily Weigth (g)'!$E226-'Daily Weigth (g)'!H226-200&lt;=0,0,10*ROUND(('Daily Weigth (g)'!$E226-'Daily Weigth (g)'!H226-200)/10,0)))</f>
        <v>160</v>
      </c>
      <c r="H226" s="94">
        <f>+IF('Daily Weigth (g)'!I226="","",IF('Daily Weigth (g)'!$E226-'Daily Weigth (g)'!I226-200&lt;=0,0,10*ROUND(('Daily Weigth (g)'!$E226-'Daily Weigth (g)'!I226-200)/10,0)))</f>
        <v>100</v>
      </c>
      <c r="I226" s="94">
        <f>+IF('Daily Weigth (g)'!J226="","",IF('Daily Weigth (g)'!$E226-'Daily Weigth (g)'!J226-200&lt;=0,0,10*ROUND(('Daily Weigth (g)'!$E226-'Daily Weigth (g)'!J226-200)/10,0)))</f>
        <v>70</v>
      </c>
      <c r="J226" s="85">
        <f>+IF('Daily Weigth (g)'!K226="","",IF('Daily Weigth (g)'!$E226-'Daily Weigth (g)'!K226-200&lt;=0,0,10*ROUND(('Daily Weigth (g)'!$E226-'Daily Weigth (g)'!K226-200)/10,0)))</f>
        <v>70</v>
      </c>
      <c r="K226" s="85">
        <f>+IF('Daily Weigth (g)'!L226="","",IF('Daily Weigth (g)'!$E226-'Daily Weigth (g)'!L226-200&lt;=0,0,10*ROUND(('Daily Weigth (g)'!$E226-'Daily Weigth (g)'!L226-200)/10,0)))</f>
        <v>160</v>
      </c>
      <c r="L226" s="85">
        <f>+IF('Daily Weigth (g)'!M226="","",IF('Daily Weigth (g)'!$E226-'Daily Weigth (g)'!M226-200&lt;=0,0,10*ROUND(('Daily Weigth (g)'!$E226-'Daily Weigth (g)'!M226-200)/10,0)))</f>
        <v>190</v>
      </c>
      <c r="M226" s="85">
        <f>+IF('Daily Weigth (g)'!N226="","",IF('Daily Weigth (g)'!$E226-'Daily Weigth (g)'!N226-200&lt;=0,0,10*ROUND(('Daily Weigth (g)'!$E226-'Daily Weigth (g)'!N226-200)/10,0)))</f>
        <v>240</v>
      </c>
      <c r="N226" s="85">
        <f>+IF('Daily Weigth (g)'!O226="","",IF('Daily Weigth (g)'!$E226-'Daily Weigth (g)'!O226-200&lt;=0,0,10*ROUND(('Daily Weigth (g)'!$E226-'Daily Weigth (g)'!O226-200)/10,0)))</f>
        <v>160</v>
      </c>
      <c r="O226" s="85">
        <f>+IF('Daily Weigth (g)'!P226="","",IF('Daily Weigth (g)'!$E226-'Daily Weigth (g)'!P226-200&lt;=0,0,10*ROUND(('Daily Weigth (g)'!$E226-'Daily Weigth (g)'!P226-200)/10,0)))</f>
        <v>560</v>
      </c>
      <c r="P226" s="85">
        <f>+IF('Daily Weigth (g)'!Q226="","",IF('Daily Weigth (g)'!$E226-'Daily Weigth (g)'!Q226-200&lt;=0,0,10*ROUND(('Daily Weigth (g)'!$E226-'Daily Weigth (g)'!Q226-200)/10,0)))</f>
        <v>580</v>
      </c>
      <c r="Q226" s="85">
        <f>+IF('Daily Weigth (g)'!R226="","",IF('Daily Weigth (g)'!$E226-'Daily Weigth (g)'!R226-200&lt;=0,0,10*ROUND(('Daily Weigth (g)'!$E226-'Daily Weigth (g)'!R226-200)/10,0)))</f>
        <v>420</v>
      </c>
      <c r="R226" s="85">
        <f>+IF('Daily Weigth (g)'!S226="","",IF('Daily Weigth (g)'!$E226-'Daily Weigth (g)'!S226-200&lt;=0,0,10*ROUND(('Daily Weigth (g)'!$E226-'Daily Weigth (g)'!S226-200)/10,0)))</f>
        <v>280</v>
      </c>
      <c r="S226" s="91">
        <f>+IF('Daily Weigth (g)'!T226="","",IF('Daily Weigth (g)'!$E226-'Daily Weigth (g)'!T226-200&lt;=0,0,10*ROUND(('Daily Weigth (g)'!$E226-'Daily Weigth (g)'!T226-200)/10,0)))</f>
        <v>310</v>
      </c>
      <c r="T226" s="85">
        <f>+IF('Daily Weigth (g)'!U226="","",IF('Daily Weigth (g)'!$E226-'Daily Weigth (g)'!U226-200&lt;=0,0,10*ROUND(('Daily Weigth (g)'!$E226-'Daily Weigth (g)'!U226-200)/10,0)))</f>
        <v>400</v>
      </c>
      <c r="U226" s="85">
        <f>+IF('Daily Weigth (g)'!V226="","",IF('Daily Weigth (g)'!$E226-'Daily Weigth (g)'!V226-200&lt;=0,0,10*ROUND(('Daily Weigth (g)'!$E226-'Daily Weigth (g)'!V226-200)/10,0)))</f>
        <v>650</v>
      </c>
      <c r="V226" s="85">
        <f>+IF('Daily Weigth (g)'!W226="","",IF('Daily Weigth (g)'!$E226-'Daily Weigth (g)'!W226-200&lt;=0,0,10*ROUND(('Daily Weigth (g)'!$E226-'Daily Weigth (g)'!W226-200)/10,0)))</f>
        <v>740</v>
      </c>
      <c r="W226" s="85">
        <f>+IF('Daily Weigth (g)'!X226="","",IF('Daily Weigth (g)'!$E226-'Daily Weigth (g)'!X226-200&lt;=0,0,10*ROUND(('Daily Weigth (g)'!$E226-'Daily Weigth (g)'!X226-200)/10,0)))</f>
        <v>280</v>
      </c>
      <c r="X226" s="85">
        <f>+IF('Daily Weigth (g)'!Y226="","",IF('Daily Weigth (g)'!$E226-'Daily Weigth (g)'!Y226-200&lt;=0,0,10*ROUND(('Daily Weigth (g)'!$E226-'Daily Weigth (g)'!Y226-200)/10,0)))</f>
        <v>210</v>
      </c>
      <c r="Y226" s="85">
        <f>+IF('Daily Weigth (g)'!Z226="","",IF('Daily Weigth (g)'!$E226-'Daily Weigth (g)'!Z226-200&lt;=0,0,10*ROUND(('Daily Weigth (g)'!$E226-'Daily Weigth (g)'!Z226-200)/10,0)))</f>
        <v>350</v>
      </c>
      <c r="Z226" s="85">
        <f>+IF('Daily Weigth (g)'!AA226="","",IF('Daily Weigth (g)'!$E226-'Daily Weigth (g)'!AA226-200&lt;=0,0,10*ROUND(('Daily Weigth (g)'!$E226-'Daily Weigth (g)'!AA226-200)/10,0)))</f>
        <v>200</v>
      </c>
      <c r="AA226" s="85">
        <f>+IF('Daily Weigth (g)'!AB226="","",IF('Daily Weigth (g)'!$E226-'Daily Weigth (g)'!AB226-200&lt;=0,0,10*ROUND(('Daily Weigth (g)'!$E226-'Daily Weigth (g)'!AB226-200)/10,0)))</f>
        <v>250</v>
      </c>
      <c r="AB226" s="85">
        <f>+IF('Daily Weigth (g)'!AC226="","",IF('Daily Weigth (g)'!$E226-'Daily Weigth (g)'!AC226-200&lt;=0,0,10*ROUND(('Daily Weigth (g)'!$E226-'Daily Weigth (g)'!AC226-200)/10,0)))</f>
        <v>200</v>
      </c>
      <c r="AC226" s="85">
        <f>+IF('Daily Weigth (g)'!AD226="","",IF('Daily Weigth (g)'!$E226-'Daily Weigth (g)'!AD226-200&lt;=0,0,10*ROUND(('Daily Weigth (g)'!$E226-'Daily Weigth (g)'!AD226-200)/10,0)))</f>
        <v>240</v>
      </c>
      <c r="AD226" s="85">
        <f>+IF('Daily Weigth (g)'!AE226="","",IF('Daily Weigth (g)'!$E226-'Daily Weigth (g)'!AE226-200&lt;=0,0,10*ROUND(('Daily Weigth (g)'!$E226-'Daily Weigth (g)'!AE226-200)/10,0)))</f>
        <v>180</v>
      </c>
      <c r="AE226" s="85">
        <f>+IF('Daily Weigth (g)'!AF226="","",IF('Daily Weigth (g)'!$E226-'Daily Weigth (g)'!AF226-200&lt;=0,0,10*ROUND(('Daily Weigth (g)'!$E226-'Daily Weigth (g)'!AF226-200)/10,0)))</f>
        <v>580</v>
      </c>
      <c r="AF226" s="85">
        <f>+IF('Daily Weigth (g)'!AG226="","",IF('Daily Weigth (g)'!$E226-'Daily Weigth (g)'!AG226-200&lt;=0,0,10*ROUND(('Daily Weigth (g)'!$E226-'Daily Weigth (g)'!AG226-200)/10,0)))</f>
        <v>400</v>
      </c>
      <c r="AG226" s="89">
        <f t="shared" si="1"/>
        <v>7980</v>
      </c>
    </row>
    <row r="227" ht="12.75" customHeight="1">
      <c r="A227" s="85"/>
      <c r="B227" s="85"/>
      <c r="C227" s="85"/>
      <c r="D227" s="85"/>
      <c r="E227" s="94"/>
      <c r="F227" s="94"/>
      <c r="G227" s="94"/>
      <c r="H227" s="94"/>
      <c r="I227" s="94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  <c r="AF227" s="85"/>
      <c r="AG227" s="89">
        <f>+MAX(AG2:AG226)</f>
        <v>12100</v>
      </c>
    </row>
  </sheetData>
  <drawing r:id="rId2"/>
  <legacyDrawing r:id="rId3"/>
</worksheet>
</file>