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<sst xmlns="http://schemas.openxmlformats.org/spreadsheetml/2006/main" count="3632" uniqueCount="427">
  <si>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</si>
  <si>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</si>
  <si>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</si>
  <si>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BLOCK</t>
  </si>
  <si>
    <t>include</t>
  </si>
  <si>
    <t>Abbreviation</t>
  </si>
  <si>
    <t>Units/Class</t>
  </si>
  <si>
    <t>Description</t>
  </si>
  <si>
    <t>TREAT</t>
  </si>
  <si>
    <t>Genotypes</t>
  </si>
  <si>
    <t>Genotype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</si>
  <si>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</si>
  <si>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</si>
  <si>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</si>
  <si>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</si>
  <si>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</si>
  <si>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</si>
  <si>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</si>
  <si>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</si>
  <si>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</si>
  <si>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</si>
  <si>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</si>
  <si>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</si>
  <si>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</si>
  <si>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Identification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</si>
  <si>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</si>
  <si>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</si>
  <si>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</si>
  <si>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</si>
  <si>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</si>
  <si>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</si>
  <si>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</si>
  <si>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</si>
  <si>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</si>
  <si>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</si>
  <si>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</si>
  <si>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</si>
  <si>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</si>
  <si>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</si>
  <si>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</si>
  <si>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</si>
  <si>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</si>
  <si>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GNT</t>
  </si>
  <si>
    <t>Treatment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</si>
  <si>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</si>
  <si>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</si>
  <si>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</si>
  <si>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</si>
  <si>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</si>
  <si>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</si>
  <si>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</si>
  <si>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</si>
  <si>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</si>
  <si>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</si>
  <si>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</si>
  <si>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</si>
  <si>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</si>
  <si>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</si>
  <si>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</si>
  <si>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numeric</t>
  </si>
  <si>
    <t>Plant number</t>
  </si>
  <si>
    <t xml:space="preserve">block </t>
  </si>
  <si>
    <t>BIOMDW</t>
  </si>
  <si>
    <t>HI</t>
  </si>
  <si>
    <t>TDWS</t>
  </si>
  <si>
    <t>TTRNS</t>
  </si>
  <si>
    <t>WUE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</si>
  <si>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</si>
  <si>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</si>
  <si>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</si>
  <si>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</si>
  <si>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</si>
  <si>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</si>
  <si>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</si>
  <si>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</si>
  <si>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</si>
  <si>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</si>
  <si>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</si>
  <si>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CIP398192.592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</si>
  <si>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</si>
  <si>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</si>
  <si>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</si>
  <si>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</si>
  <si>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</si>
  <si>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</si>
  <si>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</si>
  <si>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</si>
  <si>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</si>
  <si>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</si>
  <si>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</si>
  <si>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</si>
  <si>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TWUE</t>
  </si>
  <si>
    <t>TWA</t>
  </si>
  <si>
    <t>FTSW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</si>
  <si>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</si>
  <si>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</si>
  <si>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</si>
  <si>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</si>
  <si>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</si>
  <si>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</si>
  <si>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</si>
  <si>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</si>
  <si>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</si>
  <si>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</si>
  <si>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</si>
  <si>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</si>
  <si>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</si>
  <si>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</si>
  <si>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</si>
  <si>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</si>
  <si>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drydown</t>
  </si>
  <si>
    <t>CIP398098.119</t>
  </si>
  <si>
    <t>P1</t>
  </si>
  <si>
    <t>P2</t>
  </si>
  <si>
    <t>DSTM</t>
  </si>
  <si>
    <t>mm</t>
  </si>
  <si>
    <t>Using a bernier</t>
  </si>
  <si>
    <t>SPAD</t>
  </si>
  <si>
    <t>LA</t>
  </si>
  <si>
    <t>LAR</t>
  </si>
  <si>
    <t>SLA</t>
  </si>
  <si>
    <t>RLG</t>
  </si>
  <si>
    <t>ROOTMS</t>
  </si>
  <si>
    <t>STOLMS</t>
  </si>
  <si>
    <t>I</t>
  </si>
  <si>
    <t>wellwater</t>
  </si>
  <si>
    <t>CIP398190.89</t>
  </si>
  <si>
    <t>CIP398203.244</t>
  </si>
  <si>
    <t>Riego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</si>
  <si>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</si>
  <si>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</si>
  <si>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</si>
  <si>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</si>
  <si>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</si>
  <si>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</si>
  <si>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</si>
  <si>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</si>
  <si>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</si>
  <si>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</si>
  <si>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</si>
  <si>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CIP720088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</si>
  <si>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</si>
  <si>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</si>
  <si>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</si>
  <si>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</si>
  <si>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</si>
  <si>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</si>
  <si>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</si>
  <si>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</si>
  <si>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LM06092013</t>
  </si>
  <si>
    <t>DM</t>
  </si>
  <si>
    <t>%</t>
  </si>
  <si>
    <t>Sequía</t>
  </si>
  <si>
    <t>dw.mater = Tuber.dw*100/Tuber.fw</t>
  </si>
  <si>
    <t>CIP398208.219</t>
  </si>
  <si>
    <t>RWC</t>
  </si>
  <si>
    <t>CIP392797.22</t>
  </si>
  <si>
    <t>P4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</si>
  <si>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</si>
  <si>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</si>
  <si>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</si>
  <si>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</si>
  <si>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</si>
  <si>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</si>
  <si>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</si>
  <si>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</si>
  <si>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</si>
  <si>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</si>
  <si>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</si>
  <si>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</si>
  <si>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</si>
  <si>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</si>
  <si>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</si>
  <si>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</si>
  <si>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</si>
  <si>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</si>
  <si>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</si>
  <si>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</si>
  <si>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</si>
  <si>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</si>
  <si>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</si>
  <si>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</si>
  <si>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</si>
  <si>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</si>
  <si>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</si>
  <si>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</si>
  <si>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</si>
  <si>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</si>
  <si>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</si>
  <si>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</si>
  <si>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</si>
  <si>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P3</t>
  </si>
  <si>
    <t>CIP398208.704</t>
  </si>
  <si>
    <t>CIP398201.510</t>
  </si>
  <si>
    <t>x</t>
  </si>
  <si>
    <t xml:space="preserve">SPAD </t>
  </si>
  <si>
    <t xml:space="preserve"> Plant height</t>
  </si>
  <si>
    <t>CIP398208.620</t>
  </si>
  <si>
    <t>II</t>
  </si>
  <si>
    <t>CIP398208.33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</si>
  <si>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</si>
  <si>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</si>
  <si>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</si>
  <si>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</si>
  <si>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</si>
  <si>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</si>
  <si>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</si>
  <si>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</si>
  <si>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</si>
  <si>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</si>
  <si>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</si>
  <si>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</si>
  <si>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</si>
  <si>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</si>
  <si>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</si>
  <si>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</si>
  <si>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</si>
  <si>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</si>
  <si>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</si>
  <si>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</si>
  <si>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</si>
  <si>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</si>
  <si>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</si>
  <si>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</si>
  <si>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</si>
  <si>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</si>
  <si>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</si>
  <si>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</si>
  <si>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</si>
  <si>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</si>
  <si>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</si>
  <si>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CIP398203.5</t>
  </si>
  <si>
    <t>III</t>
  </si>
  <si>
    <t>P5</t>
  </si>
  <si>
    <t>IV</t>
  </si>
  <si>
    <t>P6</t>
  </si>
  <si>
    <t>CIP398192.213</t>
  </si>
  <si>
    <t>CIP398180.612</t>
  </si>
  <si>
    <t>V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</si>
  <si>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</si>
  <si>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</si>
  <si>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</si>
  <si>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</si>
  <si>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</si>
  <si>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</si>
  <si>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</si>
  <si>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</si>
  <si>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</si>
  <si>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</si>
  <si>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</si>
  <si>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</si>
  <si>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</si>
  <si>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</si>
  <si>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</si>
  <si>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</si>
  <si>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</si>
  <si>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</si>
  <si>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</si>
  <si>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</si>
  <si>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</si>
  <si>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</si>
  <si>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</si>
  <si>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</si>
  <si>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</si>
  <si>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</si>
  <si>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</si>
  <si>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</si>
  <si>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</si>
  <si>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</si>
  <si>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</si>
  <si>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</si>
  <si>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</si>
  <si>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</si>
  <si>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</si>
  <si>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</si>
  <si>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</si>
  <si>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</si>
  <si>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</si>
  <si>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</si>
  <si>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</si>
  <si>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</si>
  <si>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</si>
  <si>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</si>
  <si>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</si>
  <si>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</si>
  <si>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</si>
  <si>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</si>
  <si>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</si>
  <si>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</si>
  <si>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</si>
  <si>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</si>
  <si>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</si>
  <si>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</si>
  <si>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</si>
  <si>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</si>
  <si>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</si>
  <si>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</si>
  <si>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</si>
  <si>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</si>
  <si>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</si>
  <si>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</si>
  <si>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</si>
  <si>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</si>
  <si>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</si>
  <si>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</si>
  <si>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</si>
  <si>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</si>
  <si>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</si>
  <si>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</si>
  <si>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</si>
  <si>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</si>
  <si>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</si>
  <si>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</si>
  <si>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</si>
  <si>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</si>
  <si>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</si>
  <si>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</si>
  <si>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</si>
  <si>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</si>
  <si>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</si>
  <si>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</si>
  <si>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</si>
  <si>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</si>
  <si>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</si>
  <si>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</si>
  <si>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</si>
  <si>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</si>
  <si>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</si>
  <si>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</si>
  <si>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</si>
  <si>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</si>
  <si>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</si>
  <si>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</si>
  <si>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</si>
  <si>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</si>
  <si>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</si>
  <si>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CIP397077.16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</si>
  <si>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</si>
  <si>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</si>
  <si>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</si>
  <si>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</si>
  <si>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</si>
  <si>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</si>
  <si>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</si>
  <si>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</si>
  <si>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</si>
  <si>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</si>
  <si>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</si>
  <si>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</si>
  <si>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</si>
  <si>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</si>
  <si>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</si>
  <si>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</si>
  <si>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</si>
  <si>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</si>
  <si>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</si>
  <si>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</si>
  <si>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</si>
  <si>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</si>
  <si>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</si>
  <si>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</si>
  <si>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</si>
  <si>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</si>
  <si>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</si>
  <si>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</si>
  <si>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</si>
  <si>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</si>
  <si>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</si>
  <si>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</si>
  <si>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</si>
  <si>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</si>
  <si>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</si>
  <si>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</si>
  <si>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</si>
  <si>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</si>
  <si>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</si>
  <si>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</si>
  <si>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</si>
  <si>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</si>
  <si>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</si>
  <si>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</si>
  <si>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</si>
  <si>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</si>
  <si>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</si>
  <si>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</si>
  <si>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</si>
  <si>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</si>
  <si>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</si>
  <si>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</si>
  <si>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</si>
  <si>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</si>
  <si>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</si>
  <si>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</si>
  <si>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</si>
  <si>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</si>
  <si>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</si>
  <si>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</si>
  <si>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</si>
  <si>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</si>
  <si>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</si>
  <si>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</si>
  <si>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</si>
  <si>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</si>
  <si>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</si>
  <si>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</si>
  <si>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</si>
  <si>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</si>
  <si>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</si>
  <si>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</si>
  <si>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</si>
  <si>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</si>
  <si>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</si>
  <si>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Planting date.: 15.05.2013</t>
  </si>
  <si>
    <t>(393242.5 x 392633.64)</t>
  </si>
  <si>
    <t>Dry down start.: 29.06.2013</t>
  </si>
  <si>
    <t>Harvest.: 13.08.2013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</si>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</sst>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  <name val="Arial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1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shrinkToFit="0" wrapText="0"/>
    </xf>
    <xf borderId="2" fillId="0" fontId="1" numFmtId="164" xfId="0" applyAlignment="1" applyBorder="1" applyFont="1" applyNumberForma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2" fontId="1" numFmtId="2" xfId="0" applyAlignment="1" applyBorder="1" applyFill="1" applyFont="1" applyNumberFormat="1">
      <alignment horizontal="center" shrinkToFit="0" vertical="center" wrapText="0"/>
    </xf>
    <xf borderId="2" fillId="3" fontId="0" numFmtId="0" xfId="0" applyAlignment="1" applyBorder="1" applyFill="1" applyFont="1">
      <alignment horizontal="left" shrinkToFit="0" wrapText="0"/>
    </xf>
    <xf borderId="2" fillId="3" fontId="0" numFmtId="0" xfId="0" applyAlignment="1" applyBorder="1" applyFont="1">
      <alignment horizontal="center" shrinkToFit="0" vertical="center" wrapText="0"/>
    </xf>
    <xf borderId="2" fillId="2" fontId="1" numFmtId="2" xfId="0" applyAlignment="1" applyBorder="1" applyFont="1" applyNumberFormat="1">
      <alignment horizontal="center" readingOrder="0" shrinkToFit="0" vertical="center" wrapText="0"/>
    </xf>
    <xf borderId="2" fillId="2" fontId="1" numFmtId="164" xfId="0" applyAlignment="1" applyBorder="1" applyFont="1" applyNumberFormat="1">
      <alignment horizontal="center" shrinkToFit="0" vertical="center" wrapText="0"/>
    </xf>
    <xf borderId="0" fillId="0" fontId="3" numFmtId="0" xfId="0" applyFont="1"/>
    <xf borderId="0" fillId="0" fontId="1" numFmtId="0" xfId="0" applyAlignment="1" applyFont="1">
      <alignment horizontal="center" shrinkToFit="0" vertical="center" wrapText="0"/>
    </xf>
    <xf borderId="2" fillId="4" fontId="1" numFmtId="0" xfId="0" applyAlignment="1" applyBorder="1" applyFill="1" applyFont="1">
      <alignment horizontal="center" readingOrder="0" shrinkToFit="0" vertical="center" wrapText="0"/>
    </xf>
    <xf borderId="2" fillId="3" fontId="0" numFmtId="0" xfId="0" applyAlignment="1" applyBorder="1" applyFont="1">
      <alignment horizontal="center" shrinkToFit="0" wrapText="0"/>
    </xf>
    <xf borderId="2" fillId="4" fontId="1" numFmtId="1" xfId="0" applyAlignment="1" applyBorder="1" applyFont="1" applyNumberFormat="1">
      <alignment horizontal="center" readingOrder="0" shrinkToFit="0" vertical="center" wrapText="0"/>
    </xf>
    <xf borderId="2" fillId="3" fontId="0" numFmtId="0" xfId="0" applyAlignment="1" applyBorder="1" applyFont="1">
      <alignment horizontal="center" readingOrder="0" shrinkToFit="0" vertical="center" wrapText="0"/>
    </xf>
    <xf borderId="2" fillId="3" fontId="0" numFmtId="0" xfId="0" applyAlignment="1" applyBorder="1" applyFont="1">
      <alignment horizontal="center" readingOrder="0" shrinkToFit="0" wrapText="0"/>
    </xf>
    <xf borderId="2" fillId="5" fontId="0" numFmtId="0" xfId="0" applyAlignment="1" applyBorder="1" applyFill="1" applyFont="1">
      <alignment horizontal="center" shrinkToFit="0" vertical="center" wrapText="0"/>
    </xf>
    <xf borderId="2" fillId="4" fontId="1" numFmtId="2" xfId="0" applyAlignment="1" applyBorder="1" applyFont="1" applyNumberFormat="1">
      <alignment horizontal="center" shrinkToFit="0" vertical="center" wrapText="0"/>
    </xf>
    <xf borderId="2" fillId="4" fontId="1" numFmtId="2" xfId="0" applyAlignment="1" applyBorder="1" applyFont="1" applyNumberFormat="1">
      <alignment horizontal="center" readingOrder="0" shrinkToFit="0" vertical="center" wrapText="0"/>
    </xf>
    <xf borderId="2" fillId="0" fontId="1" numFmtId="3" xfId="0" applyAlignment="1" applyBorder="1" applyFont="1" applyNumberFormat="1">
      <alignment horizontal="center" readingOrder="0" shrinkToFit="0" vertical="center" wrapText="0"/>
    </xf>
    <xf borderId="2" fillId="6" fontId="0" numFmtId="0" xfId="0" applyAlignment="1" applyBorder="1" applyFill="1" applyFont="1">
      <alignment shrinkToFit="0" wrapText="0"/>
    </xf>
    <xf borderId="2" fillId="6" fontId="0" numFmtId="0" xfId="0" applyAlignment="1" applyBorder="1" applyFont="1">
      <alignment horizontal="center" readingOrder="0" shrinkToFit="0" vertical="center" wrapText="0"/>
    </xf>
    <xf borderId="2" fillId="6" fontId="0" numFmtId="0" xfId="0" applyAlignment="1" applyBorder="1" applyFont="1">
      <alignment horizontal="center" readingOrder="0" shrinkToFit="0" wrapText="0"/>
    </xf>
    <xf borderId="2" fillId="6" fontId="0" numFmtId="0" xfId="0" applyAlignment="1" applyBorder="1" applyFont="1">
      <alignment horizontal="center" shrinkToFit="0" wrapText="0"/>
    </xf>
    <xf borderId="2" fillId="5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2" fillId="7" fontId="0" numFmtId="0" xfId="0" applyAlignment="1" applyBorder="1" applyFill="1" applyFont="1">
      <alignment horizontal="center" shrinkToFit="0" vertical="center" wrapText="0"/>
    </xf>
    <xf borderId="2" fillId="8" fontId="0" numFmtId="0" xfId="0" applyAlignment="1" applyBorder="1" applyFill="1" applyFont="1">
      <alignment shrinkToFit="0" wrapText="0"/>
    </xf>
    <xf borderId="2" fillId="8" fontId="0" numFmtId="0" xfId="0" applyAlignment="1" applyBorder="1" applyFont="1">
      <alignment horizontal="center" readingOrder="0" shrinkToFit="0" vertical="center" wrapText="0"/>
    </xf>
    <xf borderId="2" fillId="8" fontId="0" numFmtId="0" xfId="0" applyAlignment="1" applyBorder="1" applyFont="1">
      <alignment horizontal="center" readingOrder="0" shrinkToFit="0" wrapText="0"/>
    </xf>
    <xf borderId="2" fillId="0" fontId="1" numFmtId="2" xfId="0" applyAlignment="1" applyBorder="1" applyFont="1" applyNumberFormat="1">
      <alignment horizontal="center" readingOrder="0" shrinkToFit="0" vertical="center" wrapText="0"/>
    </xf>
    <xf borderId="2" fillId="8" fontId="0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2" fillId="5" fontId="4" numFmtId="0" xfId="0" applyAlignment="1" applyBorder="1" applyFont="1">
      <alignment horizontal="center" readingOrder="0" shrinkToFit="0" vertical="center" wrapText="0"/>
    </xf>
    <xf borderId="2" fillId="9" fontId="0" numFmtId="0" xfId="0" applyAlignment="1" applyBorder="1" applyFill="1" applyFont="1">
      <alignment horizontal="center" shrinkToFit="0" vertical="center" wrapText="0"/>
    </xf>
    <xf borderId="2" fillId="8" fontId="0" numFmtId="0" xfId="0" applyAlignment="1" applyBorder="1" applyFont="1">
      <alignment horizontal="center" shrinkToFit="0" wrapText="0"/>
    </xf>
    <xf borderId="2" fillId="0" fontId="0" numFmtId="1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2" fillId="8" fontId="0" numFmtId="0" xfId="0" applyAlignment="1" applyBorder="1" applyFont="1">
      <alignment readingOrder="0" shrinkToFit="0" wrapText="0"/>
    </xf>
    <xf borderId="2" fillId="0" fontId="0" numFmtId="2" xfId="0" applyAlignment="1" applyBorder="1" applyFont="1" applyNumberFormat="1">
      <alignment horizontal="center" shrinkToFit="0" vertical="center" wrapText="0"/>
    </xf>
    <xf borderId="2" fillId="2" fontId="0" numFmtId="0" xfId="0" applyAlignment="1" applyBorder="1" applyFont="1">
      <alignment readingOrder="0" shrinkToFit="0" wrapText="0"/>
    </xf>
    <xf borderId="5" fillId="0" fontId="5" numFmtId="0" xfId="0" applyBorder="1" applyFont="1"/>
    <xf borderId="2" fillId="2" fontId="0" numFmtId="0" xfId="0" applyAlignment="1" applyBorder="1" applyFont="1">
      <alignment horizontal="center" readingOrder="0" shrinkToFit="0" vertical="center" wrapText="0"/>
    </xf>
    <xf borderId="2" fillId="0" fontId="0" numFmtId="2" xfId="0" applyAlignment="1" applyBorder="1" applyFont="1" applyNumberFormat="1">
      <alignment horizontal="center" readingOrder="0" shrinkToFit="0" vertical="center" wrapText="0"/>
    </xf>
    <xf borderId="2" fillId="2" fontId="0" numFmtId="0" xfId="0" applyAlignment="1" applyBorder="1" applyFont="1">
      <alignment horizontal="center" readingOrder="0" shrinkToFit="0" wrapText="0"/>
    </xf>
    <xf borderId="6" fillId="0" fontId="5" numFmtId="0" xfId="0" applyBorder="1" applyFont="1"/>
    <xf borderId="2" fillId="2" fontId="0" numFmtId="0" xfId="0" applyAlignment="1" applyBorder="1" applyFont="1">
      <alignment horizontal="center" shrinkToFit="0" wrapText="0"/>
    </xf>
    <xf borderId="2" fillId="2" fontId="0" numFmtId="2" xfId="0" applyAlignment="1" applyBorder="1" applyFont="1" applyNumberFormat="1">
      <alignment horizontal="center" shrinkToFit="0" vertical="center" wrapText="0"/>
    </xf>
    <xf borderId="2" fillId="2" fontId="0" numFmtId="0" xfId="0" applyAlignment="1" applyBorder="1" applyFont="1">
      <alignment shrinkToFit="0" wrapText="0"/>
    </xf>
    <xf borderId="2" fillId="4" fontId="0" numFmtId="2" xfId="0" applyAlignment="1" applyBorder="1" applyFont="1" applyNumberFormat="1">
      <alignment horizontal="center" shrinkToFit="0" vertical="center" wrapText="0"/>
    </xf>
    <xf borderId="2" fillId="5" fontId="6" numFmtId="0" xfId="0" applyAlignment="1" applyBorder="1" applyFont="1">
      <alignment horizontal="center" shrinkToFit="0" vertical="center" wrapText="0"/>
    </xf>
    <xf borderId="2" fillId="4" fontId="0" numFmtId="2" xfId="0" applyAlignment="1" applyBorder="1" applyFont="1" applyNumberFormat="1">
      <alignment horizontal="center" shrinkToFit="0" wrapText="0"/>
    </xf>
    <xf borderId="2" fillId="2" fontId="0" numFmtId="0" xfId="0" applyAlignment="1" applyBorder="1" applyFont="1">
      <alignment horizontal="center" shrinkToFit="0" vertical="center" wrapText="0"/>
    </xf>
    <xf borderId="2" fillId="4" fontId="0" numFmtId="2" xfId="0" applyAlignment="1" applyBorder="1" applyFont="1" applyNumberForma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2" fillId="0" fontId="0" numFmtId="4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center" readingOrder="0"/>
    </xf>
    <xf borderId="2" fillId="4" fontId="0" numFmtId="2" xfId="0" applyAlignment="1" applyBorder="1" applyFont="1" applyNumberFormat="1">
      <alignment horizontal="center" readingOrder="0" shrinkToFit="0" vertical="center" wrapText="0"/>
    </xf>
    <xf borderId="2" fillId="0" fontId="0" numFmtId="1" xfId="0" applyAlignment="1" applyBorder="1" applyFont="1" applyNumberFormat="1">
      <alignment horizontal="center" shrinkToFit="0" vertical="center" wrapText="0"/>
    </xf>
    <xf borderId="2" fillId="0" fontId="8" numFmtId="0" xfId="0" applyAlignment="1" applyBorder="1" applyFont="1">
      <alignment horizontal="center" readingOrder="0" shrinkToFit="0" vertical="bottom" wrapText="0"/>
    </xf>
    <xf borderId="2" fillId="0" fontId="9" numFmtId="0" xfId="0" applyAlignment="1" applyBorder="1" applyFont="1">
      <alignment horizontal="center" readingOrder="0" shrinkToFit="0" vertical="bottom" wrapText="0"/>
    </xf>
    <xf borderId="2" fillId="0" fontId="9" numFmtId="14" xfId="0" applyAlignment="1" applyBorder="1" applyFont="1" applyNumberFormat="1">
      <alignment horizontal="center" readingOrder="0" shrinkToFit="0" vertical="bottom" wrapText="0"/>
    </xf>
    <xf borderId="2" fillId="10" fontId="0" numFmtId="2" xfId="0" applyAlignment="1" applyBorder="1" applyFill="1" applyFont="1" applyNumberFormat="1">
      <alignment horizontal="center" shrinkToFit="0" vertical="center" wrapText="0"/>
    </xf>
    <xf borderId="2" fillId="0" fontId="10" numFmtId="0" xfId="0" applyAlignment="1" applyBorder="1" applyFont="1">
      <alignment horizontal="left" readingOrder="0" shrinkToFit="0" vertical="bottom" wrapText="0"/>
    </xf>
    <xf borderId="2" fillId="0" fontId="9" numFmtId="0" xfId="0" applyAlignment="1" applyBorder="1" applyFont="1">
      <alignment horizontal="center" shrinkToFit="0" vertical="bottom" wrapText="0"/>
    </xf>
    <xf borderId="2" fillId="0" fontId="9" numFmtId="0" xfId="0" applyAlignment="1" applyBorder="1" applyFont="1">
      <alignment horizontal="center" readingOrder="0" shrinkToFit="0" vertical="bottom" wrapText="0"/>
    </xf>
    <xf borderId="2" fillId="0" fontId="10" numFmtId="0" xfId="0" applyAlignment="1" applyBorder="1" applyFont="1">
      <alignment horizontal="left" readingOrder="0" shrinkToFit="0" vertical="bottom" wrapText="0"/>
    </xf>
    <xf borderId="2" fillId="0" fontId="11" numFmtId="0" xfId="0" applyAlignment="1" applyBorder="1" applyFont="1">
      <alignment horizontal="left" readingOrder="0" shrinkToFit="0" vertical="bottom" wrapText="0"/>
    </xf>
    <xf borderId="2" fillId="0" fontId="9" numFmtId="0" xfId="0" applyAlignment="1" applyBorder="1" applyFont="1">
      <alignment horizontal="left" readingOrder="0" shrinkToFit="0" vertical="bottom" wrapText="0"/>
    </xf>
    <xf borderId="2" fillId="9" fontId="0" numFmtId="0" xfId="0" applyAlignment="1" applyBorder="1" applyFont="1">
      <alignment horizontal="center" readingOrder="0" shrinkToFit="0" vertical="center" wrapText="0"/>
    </xf>
    <xf borderId="0" fillId="0" fontId="12" numFmtId="0" xfId="0" applyAlignment="1" applyFont="1">
      <alignment horizontal="center" shrinkToFit="0" vertical="center" wrapText="0"/>
    </xf>
    <xf borderId="0" fillId="0" fontId="12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2" fillId="0" fontId="9" numFmtId="0" xfId="0" applyAlignment="1" applyBorder="1" applyFont="1">
      <alignment horizontal="center" readingOrder="0" shrinkToFit="0" wrapText="0"/>
    </xf>
    <xf borderId="2" fillId="9" fontId="4" numFmtId="0" xfId="0" applyAlignment="1" applyBorder="1" applyFont="1">
      <alignment horizontal="center" readingOrder="0" shrinkToFit="0" vertical="center" wrapText="0"/>
    </xf>
    <xf borderId="2" fillId="2" fontId="13" numFmtId="0" xfId="0" applyAlignment="1" applyBorder="1" applyFont="1">
      <alignment horizontal="center" readingOrder="0" shrinkToFit="0" wrapText="0"/>
    </xf>
    <xf borderId="2" fillId="4" fontId="1" numFmtId="4" xfId="0" applyAlignment="1" applyBorder="1" applyFont="1" applyNumberFormat="1">
      <alignment horizontal="center" readingOrder="0" shrinkToFit="0" vertical="center" wrapText="0"/>
    </xf>
    <xf borderId="2" fillId="2" fontId="14" numFmtId="0" xfId="0" applyAlignment="1" applyBorder="1" applyFont="1">
      <alignment horizontal="center" readingOrder="0" shrinkToFit="0" wrapText="0"/>
    </xf>
    <xf borderId="2" fillId="0" fontId="14" numFmtId="0" xfId="0" applyAlignment="1" applyBorder="1" applyFont="1">
      <alignment horizontal="center" readingOrder="0" shrinkToFit="0" wrapText="0"/>
    </xf>
    <xf borderId="2" fillId="0" fontId="14" numFmtId="4" xfId="0" applyAlignment="1" applyBorder="1" applyFont="1" applyNumberFormat="1">
      <alignment horizontal="center" readingOrder="0" shrinkToFit="0" wrapText="0"/>
    </xf>
    <xf borderId="2" fillId="0" fontId="14" numFmtId="0" xfId="0" applyAlignment="1" applyBorder="1" applyFont="1">
      <alignment horizontal="center" shrinkToFit="0" wrapText="0"/>
    </xf>
    <xf borderId="2" fillId="0" fontId="14" numFmtId="4" xfId="0" applyAlignment="1" applyBorder="1" applyFont="1" applyNumberFormat="1">
      <alignment horizontal="center" shrinkToFit="0" wrapText="0"/>
    </xf>
    <xf borderId="2" fillId="0" fontId="12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2" fillId="9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wrapText="0"/>
    </xf>
    <xf borderId="2" fillId="5" fontId="4" numFmtId="0" xfId="0" applyAlignment="1" applyBorder="1" applyFont="1">
      <alignment horizontal="center" shrinkToFit="0" vertical="center" wrapText="0"/>
    </xf>
    <xf borderId="2" fillId="0" fontId="4" numFmtId="1" xfId="0" applyAlignment="1" applyBorder="1" applyFont="1" applyNumberFormat="1">
      <alignment horizontal="center" readingOrder="0" shrinkToFit="0" vertical="center" wrapText="0"/>
    </xf>
    <xf borderId="2" fillId="10" fontId="4" numFmtId="0" xfId="0" applyAlignment="1" applyBorder="1" applyFont="1">
      <alignment horizontal="center" shrinkToFit="0" vertical="center" wrapText="0"/>
    </xf>
    <xf borderId="2" fillId="10" fontId="4" numFmtId="0" xfId="0" applyAlignment="1" applyBorder="1" applyFont="1">
      <alignment horizontal="center" readingOrder="0" shrinkToFit="0" vertical="center" wrapText="0"/>
    </xf>
    <xf borderId="2" fillId="0" fontId="12" numFmtId="0" xfId="0" applyAlignment="1" applyBorder="1" applyFont="1">
      <alignment horizontal="center" readingOrder="0" shrinkToFit="0" wrapText="0"/>
    </xf>
    <xf borderId="2" fillId="11" fontId="4" numFmtId="0" xfId="0" applyAlignment="1" applyBorder="1" applyFill="1" applyFont="1">
      <alignment horizontal="center" shrinkToFit="0" vertical="center" wrapText="0"/>
    </xf>
    <xf borderId="2" fillId="12" fontId="4" numFmtId="0" xfId="0" applyAlignment="1" applyBorder="1" applyFill="1" applyFont="1">
      <alignment horizontal="center" shrinkToFit="0" vertical="center" wrapText="0"/>
    </xf>
    <xf borderId="2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2" t="s">
        <v>0</v>
      </c>
      <c r="B1" s="6" t="s">
        <v>3</v>
      </c>
      <c r="C1" s="6" t="s">
        <v>8</v>
      </c>
      <c r="D1" s="8" t="s">
        <v>9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10" t="s">
        <v>23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10" t="s">
        <v>31</v>
      </c>
      <c r="Y1" s="6" t="s">
        <v>32</v>
      </c>
      <c r="Z1" s="6" t="s">
        <v>33</v>
      </c>
      <c r="AA1" s="6" t="s">
        <v>34</v>
      </c>
      <c r="AB1" s="10" t="s">
        <v>35</v>
      </c>
      <c r="AC1" s="6" t="s">
        <v>36</v>
      </c>
      <c r="AD1" s="6" t="s">
        <v>37</v>
      </c>
      <c r="AE1" s="6" t="s">
        <v>38</v>
      </c>
      <c r="AF1" s="10" t="s">
        <v>39</v>
      </c>
      <c r="AG1" s="6" t="s">
        <v>40</v>
      </c>
      <c r="AH1" s="12" t="s">
        <v>41</v>
      </c>
      <c r="AI1" s="15" t="s">
        <v>44</v>
      </c>
      <c r="AJ1" s="1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8" t="s">
        <v>55</v>
      </c>
      <c r="AU1" s="19" t="s">
        <v>56</v>
      </c>
      <c r="AV1" s="19" t="s">
        <v>57</v>
      </c>
      <c r="AW1" s="21" t="s">
        <v>58</v>
      </c>
      <c r="AX1" s="21" t="s">
        <v>62</v>
      </c>
      <c r="AY1" s="21" t="s">
        <v>63</v>
      </c>
      <c r="AZ1" s="21" t="s">
        <v>64</v>
      </c>
      <c r="BA1" s="8" t="s">
        <v>65</v>
      </c>
      <c r="BB1" s="25" t="s">
        <v>66</v>
      </c>
      <c r="BC1" s="26" t="s">
        <v>91</v>
      </c>
      <c r="BD1" s="27" t="s">
        <v>92</v>
      </c>
      <c r="BE1" s="38" t="s">
        <v>93</v>
      </c>
      <c r="BF1" s="8" t="s">
        <v>118</v>
      </c>
      <c r="BG1" s="8" t="s">
        <v>119</v>
      </c>
      <c r="BH1" s="8" t="s">
        <v>120</v>
      </c>
      <c r="BI1" s="8" t="s">
        <v>121</v>
      </c>
      <c r="BJ1" s="8" t="s">
        <v>122</v>
      </c>
      <c r="BK1" s="8" t="s">
        <v>123</v>
      </c>
    </row>
    <row r="2" ht="15.0" customHeight="1">
      <c r="A2" s="40">
        <v>701.0</v>
      </c>
      <c r="B2" s="41" t="s">
        <v>124</v>
      </c>
      <c r="C2" s="44" t="s">
        <v>125</v>
      </c>
      <c r="D2" s="46">
        <v>1.0</v>
      </c>
      <c r="E2" s="49" t="s">
        <v>140</v>
      </c>
      <c r="F2" s="53" t="s">
        <v>149</v>
      </c>
      <c r="G2" s="49">
        <v>1.0</v>
      </c>
      <c r="H2" s="49">
        <v>1.0</v>
      </c>
      <c r="I2" s="49">
        <v>1.0</v>
      </c>
      <c r="J2" s="49">
        <v>1.0</v>
      </c>
      <c r="K2" s="49">
        <v>18.0</v>
      </c>
      <c r="L2" s="49">
        <v>14.0</v>
      </c>
      <c r="M2" s="49">
        <v>1.0</v>
      </c>
      <c r="N2" s="49">
        <v>58.0</v>
      </c>
      <c r="O2" s="49">
        <v>3.0</v>
      </c>
      <c r="P2" s="49">
        <v>0.64</v>
      </c>
      <c r="Q2" s="49">
        <v>56.4</v>
      </c>
      <c r="R2" s="49">
        <v>97.0</v>
      </c>
      <c r="S2" s="49">
        <v>3.0</v>
      </c>
      <c r="T2" s="49">
        <v>28.0</v>
      </c>
      <c r="U2" s="49">
        <v>1.0</v>
      </c>
      <c r="V2" s="49">
        <v>6.726666666666667</v>
      </c>
      <c r="W2" s="49">
        <v>122.0</v>
      </c>
      <c r="X2" s="49">
        <v>46.9</v>
      </c>
      <c r="Y2" s="49">
        <v>126.0</v>
      </c>
      <c r="Z2" s="49">
        <v>3.0</v>
      </c>
      <c r="AA2" s="49">
        <v>5.0</v>
      </c>
      <c r="AB2" s="49">
        <v>42.1</v>
      </c>
      <c r="AC2" s="49">
        <v>6.596666666666667</v>
      </c>
      <c r="AD2" s="49">
        <v>7.0</v>
      </c>
      <c r="AE2" s="49">
        <v>9.0</v>
      </c>
      <c r="AF2" s="49">
        <v>32.9</v>
      </c>
      <c r="AG2" s="49">
        <v>6.636666666666667</v>
      </c>
      <c r="AH2" s="57">
        <v>79.8165137614679</v>
      </c>
      <c r="AI2" s="57">
        <v>20.156924056863375</v>
      </c>
      <c r="AJ2" s="57">
        <v>-2.0</v>
      </c>
      <c r="AK2" s="49">
        <v>129.0</v>
      </c>
      <c r="AL2" s="49">
        <v>6.2</v>
      </c>
      <c r="AM2" s="49">
        <v>2.03</v>
      </c>
      <c r="AN2" s="49">
        <v>39.48</v>
      </c>
      <c r="AO2" s="49">
        <v>2.48</v>
      </c>
      <c r="AP2" s="49">
        <v>9.0</v>
      </c>
      <c r="AQ2" s="49">
        <v>0.49</v>
      </c>
      <c r="AR2" s="49">
        <v>84.9</v>
      </c>
      <c r="AS2" s="49">
        <v>12.79</v>
      </c>
      <c r="AT2" s="49">
        <v>5.0</v>
      </c>
      <c r="AU2" s="59">
        <v>0.6835016835016835</v>
      </c>
      <c r="AV2" s="59">
        <v>15.064782096584214</v>
      </c>
      <c r="AW2" s="59">
        <v>139.58</v>
      </c>
      <c r="AX2" s="59">
        <v>17.79</v>
      </c>
      <c r="AY2" s="61">
        <v>0.7189432265317593</v>
      </c>
      <c r="AZ2" s="63">
        <v>90.93</v>
      </c>
      <c r="BA2" s="49">
        <v>2.377</v>
      </c>
      <c r="BB2" s="61">
        <v>7.484223811527135</v>
      </c>
      <c r="BC2" s="59">
        <v>5.380732015145141</v>
      </c>
      <c r="BD2" s="67">
        <v>2.18</v>
      </c>
      <c r="BE2" s="53">
        <v>0.8961493582263711</v>
      </c>
      <c r="BF2" s="46">
        <v>1065.26</v>
      </c>
      <c r="BG2" s="46">
        <v>59.87970770095559</v>
      </c>
      <c r="BH2" s="46">
        <v>524.7586206896552</v>
      </c>
      <c r="BI2" s="46">
        <v>25.0</v>
      </c>
      <c r="BJ2" s="46">
        <v>1.0</v>
      </c>
      <c r="BK2" s="46">
        <v>1.0</v>
      </c>
    </row>
    <row r="3" ht="15.0" customHeight="1">
      <c r="A3" s="40">
        <v>702.0</v>
      </c>
      <c r="B3" s="41" t="s">
        <v>124</v>
      </c>
      <c r="C3" s="24" t="s">
        <v>110</v>
      </c>
      <c r="D3" s="46">
        <v>1.0</v>
      </c>
      <c r="E3" s="49" t="s">
        <v>140</v>
      </c>
      <c r="F3" s="53" t="s">
        <v>149</v>
      </c>
      <c r="G3" s="49">
        <v>0.0</v>
      </c>
      <c r="H3" s="49">
        <v>1.0</v>
      </c>
      <c r="I3" s="49">
        <v>1.0</v>
      </c>
      <c r="J3" s="49">
        <v>3.0</v>
      </c>
      <c r="K3" s="49">
        <v>10.0</v>
      </c>
      <c r="L3" s="49">
        <v>24.0</v>
      </c>
      <c r="M3" s="49">
        <v>3.0</v>
      </c>
      <c r="N3" s="49">
        <v>54.0</v>
      </c>
      <c r="O3" s="49">
        <v>3.0</v>
      </c>
      <c r="P3" s="49">
        <v>0.6</v>
      </c>
      <c r="Q3" s="49">
        <v>60.3</v>
      </c>
      <c r="R3" s="49">
        <v>33.0</v>
      </c>
      <c r="S3" s="49">
        <v>3.0</v>
      </c>
      <c r="T3" s="49">
        <v>44.0</v>
      </c>
      <c r="U3" s="49">
        <v>3.0</v>
      </c>
      <c r="V3" s="49">
        <v>5.830000000000001</v>
      </c>
      <c r="W3" s="49">
        <v>110.0</v>
      </c>
      <c r="X3" s="49">
        <v>51.7</v>
      </c>
      <c r="Y3" s="49">
        <v>113.0</v>
      </c>
      <c r="Z3" s="49">
        <v>3.0</v>
      </c>
      <c r="AA3" s="49">
        <v>3.0</v>
      </c>
      <c r="AB3" s="49">
        <v>34.0</v>
      </c>
      <c r="AC3" s="49">
        <v>5.38</v>
      </c>
      <c r="AD3" s="49">
        <v>9.0</v>
      </c>
      <c r="AE3" s="49">
        <v>9.0</v>
      </c>
      <c r="AF3" s="49">
        <v>25.1</v>
      </c>
      <c r="AG3" s="49">
        <v>4.923333333333334</v>
      </c>
      <c r="AH3" s="57">
        <v>63.72795969773291</v>
      </c>
      <c r="AI3" s="57"/>
      <c r="AJ3" s="57">
        <v>-1.9666666666666668</v>
      </c>
      <c r="AK3" s="49">
        <v>114.0</v>
      </c>
      <c r="AL3" s="49">
        <v>9.1</v>
      </c>
      <c r="AM3" s="49">
        <v>3.37</v>
      </c>
      <c r="AN3" s="49">
        <v>29.2</v>
      </c>
      <c r="AO3" s="49">
        <v>2.97</v>
      </c>
      <c r="AP3" s="49">
        <v>8.74</v>
      </c>
      <c r="AQ3" s="49">
        <v>0.65</v>
      </c>
      <c r="AR3" s="49">
        <v>80.93</v>
      </c>
      <c r="AS3" s="49">
        <v>11.63</v>
      </c>
      <c r="AT3" s="49">
        <v>10.0</v>
      </c>
      <c r="AU3" s="59">
        <v>0.930939226519337</v>
      </c>
      <c r="AV3" s="59">
        <v>14.370443593228716</v>
      </c>
      <c r="AW3" s="59">
        <v>127.97</v>
      </c>
      <c r="AX3" s="59">
        <v>18.62</v>
      </c>
      <c r="AY3" s="61">
        <v>0.6245972073039743</v>
      </c>
      <c r="AZ3" s="61"/>
      <c r="BA3" s="49">
        <v>2.196</v>
      </c>
      <c r="BB3" s="61">
        <v>8.479052823315119</v>
      </c>
      <c r="BC3" s="59">
        <v>5.295992714025501</v>
      </c>
      <c r="BD3" s="67">
        <v>0.48</v>
      </c>
      <c r="BE3" s="53">
        <v>0.37257769652650824</v>
      </c>
      <c r="BF3" s="46">
        <v>216.31</v>
      </c>
      <c r="BG3" s="46">
        <v>11.617078410311493</v>
      </c>
      <c r="BH3" s="46">
        <v>64.18694362017804</v>
      </c>
      <c r="BI3" s="46">
        <v>20.0</v>
      </c>
      <c r="BJ3" s="46">
        <v>3.0</v>
      </c>
      <c r="BK3" s="46">
        <v>3.0</v>
      </c>
    </row>
    <row r="4" ht="15.0" customHeight="1">
      <c r="A4" s="40">
        <v>703.0</v>
      </c>
      <c r="B4" s="41" t="s">
        <v>198</v>
      </c>
      <c r="C4" s="24" t="s">
        <v>110</v>
      </c>
      <c r="D4" s="46">
        <v>1.0</v>
      </c>
      <c r="E4" s="49" t="s">
        <v>140</v>
      </c>
      <c r="F4" s="53" t="s">
        <v>149</v>
      </c>
      <c r="G4" s="49">
        <v>1.0</v>
      </c>
      <c r="H4" s="49">
        <v>1.0</v>
      </c>
      <c r="I4" s="49">
        <v>1.0</v>
      </c>
      <c r="J4" s="49">
        <v>1.0</v>
      </c>
      <c r="K4" s="49">
        <v>15.0</v>
      </c>
      <c r="L4" s="49">
        <v>12.0</v>
      </c>
      <c r="M4" s="49">
        <v>1.0</v>
      </c>
      <c r="N4" s="49">
        <v>54.0</v>
      </c>
      <c r="O4" s="49">
        <v>2.0</v>
      </c>
      <c r="P4" s="49">
        <v>0.69</v>
      </c>
      <c r="Q4" s="49">
        <v>65.5</v>
      </c>
      <c r="R4" s="49">
        <v>100.0</v>
      </c>
      <c r="S4" s="49">
        <v>5.0</v>
      </c>
      <c r="T4" s="49">
        <v>21.0</v>
      </c>
      <c r="U4" s="49">
        <v>1.0</v>
      </c>
      <c r="V4" s="49">
        <v>7.303333333333332</v>
      </c>
      <c r="W4" s="49">
        <v>130.0</v>
      </c>
      <c r="X4" s="49">
        <v>52.5</v>
      </c>
      <c r="Y4" s="49">
        <v>137.0</v>
      </c>
      <c r="Z4" s="49">
        <v>5.0</v>
      </c>
      <c r="AA4" s="49">
        <v>1.0</v>
      </c>
      <c r="AB4" s="49">
        <v>48.3</v>
      </c>
      <c r="AC4" s="49">
        <v>7.276666666666666</v>
      </c>
      <c r="AD4" s="49">
        <v>7.0</v>
      </c>
      <c r="AE4" s="49">
        <v>7.0</v>
      </c>
      <c r="AF4" s="49">
        <v>45.6</v>
      </c>
      <c r="AG4" s="49">
        <v>7.236666666666667</v>
      </c>
      <c r="AH4" s="57">
        <v>69.93103448275862</v>
      </c>
      <c r="AI4" s="57"/>
      <c r="AJ4" s="57">
        <v>-2.7333333333333334</v>
      </c>
      <c r="AK4" s="49">
        <v>138.0</v>
      </c>
      <c r="AL4" s="49">
        <v>42.59</v>
      </c>
      <c r="AM4" s="49">
        <v>4.24</v>
      </c>
      <c r="AN4" s="49">
        <v>57.39</v>
      </c>
      <c r="AO4" s="49">
        <v>3.7</v>
      </c>
      <c r="AP4" s="49">
        <v>24.17</v>
      </c>
      <c r="AQ4" s="49">
        <v>1.52</v>
      </c>
      <c r="AR4" s="49">
        <v>101.6</v>
      </c>
      <c r="AS4" s="49">
        <v>19.79</v>
      </c>
      <c r="AT4" s="49">
        <v>8.0</v>
      </c>
      <c r="AU4" s="59">
        <v>0.8122605363984674</v>
      </c>
      <c r="AV4" s="59">
        <v>19.478346456692915</v>
      </c>
      <c r="AW4" s="59">
        <v>225.75</v>
      </c>
      <c r="AX4" s="59">
        <v>29.25</v>
      </c>
      <c r="AY4" s="61">
        <v>0.6765811965811965</v>
      </c>
      <c r="AZ4" s="61"/>
      <c r="BA4" s="49">
        <v>2.525</v>
      </c>
      <c r="BB4" s="61">
        <v>11.584158415841584</v>
      </c>
      <c r="BC4" s="59">
        <v>7.8376237623762375</v>
      </c>
      <c r="BD4" s="67">
        <v>0.46</v>
      </c>
      <c r="BE4" s="53">
        <v>0.1808806029353431</v>
      </c>
      <c r="BF4" s="46">
        <v>1097.98</v>
      </c>
      <c r="BG4" s="46">
        <v>37.53777777777778</v>
      </c>
      <c r="BH4" s="46">
        <v>258.95754716981133</v>
      </c>
      <c r="BI4" s="46">
        <v>30.0</v>
      </c>
      <c r="BJ4" s="46">
        <v>3.0</v>
      </c>
      <c r="BK4" s="46">
        <v>5.0</v>
      </c>
    </row>
    <row r="5" ht="15.0" customHeight="1">
      <c r="A5" s="40">
        <v>704.0</v>
      </c>
      <c r="B5" s="41" t="s">
        <v>198</v>
      </c>
      <c r="C5" s="44" t="s">
        <v>125</v>
      </c>
      <c r="D5" s="46">
        <v>1.0</v>
      </c>
      <c r="E5" s="49" t="s">
        <v>140</v>
      </c>
      <c r="F5" s="53" t="s">
        <v>149</v>
      </c>
      <c r="G5" s="49">
        <v>1.0</v>
      </c>
      <c r="H5" s="49">
        <v>1.0</v>
      </c>
      <c r="I5" s="49">
        <v>1.0</v>
      </c>
      <c r="J5" s="49">
        <v>1.0</v>
      </c>
      <c r="K5" s="49">
        <v>12.0</v>
      </c>
      <c r="L5" s="49">
        <v>11.0</v>
      </c>
      <c r="M5" s="49">
        <v>1.0</v>
      </c>
      <c r="N5" s="49">
        <v>44.0</v>
      </c>
      <c r="O5" s="49">
        <v>1.0</v>
      </c>
      <c r="P5" s="49">
        <v>0.51</v>
      </c>
      <c r="Q5" s="49">
        <v>57.7</v>
      </c>
      <c r="R5" s="49">
        <v>74.0</v>
      </c>
      <c r="S5" s="49">
        <v>1.0</v>
      </c>
      <c r="T5" s="49">
        <v>16.0</v>
      </c>
      <c r="U5" s="49">
        <v>1.0</v>
      </c>
      <c r="V5" s="49">
        <v>4.97</v>
      </c>
      <c r="W5" s="49">
        <v>104.0</v>
      </c>
      <c r="X5" s="49">
        <v>50.2</v>
      </c>
      <c r="Y5" s="49">
        <v>120.0</v>
      </c>
      <c r="Z5" s="49">
        <v>3.0</v>
      </c>
      <c r="AA5" s="49">
        <v>1.0</v>
      </c>
      <c r="AB5" s="49">
        <v>47.1</v>
      </c>
      <c r="AC5" s="49">
        <v>5.37</v>
      </c>
      <c r="AD5" s="49">
        <v>1.0</v>
      </c>
      <c r="AE5" s="49">
        <v>5.0</v>
      </c>
      <c r="AF5" s="49">
        <v>48.2</v>
      </c>
      <c r="AG5" s="49">
        <v>5.636666666666666</v>
      </c>
      <c r="AH5" s="57">
        <v>75.7302405498282</v>
      </c>
      <c r="AI5" s="57">
        <v>7.65771510160974</v>
      </c>
      <c r="AJ5" s="57">
        <v>-2.3</v>
      </c>
      <c r="AK5" s="49">
        <v>123.0</v>
      </c>
      <c r="AL5" s="49">
        <v>33.92</v>
      </c>
      <c r="AM5" s="49">
        <v>2.57</v>
      </c>
      <c r="AN5" s="49">
        <v>28.61</v>
      </c>
      <c r="AO5" s="49">
        <v>1.71</v>
      </c>
      <c r="AP5" s="49">
        <v>6.16</v>
      </c>
      <c r="AQ5" s="49">
        <v>0.38</v>
      </c>
      <c r="AR5" s="49">
        <v>73.93</v>
      </c>
      <c r="AS5" s="49">
        <v>11.81</v>
      </c>
      <c r="AT5" s="49">
        <v>6.0</v>
      </c>
      <c r="AU5" s="59">
        <v>1.229665071770335</v>
      </c>
      <c r="AV5" s="59">
        <v>15.974570539699714</v>
      </c>
      <c r="AW5" s="59">
        <v>142.62</v>
      </c>
      <c r="AX5" s="59">
        <v>16.47</v>
      </c>
      <c r="AY5" s="61">
        <v>0.7170613236187008</v>
      </c>
      <c r="AZ5" s="61"/>
      <c r="BA5" s="49">
        <v>1.965</v>
      </c>
      <c r="BB5" s="61">
        <v>8.381679389312977</v>
      </c>
      <c r="BC5" s="59">
        <v>6.010178117048346</v>
      </c>
      <c r="BD5" s="67">
        <v>1.77</v>
      </c>
      <c r="BE5" s="53">
        <v>0.8759354076408035</v>
      </c>
      <c r="BF5" s="46">
        <v>1068.97</v>
      </c>
      <c r="BG5" s="46">
        <v>64.90406800242866</v>
      </c>
      <c r="BH5" s="46">
        <v>415.9416342412452</v>
      </c>
      <c r="BI5" s="46">
        <v>25.0</v>
      </c>
      <c r="BJ5" s="46">
        <v>3.0</v>
      </c>
      <c r="BK5" s="46">
        <v>1.0</v>
      </c>
    </row>
    <row r="6" ht="15.0" customHeight="1">
      <c r="A6" s="40">
        <v>705.0</v>
      </c>
      <c r="B6" s="41" t="s">
        <v>232</v>
      </c>
      <c r="C6" s="44" t="s">
        <v>125</v>
      </c>
      <c r="D6" s="46">
        <v>1.0</v>
      </c>
      <c r="E6" s="49" t="s">
        <v>140</v>
      </c>
      <c r="F6" s="53" t="s">
        <v>149</v>
      </c>
      <c r="G6" s="49">
        <v>1.0</v>
      </c>
      <c r="H6" s="49">
        <v>1.0</v>
      </c>
      <c r="I6" s="49">
        <v>1.0</v>
      </c>
      <c r="J6" s="49">
        <v>2.0</v>
      </c>
      <c r="K6" s="49">
        <v>22.0</v>
      </c>
      <c r="L6" s="49">
        <v>21.0</v>
      </c>
      <c r="M6" s="49">
        <v>2.0</v>
      </c>
      <c r="N6" s="49">
        <v>60.0</v>
      </c>
      <c r="O6" s="49">
        <v>3.0</v>
      </c>
      <c r="P6" s="49">
        <v>0.6</v>
      </c>
      <c r="Q6" s="49">
        <v>59.5</v>
      </c>
      <c r="R6" s="49">
        <v>99.0</v>
      </c>
      <c r="S6" s="49">
        <v>1.0</v>
      </c>
      <c r="T6" s="49">
        <v>34.0</v>
      </c>
      <c r="U6" s="49">
        <v>2.0</v>
      </c>
      <c r="V6" s="49">
        <v>5.896666666666667</v>
      </c>
      <c r="W6" s="49">
        <v>122.0</v>
      </c>
      <c r="X6" s="49">
        <v>46.9</v>
      </c>
      <c r="Y6" s="49">
        <v>133.0</v>
      </c>
      <c r="Z6" s="49">
        <v>3.0</v>
      </c>
      <c r="AA6" s="49">
        <v>3.0</v>
      </c>
      <c r="AB6" s="49">
        <v>43.7</v>
      </c>
      <c r="AC6" s="49">
        <v>6.376666666666666</v>
      </c>
      <c r="AD6" s="49">
        <v>3.0</v>
      </c>
      <c r="AE6" s="49">
        <v>7.0</v>
      </c>
      <c r="AF6" s="49">
        <v>36.1</v>
      </c>
      <c r="AG6" s="49">
        <v>5.396666666666666</v>
      </c>
      <c r="AH6" s="57">
        <v>74.15061295971978</v>
      </c>
      <c r="AI6" s="57">
        <v>15.68984324620762</v>
      </c>
      <c r="AJ6" s="57">
        <v>-2.2333333333333334</v>
      </c>
      <c r="AK6" s="49">
        <v>131.0</v>
      </c>
      <c r="AL6" s="49">
        <v>50.75</v>
      </c>
      <c r="AM6" s="49">
        <v>4.0</v>
      </c>
      <c r="AN6" s="49">
        <v>67.33</v>
      </c>
      <c r="AO6" s="49">
        <v>4.78</v>
      </c>
      <c r="AP6" s="49">
        <v>16.18</v>
      </c>
      <c r="AQ6" s="49">
        <v>1.09</v>
      </c>
      <c r="AR6" s="49">
        <v>249.91</v>
      </c>
      <c r="AS6" s="49">
        <v>42.67</v>
      </c>
      <c r="AT6" s="49">
        <v>6.0</v>
      </c>
      <c r="AU6" s="59">
        <v>0.6814310051107325</v>
      </c>
      <c r="AV6" s="59">
        <v>17.07414669280941</v>
      </c>
      <c r="AW6" s="59">
        <v>384.16999999999996</v>
      </c>
      <c r="AX6" s="59">
        <v>52.540000000000006</v>
      </c>
      <c r="AY6" s="61">
        <v>0.8121431290445374</v>
      </c>
      <c r="AZ6" s="63">
        <v>48.09</v>
      </c>
      <c r="BA6" s="49">
        <v>5.838</v>
      </c>
      <c r="BB6" s="61">
        <v>8.999657416923604</v>
      </c>
      <c r="BC6" s="59">
        <v>7.3090099349092155</v>
      </c>
      <c r="BD6" s="67">
        <v>5.64</v>
      </c>
      <c r="BE6" s="53">
        <v>0.8369098712446352</v>
      </c>
      <c r="BF6" s="46">
        <v>1607.25</v>
      </c>
      <c r="BG6" s="46">
        <v>30.590978302245905</v>
      </c>
      <c r="BH6" s="46">
        <v>401.8125</v>
      </c>
      <c r="BI6" s="46">
        <v>25.0</v>
      </c>
      <c r="BJ6" s="46">
        <v>5.0</v>
      </c>
      <c r="BK6" s="46">
        <v>3.0</v>
      </c>
    </row>
    <row r="7" ht="15.0" customHeight="1">
      <c r="A7" s="40">
        <v>707.0</v>
      </c>
      <c r="B7" s="41" t="s">
        <v>234</v>
      </c>
      <c r="C7" s="44" t="s">
        <v>125</v>
      </c>
      <c r="D7" s="46">
        <v>1.0</v>
      </c>
      <c r="E7" s="49" t="s">
        <v>140</v>
      </c>
      <c r="F7" s="53" t="s">
        <v>149</v>
      </c>
      <c r="G7" s="49">
        <v>1.0</v>
      </c>
      <c r="H7" s="49">
        <v>1.0</v>
      </c>
      <c r="I7" s="49">
        <v>1.0</v>
      </c>
      <c r="J7" s="49">
        <v>1.0</v>
      </c>
      <c r="K7" s="49">
        <v>14.0</v>
      </c>
      <c r="L7" s="49">
        <v>14.0</v>
      </c>
      <c r="M7" s="49">
        <v>1.0</v>
      </c>
      <c r="N7" s="49">
        <v>56.0</v>
      </c>
      <c r="O7" s="49">
        <v>3.0</v>
      </c>
      <c r="P7" s="49">
        <v>0.65</v>
      </c>
      <c r="Q7" s="49">
        <v>54.0</v>
      </c>
      <c r="R7" s="49">
        <v>101.0</v>
      </c>
      <c r="S7" s="49">
        <v>5.0</v>
      </c>
      <c r="T7" s="49">
        <v>24.0</v>
      </c>
      <c r="U7" s="49">
        <v>1.0</v>
      </c>
      <c r="V7" s="49">
        <v>7.523333333333333</v>
      </c>
      <c r="W7" s="49">
        <v>127.0</v>
      </c>
      <c r="X7" s="49">
        <v>50.1</v>
      </c>
      <c r="Y7" s="49">
        <v>142.0</v>
      </c>
      <c r="Z7" s="49">
        <v>3.0</v>
      </c>
      <c r="AA7" s="49">
        <v>1.0</v>
      </c>
      <c r="AB7" s="49">
        <v>49.1</v>
      </c>
      <c r="AC7" s="49">
        <v>7.086666666666666</v>
      </c>
      <c r="AD7" s="49">
        <v>1.0</v>
      </c>
      <c r="AE7" s="49">
        <v>5.0</v>
      </c>
      <c r="AF7" s="49">
        <v>50.7</v>
      </c>
      <c r="AG7" s="49">
        <v>7.9366666666666665</v>
      </c>
      <c r="AH7" s="57">
        <v>69.44232238349886</v>
      </c>
      <c r="AI7" s="57">
        <v>8.343960403130207</v>
      </c>
      <c r="AJ7" s="57">
        <v>-2.333333333333333</v>
      </c>
      <c r="AK7" s="49">
        <v>142.0</v>
      </c>
      <c r="AL7" s="49">
        <v>67.85</v>
      </c>
      <c r="AM7" s="49">
        <v>5.99</v>
      </c>
      <c r="AN7" s="49">
        <v>60.8</v>
      </c>
      <c r="AO7" s="49">
        <v>4.06</v>
      </c>
      <c r="AP7" s="49">
        <v>19.38</v>
      </c>
      <c r="AQ7" s="49">
        <v>1.21</v>
      </c>
      <c r="AR7" s="49">
        <v>222.45</v>
      </c>
      <c r="AS7" s="49">
        <v>35.35</v>
      </c>
      <c r="AT7" s="49">
        <v>7.0</v>
      </c>
      <c r="AU7" s="59">
        <v>1.1366223908918407</v>
      </c>
      <c r="AV7" s="59">
        <v>15.891211508204092</v>
      </c>
      <c r="AW7" s="59">
        <v>370.47999999999996</v>
      </c>
      <c r="AX7" s="59">
        <v>46.61</v>
      </c>
      <c r="AY7" s="61">
        <v>0.7584209397125081</v>
      </c>
      <c r="AZ7" s="63">
        <v>30.41</v>
      </c>
      <c r="BA7" s="49">
        <v>4.373</v>
      </c>
      <c r="BB7" s="61">
        <v>10.658586782529156</v>
      </c>
      <c r="BC7" s="59">
        <v>8.08369540361308</v>
      </c>
      <c r="BD7" s="67">
        <v>4.17</v>
      </c>
      <c r="BE7" s="53">
        <v>0.8371824480369515</v>
      </c>
      <c r="BF7" s="46">
        <v>1989.25</v>
      </c>
      <c r="BG7" s="46">
        <v>42.678609740399054</v>
      </c>
      <c r="BH7" s="46">
        <v>332.09515859766276</v>
      </c>
      <c r="BI7" s="46">
        <v>30.0</v>
      </c>
      <c r="BJ7" s="46">
        <v>5.0</v>
      </c>
      <c r="BK7" s="46">
        <v>3.0</v>
      </c>
    </row>
    <row r="8" ht="15.0" customHeight="1">
      <c r="A8" s="40">
        <v>709.0</v>
      </c>
      <c r="B8" s="41" t="s">
        <v>232</v>
      </c>
      <c r="C8" s="24" t="s">
        <v>110</v>
      </c>
      <c r="D8" s="46">
        <v>1.0</v>
      </c>
      <c r="E8" s="49" t="s">
        <v>140</v>
      </c>
      <c r="F8" s="53" t="s">
        <v>149</v>
      </c>
      <c r="G8" s="49">
        <v>1.0</v>
      </c>
      <c r="H8" s="49">
        <v>1.0</v>
      </c>
      <c r="I8" s="49">
        <v>1.0</v>
      </c>
      <c r="J8" s="49">
        <v>2.0</v>
      </c>
      <c r="K8" s="49">
        <v>8.0</v>
      </c>
      <c r="L8" s="49">
        <v>17.0</v>
      </c>
      <c r="M8" s="49">
        <v>2.0</v>
      </c>
      <c r="N8" s="49">
        <v>49.0</v>
      </c>
      <c r="O8" s="49">
        <v>3.0</v>
      </c>
      <c r="P8" s="49">
        <v>0.7</v>
      </c>
      <c r="Q8" s="49">
        <v>54.0</v>
      </c>
      <c r="R8" s="49">
        <v>92.0</v>
      </c>
      <c r="S8" s="49">
        <v>5.0</v>
      </c>
      <c r="T8" s="49">
        <v>31.0</v>
      </c>
      <c r="U8" s="49">
        <v>2.0</v>
      </c>
      <c r="V8" s="49">
        <v>6.523333333333333</v>
      </c>
      <c r="W8" s="49">
        <v>119.0</v>
      </c>
      <c r="X8" s="49">
        <v>54.2</v>
      </c>
      <c r="Y8" s="49">
        <v>124.0</v>
      </c>
      <c r="Z8" s="49">
        <v>3.0</v>
      </c>
      <c r="AA8" s="49">
        <v>3.0</v>
      </c>
      <c r="AB8" s="49">
        <v>50.6</v>
      </c>
      <c r="AC8" s="49">
        <v>6.446666666666668</v>
      </c>
      <c r="AD8" s="49">
        <v>5.0</v>
      </c>
      <c r="AE8" s="49">
        <v>7.0</v>
      </c>
      <c r="AF8" s="49">
        <v>43.7</v>
      </c>
      <c r="AG8" s="49">
        <v>6.346666666666667</v>
      </c>
      <c r="AH8" s="57">
        <v>62.516498020237634</v>
      </c>
      <c r="AI8" s="57"/>
      <c r="AJ8" s="57">
        <v>-2.433333333333333</v>
      </c>
      <c r="AK8" s="49">
        <v>123.0</v>
      </c>
      <c r="AL8" s="49">
        <v>32.1</v>
      </c>
      <c r="AM8" s="49">
        <v>3.35</v>
      </c>
      <c r="AN8" s="49">
        <v>49.45</v>
      </c>
      <c r="AO8" s="49">
        <v>3.09</v>
      </c>
      <c r="AP8" s="49">
        <v>21.89</v>
      </c>
      <c r="AQ8" s="49">
        <v>1.39</v>
      </c>
      <c r="AR8" s="49">
        <v>113.92</v>
      </c>
      <c r="AS8" s="49">
        <v>20.52</v>
      </c>
      <c r="AT8" s="49">
        <v>9.0</v>
      </c>
      <c r="AU8" s="59">
        <v>0.7477678571428572</v>
      </c>
      <c r="AV8" s="59">
        <v>18.0126404494382</v>
      </c>
      <c r="AW8" s="59">
        <v>217.36</v>
      </c>
      <c r="AX8" s="59">
        <v>28.349999999999998</v>
      </c>
      <c r="AY8" s="61">
        <v>0.7238095238095239</v>
      </c>
      <c r="AZ8" s="61"/>
      <c r="BA8" s="49">
        <v>2.397</v>
      </c>
      <c r="BB8" s="61">
        <v>11.827284105131415</v>
      </c>
      <c r="BC8" s="59">
        <v>8.560700876095119</v>
      </c>
      <c r="BD8" s="67">
        <v>0.48</v>
      </c>
      <c r="BE8" s="53">
        <v>0.2347305389221557</v>
      </c>
      <c r="BF8" s="46">
        <v>811.45</v>
      </c>
      <c r="BG8" s="46">
        <v>28.62257495590829</v>
      </c>
      <c r="BH8" s="46">
        <v>242.22388059701493</v>
      </c>
      <c r="BI8" s="46">
        <v>35.0</v>
      </c>
      <c r="BJ8" s="46">
        <v>5.0</v>
      </c>
      <c r="BK8" s="46">
        <v>3.0</v>
      </c>
    </row>
    <row r="9" ht="15.0" customHeight="1">
      <c r="A9" s="40">
        <v>711.0</v>
      </c>
      <c r="B9" s="41" t="s">
        <v>234</v>
      </c>
      <c r="C9" s="24" t="s">
        <v>110</v>
      </c>
      <c r="D9" s="46">
        <v>1.0</v>
      </c>
      <c r="E9" s="49" t="s">
        <v>140</v>
      </c>
      <c r="F9" s="53" t="s">
        <v>149</v>
      </c>
      <c r="G9" s="49">
        <v>1.0</v>
      </c>
      <c r="H9" s="49">
        <v>1.0</v>
      </c>
      <c r="I9" s="49">
        <v>1.0</v>
      </c>
      <c r="J9" s="49">
        <v>1.0</v>
      </c>
      <c r="K9" s="49">
        <v>11.0</v>
      </c>
      <c r="L9" s="49">
        <v>12.0</v>
      </c>
      <c r="M9" s="49">
        <v>1.0</v>
      </c>
      <c r="N9" s="49">
        <v>44.0</v>
      </c>
      <c r="O9" s="49">
        <v>1.0</v>
      </c>
      <c r="P9" s="49">
        <v>0.48</v>
      </c>
      <c r="Q9" s="49">
        <v>57.5</v>
      </c>
      <c r="R9" s="49">
        <v>67.0</v>
      </c>
      <c r="S9" s="49">
        <v>1.0</v>
      </c>
      <c r="T9" s="49">
        <v>14.0</v>
      </c>
      <c r="U9" s="49">
        <v>1.0</v>
      </c>
      <c r="V9" s="49">
        <v>4.316666666666666</v>
      </c>
      <c r="W9" s="49">
        <v>92.0</v>
      </c>
      <c r="X9" s="49">
        <v>49.3</v>
      </c>
      <c r="Y9" s="49">
        <v>98.0</v>
      </c>
      <c r="Z9" s="49">
        <v>3.0</v>
      </c>
      <c r="AA9" s="49">
        <v>3.0</v>
      </c>
      <c r="AB9" s="49">
        <v>48.7</v>
      </c>
      <c r="AC9" s="49">
        <v>4.38</v>
      </c>
      <c r="AD9" s="49">
        <v>1.0</v>
      </c>
      <c r="AE9" s="49">
        <v>5.0</v>
      </c>
      <c r="AF9" s="49">
        <v>45.2</v>
      </c>
      <c r="AG9" s="49">
        <v>4.303333333333334</v>
      </c>
      <c r="AH9" s="57">
        <v>63.64808250080569</v>
      </c>
      <c r="AI9" s="57"/>
      <c r="AJ9" s="57">
        <v>-2.9</v>
      </c>
      <c r="AK9" s="49">
        <v>97.0</v>
      </c>
      <c r="AL9" s="49">
        <v>25.77</v>
      </c>
      <c r="AM9" s="49">
        <v>2.26</v>
      </c>
      <c r="AN9" s="49">
        <v>15.02</v>
      </c>
      <c r="AO9" s="49">
        <v>0.97</v>
      </c>
      <c r="AP9" s="49">
        <v>7.29</v>
      </c>
      <c r="AQ9" s="49">
        <v>0.42</v>
      </c>
      <c r="AR9" s="49">
        <v>58.3</v>
      </c>
      <c r="AS9" s="49">
        <v>10.75</v>
      </c>
      <c r="AT9" s="49"/>
      <c r="AU9" s="59">
        <v>1.6258992805755395</v>
      </c>
      <c r="AV9" s="59">
        <v>18.43910806174957</v>
      </c>
      <c r="AW9" s="59">
        <v>106.38</v>
      </c>
      <c r="AX9" s="59">
        <v>14.399999999999999</v>
      </c>
      <c r="AY9" s="61">
        <v>0.7465277777777779</v>
      </c>
      <c r="AZ9" s="61"/>
      <c r="BA9" s="49">
        <v>1.484</v>
      </c>
      <c r="BB9" s="61">
        <v>9.703504043126683</v>
      </c>
      <c r="BC9" s="59">
        <v>7.243935309973046</v>
      </c>
      <c r="BD9" s="67">
        <v>0.07</v>
      </c>
      <c r="BE9" s="53">
        <v>0.4355289421157685</v>
      </c>
      <c r="BF9" s="46">
        <v>782.1</v>
      </c>
      <c r="BG9" s="46">
        <v>54.31250000000001</v>
      </c>
      <c r="BH9" s="46">
        <v>346.06194690265494</v>
      </c>
      <c r="BI9" s="46">
        <v>20.0</v>
      </c>
      <c r="BJ9" s="46">
        <v>3.0</v>
      </c>
      <c r="BK9" s="46">
        <v>1.0</v>
      </c>
    </row>
    <row r="10" ht="15.0" customHeight="1">
      <c r="A10" s="40">
        <v>713.0</v>
      </c>
      <c r="B10" s="41" t="s">
        <v>238</v>
      </c>
      <c r="C10" s="44" t="s">
        <v>125</v>
      </c>
      <c r="D10" s="46">
        <v>1.0</v>
      </c>
      <c r="E10" s="49" t="s">
        <v>140</v>
      </c>
      <c r="F10" s="53" t="s">
        <v>149</v>
      </c>
      <c r="G10" s="49">
        <v>1.0</v>
      </c>
      <c r="H10" s="49">
        <v>1.0</v>
      </c>
      <c r="I10" s="49">
        <v>1.0</v>
      </c>
      <c r="J10" s="49">
        <v>1.0</v>
      </c>
      <c r="K10" s="49">
        <v>11.0</v>
      </c>
      <c r="L10" s="49">
        <v>13.0</v>
      </c>
      <c r="M10" s="49">
        <v>1.0</v>
      </c>
      <c r="N10" s="49">
        <v>50.0</v>
      </c>
      <c r="O10" s="49">
        <v>3.0</v>
      </c>
      <c r="P10" s="49">
        <v>0.65</v>
      </c>
      <c r="Q10" s="49">
        <v>60.8</v>
      </c>
      <c r="R10" s="49">
        <v>91.0</v>
      </c>
      <c r="S10" s="49">
        <v>3.0</v>
      </c>
      <c r="T10" s="49">
        <v>20.0</v>
      </c>
      <c r="U10" s="49">
        <v>1.0</v>
      </c>
      <c r="V10" s="49">
        <v>6.413333333333333</v>
      </c>
      <c r="W10" s="49">
        <v>110.0</v>
      </c>
      <c r="X10" s="49">
        <v>49.2</v>
      </c>
      <c r="Y10" s="49">
        <v>144.0</v>
      </c>
      <c r="Z10" s="49">
        <v>3.0</v>
      </c>
      <c r="AA10" s="49">
        <v>3.0</v>
      </c>
      <c r="AB10" s="49">
        <v>42.3</v>
      </c>
      <c r="AC10" s="49">
        <v>6.386666666666667</v>
      </c>
      <c r="AD10" s="49">
        <v>3.0</v>
      </c>
      <c r="AE10" s="49">
        <v>7.0</v>
      </c>
      <c r="AF10" s="49">
        <v>38.7</v>
      </c>
      <c r="AG10" s="49">
        <v>6.903333333333333</v>
      </c>
      <c r="AH10" s="57">
        <v>66.6265543521861</v>
      </c>
      <c r="AI10" s="57">
        <v>-19.56796343642659</v>
      </c>
      <c r="AJ10" s="57">
        <v>-2.2</v>
      </c>
      <c r="AK10" s="49">
        <v>118.0</v>
      </c>
      <c r="AL10" s="49">
        <v>35.95</v>
      </c>
      <c r="AM10" s="49">
        <v>2.36</v>
      </c>
      <c r="AN10" s="49">
        <v>18.7</v>
      </c>
      <c r="AO10" s="49">
        <v>1.71</v>
      </c>
      <c r="AP10" s="49">
        <v>11.82</v>
      </c>
      <c r="AQ10" s="49">
        <v>0.66</v>
      </c>
      <c r="AR10" s="49">
        <v>92.15</v>
      </c>
      <c r="AS10" s="49">
        <v>13.48</v>
      </c>
      <c r="AT10" s="49">
        <v>7.0</v>
      </c>
      <c r="AU10" s="59">
        <v>0.9957805907172995</v>
      </c>
      <c r="AV10" s="59">
        <v>14.628323385784048</v>
      </c>
      <c r="AW10" s="59">
        <v>158.62</v>
      </c>
      <c r="AX10" s="59">
        <v>18.21</v>
      </c>
      <c r="AY10" s="61">
        <v>0.7402526084568918</v>
      </c>
      <c r="AZ10" s="63">
        <v>109.72</v>
      </c>
      <c r="BA10" s="49">
        <v>2.296</v>
      </c>
      <c r="BB10" s="61">
        <v>7.931184668989548</v>
      </c>
      <c r="BC10" s="59">
        <v>5.871080139372823</v>
      </c>
      <c r="BD10" s="67">
        <v>2.1</v>
      </c>
      <c r="BE10" s="53">
        <v>0.88828125</v>
      </c>
      <c r="BF10" s="46">
        <v>1140.05</v>
      </c>
      <c r="BG10" s="46">
        <v>62.605711147721024</v>
      </c>
      <c r="BH10" s="46">
        <v>483.0720338983051</v>
      </c>
      <c r="BI10" s="46">
        <v>20.0</v>
      </c>
      <c r="BJ10" s="46">
        <v>1.0</v>
      </c>
      <c r="BK10" s="46">
        <v>3.0</v>
      </c>
    </row>
    <row r="11" ht="15.0" customHeight="1">
      <c r="A11" s="40">
        <v>714.0</v>
      </c>
      <c r="B11" s="41" t="s">
        <v>238</v>
      </c>
      <c r="C11" s="24" t="s">
        <v>110</v>
      </c>
      <c r="D11" s="46">
        <v>1.0</v>
      </c>
      <c r="E11" s="49" t="s">
        <v>140</v>
      </c>
      <c r="F11" s="53" t="s">
        <v>149</v>
      </c>
      <c r="G11" s="49">
        <v>0.0</v>
      </c>
      <c r="H11" s="49">
        <v>1.0</v>
      </c>
      <c r="I11" s="49">
        <v>1.0</v>
      </c>
      <c r="J11" s="49">
        <v>2.0</v>
      </c>
      <c r="K11" s="49">
        <v>9.0</v>
      </c>
      <c r="L11" s="49">
        <v>20.0</v>
      </c>
      <c r="M11" s="49">
        <v>2.0</v>
      </c>
      <c r="N11" s="49">
        <v>44.0</v>
      </c>
      <c r="O11" s="49">
        <v>3.0</v>
      </c>
      <c r="P11" s="49">
        <v>0.58</v>
      </c>
      <c r="Q11" s="49">
        <v>62.4</v>
      </c>
      <c r="R11" s="49">
        <v>78.0</v>
      </c>
      <c r="S11" s="49">
        <v>1.0</v>
      </c>
      <c r="T11" s="49">
        <v>29.0</v>
      </c>
      <c r="U11" s="49">
        <v>2.0</v>
      </c>
      <c r="V11" s="49">
        <v>5.6433333333333335</v>
      </c>
      <c r="W11" s="49">
        <v>105.0</v>
      </c>
      <c r="X11" s="49">
        <v>50.8</v>
      </c>
      <c r="Y11" s="49">
        <v>114.0</v>
      </c>
      <c r="Z11" s="49">
        <v>3.0</v>
      </c>
      <c r="AA11" s="49">
        <v>3.0</v>
      </c>
      <c r="AB11" s="49">
        <v>38.3</v>
      </c>
      <c r="AC11" s="49">
        <v>5.623333333333334</v>
      </c>
      <c r="AD11" s="49">
        <v>7.0</v>
      </c>
      <c r="AE11" s="49">
        <v>9.0</v>
      </c>
      <c r="AF11" s="49">
        <v>23.5</v>
      </c>
      <c r="AG11" s="49">
        <v>5.72</v>
      </c>
      <c r="AH11" s="57">
        <v>79.66401414677277</v>
      </c>
      <c r="AI11" s="57"/>
      <c r="AJ11" s="57">
        <v>-2.966666666666667</v>
      </c>
      <c r="AK11" s="49">
        <v>116.0</v>
      </c>
      <c r="AL11" s="49">
        <v>17.08</v>
      </c>
      <c r="AM11" s="49">
        <v>4.02</v>
      </c>
      <c r="AN11" s="49">
        <v>23.05</v>
      </c>
      <c r="AO11" s="49">
        <v>2.71</v>
      </c>
      <c r="AP11" s="49">
        <v>6.58</v>
      </c>
      <c r="AQ11" s="49">
        <v>0.43</v>
      </c>
      <c r="AR11" s="49">
        <v>108.61</v>
      </c>
      <c r="AS11" s="49">
        <v>14.79</v>
      </c>
      <c r="AT11" s="49">
        <v>8.0</v>
      </c>
      <c r="AU11" s="59">
        <v>1.2802547770700634</v>
      </c>
      <c r="AV11" s="59">
        <v>13.617530614123929</v>
      </c>
      <c r="AW11" s="59">
        <v>155.32</v>
      </c>
      <c r="AX11" s="59">
        <v>21.95</v>
      </c>
      <c r="AY11" s="61">
        <v>0.6738041002277905</v>
      </c>
      <c r="AZ11" s="61"/>
      <c r="BA11" s="49">
        <v>2.212</v>
      </c>
      <c r="BB11" s="61">
        <v>9.923146473779385</v>
      </c>
      <c r="BC11" s="73"/>
      <c r="BD11" s="67">
        <v>0.36</v>
      </c>
      <c r="BE11" s="53">
        <v>0.2793774319066148</v>
      </c>
      <c r="BF11" s="46">
        <v>495.83</v>
      </c>
      <c r="BG11" s="46">
        <v>22.589066059225512</v>
      </c>
      <c r="BH11" s="46">
        <v>123.34079601990051</v>
      </c>
      <c r="BI11" s="46">
        <v>28.0</v>
      </c>
      <c r="BJ11" s="46">
        <v>5.0</v>
      </c>
      <c r="BK11" s="46">
        <v>7.0</v>
      </c>
    </row>
    <row r="12" ht="15.0" customHeight="1">
      <c r="A12" s="40">
        <v>716.0</v>
      </c>
      <c r="B12" s="41" t="s">
        <v>124</v>
      </c>
      <c r="C12" s="44" t="s">
        <v>125</v>
      </c>
      <c r="D12" s="74">
        <v>2.0</v>
      </c>
      <c r="E12" s="49" t="s">
        <v>156</v>
      </c>
      <c r="F12" s="53" t="s">
        <v>149</v>
      </c>
      <c r="G12" s="49">
        <v>1.0</v>
      </c>
      <c r="H12" s="49">
        <v>1.0</v>
      </c>
      <c r="I12" s="49">
        <v>1.0</v>
      </c>
      <c r="J12" s="49">
        <v>1.0</v>
      </c>
      <c r="K12" s="49">
        <v>27.0</v>
      </c>
      <c r="L12" s="49">
        <v>19.0</v>
      </c>
      <c r="M12" s="49">
        <v>1.0</v>
      </c>
      <c r="N12" s="49">
        <v>58.0</v>
      </c>
      <c r="O12" s="49">
        <v>5.0</v>
      </c>
      <c r="P12" s="49">
        <v>0.8</v>
      </c>
      <c r="Q12" s="49">
        <v>59.6</v>
      </c>
      <c r="R12" s="49">
        <v>105.0</v>
      </c>
      <c r="S12" s="49">
        <v>7.0</v>
      </c>
      <c r="T12" s="49">
        <v>38.0</v>
      </c>
      <c r="U12" s="49">
        <v>1.0</v>
      </c>
      <c r="V12" s="49">
        <v>9.003333333333332</v>
      </c>
      <c r="W12" s="49">
        <v>136.0</v>
      </c>
      <c r="X12" s="49">
        <v>42.1</v>
      </c>
      <c r="Y12" s="49">
        <v>165.0</v>
      </c>
      <c r="Z12" s="49">
        <v>5.0</v>
      </c>
      <c r="AA12" s="49">
        <v>3.0</v>
      </c>
      <c r="AB12" s="49">
        <v>38.7</v>
      </c>
      <c r="AC12" s="49">
        <v>9.256666666666668</v>
      </c>
      <c r="AD12" s="49">
        <v>3.0</v>
      </c>
      <c r="AE12" s="49">
        <v>7.0</v>
      </c>
      <c r="AF12" s="49">
        <v>36.0</v>
      </c>
      <c r="AG12" s="49">
        <v>9.385</v>
      </c>
      <c r="AH12" s="57">
        <v>68.805377329667</v>
      </c>
      <c r="AI12" s="57">
        <v>18.33463611377756</v>
      </c>
      <c r="AJ12" s="57">
        <v>-2.3</v>
      </c>
      <c r="AK12" s="49">
        <v>169.0</v>
      </c>
      <c r="AL12" s="49">
        <v>172.48</v>
      </c>
      <c r="AM12" s="49">
        <v>13.69</v>
      </c>
      <c r="AN12" s="49">
        <v>179.48</v>
      </c>
      <c r="AO12" s="49">
        <v>11.18</v>
      </c>
      <c r="AP12" s="49">
        <v>19.92</v>
      </c>
      <c r="AQ12" s="49">
        <v>1.45</v>
      </c>
      <c r="AR12" s="49">
        <v>214.9</v>
      </c>
      <c r="AS12" s="49">
        <v>29.93</v>
      </c>
      <c r="AT12" s="49">
        <v>9.0</v>
      </c>
      <c r="AU12" s="59">
        <v>1.0839271575613618</v>
      </c>
      <c r="AV12" s="59">
        <v>13.927408096789204</v>
      </c>
      <c r="AW12" s="59">
        <v>586.78</v>
      </c>
      <c r="AX12" s="59">
        <v>56.25</v>
      </c>
      <c r="AY12" s="61">
        <v>0.5320888888888888</v>
      </c>
      <c r="AZ12" s="63">
        <v>90.21</v>
      </c>
      <c r="BA12" s="49">
        <v>5.867</v>
      </c>
      <c r="BB12" s="61">
        <v>9.5875234361684</v>
      </c>
      <c r="BC12" s="59">
        <v>5.101414692347026</v>
      </c>
      <c r="BD12" s="67">
        <v>5.67</v>
      </c>
      <c r="BE12" s="53">
        <v>0.8350714561606798</v>
      </c>
      <c r="BF12" s="46">
        <v>5545.69</v>
      </c>
      <c r="BG12" s="46">
        <v>98.59004444444443</v>
      </c>
      <c r="BH12" s="46">
        <v>405.09057706355003</v>
      </c>
      <c r="BI12" s="46">
        <v>28.0</v>
      </c>
      <c r="BJ12" s="46">
        <v>5.0</v>
      </c>
      <c r="BK12" s="46">
        <v>3.0</v>
      </c>
    </row>
    <row r="13" ht="15.0" customHeight="1">
      <c r="A13" s="40">
        <v>717.0</v>
      </c>
      <c r="B13" s="41" t="s">
        <v>124</v>
      </c>
      <c r="C13" s="24" t="s">
        <v>110</v>
      </c>
      <c r="D13" s="74">
        <v>2.0</v>
      </c>
      <c r="E13" s="49" t="s">
        <v>156</v>
      </c>
      <c r="F13" s="53" t="s">
        <v>149</v>
      </c>
      <c r="G13" s="49">
        <v>1.0</v>
      </c>
      <c r="H13" s="49">
        <v>1.0</v>
      </c>
      <c r="I13" s="49">
        <v>1.0</v>
      </c>
      <c r="J13" s="49">
        <v>1.0</v>
      </c>
      <c r="K13" s="49">
        <v>30.0</v>
      </c>
      <c r="L13" s="49">
        <v>20.0</v>
      </c>
      <c r="M13" s="49">
        <v>1.0</v>
      </c>
      <c r="N13" s="49">
        <v>61.0</v>
      </c>
      <c r="O13" s="49">
        <v>5.0</v>
      </c>
      <c r="P13" s="49">
        <v>0.8</v>
      </c>
      <c r="Q13" s="49">
        <v>58.7</v>
      </c>
      <c r="R13" s="49">
        <v>103.0</v>
      </c>
      <c r="S13" s="49">
        <v>7.0</v>
      </c>
      <c r="T13" s="49">
        <v>33.0</v>
      </c>
      <c r="U13" s="49">
        <v>1.0</v>
      </c>
      <c r="V13" s="49">
        <v>8.513333333333334</v>
      </c>
      <c r="W13" s="49">
        <v>130.0</v>
      </c>
      <c r="X13" s="49">
        <v>44.9</v>
      </c>
      <c r="Y13" s="49">
        <v>148.0</v>
      </c>
      <c r="Z13" s="49">
        <v>5.0</v>
      </c>
      <c r="AA13" s="49">
        <v>3.0</v>
      </c>
      <c r="AB13" s="49">
        <v>39.1</v>
      </c>
      <c r="AC13" s="49">
        <v>7.793333333333333</v>
      </c>
      <c r="AD13" s="49">
        <v>7.0</v>
      </c>
      <c r="AE13" s="49">
        <v>7.0</v>
      </c>
      <c r="AF13" s="49">
        <v>40.2</v>
      </c>
      <c r="AG13" s="49">
        <v>7.37</v>
      </c>
      <c r="AH13" s="57">
        <v>56.19016176956095</v>
      </c>
      <c r="AI13" s="57"/>
      <c r="AJ13" s="57">
        <v>-3.2333333333333334</v>
      </c>
      <c r="AK13" s="49">
        <v>148.0</v>
      </c>
      <c r="AL13" s="49">
        <v>87.83</v>
      </c>
      <c r="AM13" s="49">
        <v>10.66</v>
      </c>
      <c r="AN13" s="49">
        <v>100.7</v>
      </c>
      <c r="AO13" s="49">
        <v>9.03</v>
      </c>
      <c r="AP13" s="49">
        <v>16.28</v>
      </c>
      <c r="AQ13" s="49">
        <v>3.5</v>
      </c>
      <c r="AR13" s="49">
        <v>149.87</v>
      </c>
      <c r="AS13" s="49">
        <v>27.0</v>
      </c>
      <c r="AT13" s="49">
        <v>11.0</v>
      </c>
      <c r="AU13" s="59">
        <v>0.8507581803671189</v>
      </c>
      <c r="AV13" s="59">
        <v>18.0156135317275</v>
      </c>
      <c r="AW13" s="59">
        <v>354.68</v>
      </c>
      <c r="AX13" s="59">
        <v>50.19</v>
      </c>
      <c r="AY13" s="61">
        <v>0.5379557680812911</v>
      </c>
      <c r="AZ13" s="61"/>
      <c r="BA13" s="49">
        <v>3.848</v>
      </c>
      <c r="BB13" s="61">
        <v>13.043139293139292</v>
      </c>
      <c r="BC13" s="59">
        <v>7.016632016632017</v>
      </c>
      <c r="BD13" s="67">
        <v>1.36</v>
      </c>
      <c r="BE13" s="53">
        <v>0.047108387590961316</v>
      </c>
      <c r="BF13" s="46">
        <v>2274.48</v>
      </c>
      <c r="BG13" s="46">
        <v>45.31739390316796</v>
      </c>
      <c r="BH13" s="46">
        <v>213.3658536585366</v>
      </c>
      <c r="BI13" s="46">
        <v>25.0</v>
      </c>
      <c r="BJ13" s="46">
        <v>3.0</v>
      </c>
      <c r="BK13" s="46">
        <v>3.0</v>
      </c>
    </row>
    <row r="14" ht="15.0" customHeight="1">
      <c r="A14" s="40">
        <v>718.0</v>
      </c>
      <c r="B14" s="41" t="s">
        <v>198</v>
      </c>
      <c r="C14" s="24" t="s">
        <v>110</v>
      </c>
      <c r="D14" s="74">
        <v>2.0</v>
      </c>
      <c r="E14" s="49" t="s">
        <v>156</v>
      </c>
      <c r="F14" s="53" t="s">
        <v>149</v>
      </c>
      <c r="G14" s="49">
        <v>1.0</v>
      </c>
      <c r="H14" s="49">
        <v>1.0</v>
      </c>
      <c r="I14" s="49">
        <v>1.0</v>
      </c>
      <c r="J14" s="49">
        <v>1.0</v>
      </c>
      <c r="K14" s="49">
        <v>27.0</v>
      </c>
      <c r="L14" s="49">
        <v>14.0</v>
      </c>
      <c r="M14" s="49">
        <v>1.0</v>
      </c>
      <c r="N14" s="49">
        <v>61.0</v>
      </c>
      <c r="O14" s="49">
        <v>5.0</v>
      </c>
      <c r="P14" s="49">
        <v>0.88</v>
      </c>
      <c r="Q14" s="49">
        <v>56.5</v>
      </c>
      <c r="R14" s="49">
        <v>107.0</v>
      </c>
      <c r="S14" s="49">
        <v>7.0</v>
      </c>
      <c r="T14" s="49">
        <v>31.0</v>
      </c>
      <c r="U14" s="49">
        <v>1.0</v>
      </c>
      <c r="V14" s="49">
        <v>8.889999999999999</v>
      </c>
      <c r="W14" s="49">
        <v>140.0</v>
      </c>
      <c r="X14" s="49">
        <v>46.8</v>
      </c>
      <c r="Y14" s="49">
        <v>155.0</v>
      </c>
      <c r="Z14" s="49">
        <v>5.0</v>
      </c>
      <c r="AA14" s="49">
        <v>3.0</v>
      </c>
      <c r="AB14" s="49">
        <v>39.8</v>
      </c>
      <c r="AC14" s="49">
        <v>9.163333333333334</v>
      </c>
      <c r="AD14" s="49">
        <v>7.0</v>
      </c>
      <c r="AE14" s="49">
        <v>7.0</v>
      </c>
      <c r="AF14" s="49">
        <v>43.3</v>
      </c>
      <c r="AG14" s="49">
        <v>8.549999999999999</v>
      </c>
      <c r="AH14" s="57">
        <v>62.169007598434256</v>
      </c>
      <c r="AI14" s="57"/>
      <c r="AJ14" s="57">
        <v>-3.0</v>
      </c>
      <c r="AK14" s="49">
        <v>152.0</v>
      </c>
      <c r="AL14" s="49">
        <v>75.7</v>
      </c>
      <c r="AM14" s="49">
        <v>9.5</v>
      </c>
      <c r="AN14" s="49">
        <v>89.76</v>
      </c>
      <c r="AO14" s="49">
        <v>8.33</v>
      </c>
      <c r="AP14" s="49">
        <v>16.74</v>
      </c>
      <c r="AQ14" s="49">
        <v>3.36</v>
      </c>
      <c r="AR14" s="49">
        <v>187.84</v>
      </c>
      <c r="AS14" s="49">
        <v>35.63</v>
      </c>
      <c r="AT14" s="49">
        <v>8.0</v>
      </c>
      <c r="AU14" s="59">
        <v>0.8126603934987169</v>
      </c>
      <c r="AV14" s="59">
        <v>18.968270868824533</v>
      </c>
      <c r="AW14" s="59">
        <v>370.04</v>
      </c>
      <c r="AX14" s="59">
        <v>56.82</v>
      </c>
      <c r="AY14" s="61">
        <v>0.6270679338261176</v>
      </c>
      <c r="AZ14" s="61"/>
      <c r="BA14" s="49">
        <v>4.263</v>
      </c>
      <c r="BB14" s="61">
        <v>13.328641801548207</v>
      </c>
      <c r="BC14" s="59">
        <v>8.357963875205256</v>
      </c>
      <c r="BD14" s="67">
        <v>1.78</v>
      </c>
      <c r="BE14" s="53">
        <v>0.053012967200610224</v>
      </c>
      <c r="BF14" s="46">
        <v>2107.76</v>
      </c>
      <c r="BG14" s="46">
        <v>37.09538894755368</v>
      </c>
      <c r="BH14" s="46">
        <v>221.86947368421056</v>
      </c>
      <c r="BI14" s="46">
        <v>28.0</v>
      </c>
      <c r="BJ14" s="46">
        <v>3.0</v>
      </c>
      <c r="BK14" s="46">
        <v>1.0</v>
      </c>
    </row>
    <row r="15" ht="15.0" customHeight="1">
      <c r="A15" s="40">
        <v>719.0</v>
      </c>
      <c r="B15" s="41" t="s">
        <v>198</v>
      </c>
      <c r="C15" s="44" t="s">
        <v>125</v>
      </c>
      <c r="D15" s="74">
        <v>2.0</v>
      </c>
      <c r="E15" s="49" t="s">
        <v>156</v>
      </c>
      <c r="F15" s="53" t="s">
        <v>149</v>
      </c>
      <c r="G15" s="49">
        <v>1.0</v>
      </c>
      <c r="H15" s="49">
        <v>1.0</v>
      </c>
      <c r="I15" s="49">
        <v>1.0</v>
      </c>
      <c r="J15" s="49">
        <v>2.0</v>
      </c>
      <c r="K15" s="49">
        <v>25.0</v>
      </c>
      <c r="L15" s="49">
        <v>22.0</v>
      </c>
      <c r="M15" s="49">
        <v>1.0</v>
      </c>
      <c r="N15" s="49">
        <v>60.0</v>
      </c>
      <c r="O15" s="49">
        <v>5.0</v>
      </c>
      <c r="P15" s="49">
        <v>0.68</v>
      </c>
      <c r="Q15" s="49">
        <v>58.2</v>
      </c>
      <c r="R15" s="49">
        <v>112.0</v>
      </c>
      <c r="S15" s="49">
        <v>5.0</v>
      </c>
      <c r="T15" s="49">
        <v>37.0</v>
      </c>
      <c r="U15" s="49">
        <v>2.0</v>
      </c>
      <c r="V15" s="49">
        <v>6.960000000000001</v>
      </c>
      <c r="W15" s="49">
        <v>143.0</v>
      </c>
      <c r="X15" s="49">
        <v>47.5</v>
      </c>
      <c r="Y15" s="49">
        <v>170.0</v>
      </c>
      <c r="Z15" s="49">
        <v>3.0</v>
      </c>
      <c r="AA15" s="49">
        <v>1.0</v>
      </c>
      <c r="AB15" s="49">
        <v>44.4</v>
      </c>
      <c r="AC15" s="49">
        <v>7.503333333333334</v>
      </c>
      <c r="AD15" s="49">
        <v>3.0</v>
      </c>
      <c r="AE15" s="49">
        <v>7.0</v>
      </c>
      <c r="AF15" s="49">
        <v>32.6</v>
      </c>
      <c r="AG15" s="49">
        <v>7.226666666666667</v>
      </c>
      <c r="AH15" s="57">
        <v>74.46428571428572</v>
      </c>
      <c r="AI15" s="57">
        <v>16.51164447212667</v>
      </c>
      <c r="AJ15" s="57">
        <v>-2.2666666666666666</v>
      </c>
      <c r="AK15" s="49">
        <v>171.0</v>
      </c>
      <c r="AL15" s="49">
        <v>174.31</v>
      </c>
      <c r="AM15" s="49">
        <v>14.55</v>
      </c>
      <c r="AN15" s="49">
        <v>185.82</v>
      </c>
      <c r="AO15" s="49">
        <v>12.63</v>
      </c>
      <c r="AP15" s="49">
        <v>22.14</v>
      </c>
      <c r="AQ15" s="49">
        <v>1.83</v>
      </c>
      <c r="AR15" s="49">
        <v>331.9</v>
      </c>
      <c r="AS15" s="49">
        <v>51.15</v>
      </c>
      <c r="AT15" s="49">
        <v>13.0</v>
      </c>
      <c r="AU15" s="59">
        <v>1.0062240663900415</v>
      </c>
      <c r="AV15" s="59">
        <v>15.41126845435372</v>
      </c>
      <c r="AW15" s="59">
        <v>714.17</v>
      </c>
      <c r="AX15" s="59">
        <v>80.16</v>
      </c>
      <c r="AY15" s="61">
        <v>0.6380988023952096</v>
      </c>
      <c r="AZ15" s="63">
        <v>69.66</v>
      </c>
      <c r="BA15" s="49">
        <v>7.37</v>
      </c>
      <c r="BB15" s="61">
        <v>10.876526458616011</v>
      </c>
      <c r="BC15" s="59">
        <v>6.940298507462686</v>
      </c>
      <c r="BD15" s="67">
        <v>7.17</v>
      </c>
      <c r="BE15" s="53">
        <v>0.8275862068965517</v>
      </c>
      <c r="BF15" s="46">
        <v>5412.51</v>
      </c>
      <c r="BG15" s="46">
        <v>67.52133233532935</v>
      </c>
      <c r="BH15" s="46">
        <v>371.99381443298967</v>
      </c>
      <c r="BI15" s="46">
        <v>25.0</v>
      </c>
      <c r="BJ15" s="46">
        <v>3.0</v>
      </c>
      <c r="BK15" s="46">
        <v>3.0</v>
      </c>
    </row>
    <row r="16" ht="15.0" customHeight="1">
      <c r="A16" s="40">
        <v>720.0</v>
      </c>
      <c r="B16" s="41" t="s">
        <v>232</v>
      </c>
      <c r="C16" s="24" t="s">
        <v>110</v>
      </c>
      <c r="D16" s="74">
        <v>2.0</v>
      </c>
      <c r="E16" s="49" t="s">
        <v>156</v>
      </c>
      <c r="F16" s="53" t="s">
        <v>149</v>
      </c>
      <c r="G16" s="49">
        <v>1.0</v>
      </c>
      <c r="H16" s="49">
        <v>1.0</v>
      </c>
      <c r="I16" s="49">
        <v>1.0</v>
      </c>
      <c r="J16" s="49">
        <v>1.0</v>
      </c>
      <c r="K16" s="49">
        <v>24.0</v>
      </c>
      <c r="L16" s="49">
        <v>12.0</v>
      </c>
      <c r="M16" s="49">
        <v>1.0</v>
      </c>
      <c r="N16" s="49">
        <v>58.0</v>
      </c>
      <c r="O16" s="49">
        <v>5.0</v>
      </c>
      <c r="P16" s="49">
        <v>0.78</v>
      </c>
      <c r="Q16" s="49">
        <v>57.8</v>
      </c>
      <c r="R16" s="49">
        <v>99.0</v>
      </c>
      <c r="S16" s="49">
        <v>5.0</v>
      </c>
      <c r="T16" s="49">
        <v>26.0</v>
      </c>
      <c r="U16" s="49">
        <v>1.0</v>
      </c>
      <c r="V16" s="49">
        <v>8.229999999999999</v>
      </c>
      <c r="W16" s="49">
        <v>134.0</v>
      </c>
      <c r="X16" s="49">
        <v>41.3</v>
      </c>
      <c r="Y16" s="49">
        <v>159.0</v>
      </c>
      <c r="Z16" s="49">
        <v>5.0</v>
      </c>
      <c r="AA16" s="49">
        <v>3.0</v>
      </c>
      <c r="AB16" s="49">
        <v>44.3</v>
      </c>
      <c r="AC16" s="49">
        <v>8.53</v>
      </c>
      <c r="AD16" s="49">
        <v>5.0</v>
      </c>
      <c r="AE16" s="49">
        <v>7.0</v>
      </c>
      <c r="AF16" s="49">
        <v>36.3</v>
      </c>
      <c r="AG16" s="49">
        <v>7.923333333333335</v>
      </c>
      <c r="AH16" s="57">
        <v>69.8470948012232</v>
      </c>
      <c r="AI16" s="57"/>
      <c r="AJ16" s="57">
        <v>-2.833333333333333</v>
      </c>
      <c r="AK16" s="49">
        <v>157.0</v>
      </c>
      <c r="AL16" s="49">
        <v>81.24</v>
      </c>
      <c r="AM16" s="49">
        <v>10.03</v>
      </c>
      <c r="AN16" s="49">
        <v>77.62</v>
      </c>
      <c r="AO16" s="49">
        <v>7.16</v>
      </c>
      <c r="AP16" s="49">
        <v>12.7</v>
      </c>
      <c r="AQ16" s="49">
        <v>1.21</v>
      </c>
      <c r="AR16" s="49">
        <v>148.38</v>
      </c>
      <c r="AS16" s="49">
        <v>30.19</v>
      </c>
      <c r="AT16" s="49">
        <v>3.0</v>
      </c>
      <c r="AU16" s="59">
        <v>1.198327359617682</v>
      </c>
      <c r="AV16" s="59">
        <v>20.34640787168082</v>
      </c>
      <c r="AW16" s="59">
        <v>319.94</v>
      </c>
      <c r="AX16" s="59">
        <v>48.59</v>
      </c>
      <c r="AY16" s="61">
        <v>0.6213212595184194</v>
      </c>
      <c r="AZ16" s="61"/>
      <c r="BA16" s="49">
        <v>3.813</v>
      </c>
      <c r="BB16" s="61">
        <v>12.743246787306584</v>
      </c>
      <c r="BC16" s="59">
        <v>7.917650144243378</v>
      </c>
      <c r="BD16" s="67">
        <v>1.34</v>
      </c>
      <c r="BE16" s="53">
        <v>0.033229085222830336</v>
      </c>
      <c r="BF16" s="46">
        <v>1953.5</v>
      </c>
      <c r="BG16" s="46">
        <v>40.20374562667215</v>
      </c>
      <c r="BH16" s="46">
        <v>194.76570289132604</v>
      </c>
      <c r="BI16" s="46">
        <v>15.0</v>
      </c>
      <c r="BJ16" s="46">
        <v>1.0</v>
      </c>
      <c r="BK16" s="46">
        <v>1.0</v>
      </c>
    </row>
    <row r="17" ht="15.0" customHeight="1">
      <c r="A17" s="40">
        <v>723.0</v>
      </c>
      <c r="B17" s="41" t="s">
        <v>232</v>
      </c>
      <c r="C17" s="44" t="s">
        <v>125</v>
      </c>
      <c r="D17" s="74">
        <v>2.0</v>
      </c>
      <c r="E17" s="49" t="s">
        <v>156</v>
      </c>
      <c r="F17" s="53" t="s">
        <v>149</v>
      </c>
      <c r="G17" s="49">
        <v>1.0</v>
      </c>
      <c r="H17" s="49">
        <v>1.0</v>
      </c>
      <c r="I17" s="49">
        <v>1.0</v>
      </c>
      <c r="J17" s="49">
        <v>1.0</v>
      </c>
      <c r="K17" s="49">
        <v>27.0</v>
      </c>
      <c r="L17" s="49">
        <v>16.0</v>
      </c>
      <c r="M17" s="49">
        <v>1.0</v>
      </c>
      <c r="N17" s="49">
        <v>56.0</v>
      </c>
      <c r="O17" s="49">
        <v>5.0</v>
      </c>
      <c r="P17" s="49">
        <v>0.75</v>
      </c>
      <c r="Q17" s="49">
        <v>60.23</v>
      </c>
      <c r="R17" s="49">
        <v>98.0</v>
      </c>
      <c r="S17" s="49">
        <v>7.0</v>
      </c>
      <c r="T17" s="49">
        <v>29.0</v>
      </c>
      <c r="U17" s="49">
        <v>1.0</v>
      </c>
      <c r="V17" s="49">
        <v>8.62</v>
      </c>
      <c r="W17" s="49">
        <v>135.0</v>
      </c>
      <c r="X17" s="49">
        <v>41.4</v>
      </c>
      <c r="Y17" s="49">
        <v>164.0</v>
      </c>
      <c r="Z17" s="49">
        <v>5.0</v>
      </c>
      <c r="AA17" s="49">
        <v>1.0</v>
      </c>
      <c r="AB17" s="49">
        <v>35.1</v>
      </c>
      <c r="AC17" s="49">
        <v>8.576666666666666</v>
      </c>
      <c r="AD17" s="49">
        <v>3.0</v>
      </c>
      <c r="AE17" s="49">
        <v>7.0</v>
      </c>
      <c r="AF17" s="49">
        <v>30.0</v>
      </c>
      <c r="AG17" s="49">
        <v>8.283333333333333</v>
      </c>
      <c r="AH17" s="57">
        <v>57.27788279773153</v>
      </c>
      <c r="AI17" s="57">
        <v>-21.944267821277542</v>
      </c>
      <c r="AJ17" s="57">
        <v>-2.166666666666667</v>
      </c>
      <c r="AK17" s="49">
        <v>162.0</v>
      </c>
      <c r="AL17" s="49">
        <v>128.35</v>
      </c>
      <c r="AM17" s="49">
        <v>11.28</v>
      </c>
      <c r="AN17" s="49">
        <v>119.08</v>
      </c>
      <c r="AO17" s="49">
        <v>8.56</v>
      </c>
      <c r="AP17" s="49">
        <v>19.67</v>
      </c>
      <c r="AQ17" s="49">
        <v>1.61</v>
      </c>
      <c r="AR17" s="49">
        <v>240.57</v>
      </c>
      <c r="AS17" s="49">
        <v>35.59</v>
      </c>
      <c r="AT17" s="49">
        <v>12.0</v>
      </c>
      <c r="AU17" s="59">
        <v>1.1091445427728612</v>
      </c>
      <c r="AV17" s="59">
        <v>14.79403084341356</v>
      </c>
      <c r="AW17" s="59">
        <v>507.67</v>
      </c>
      <c r="AX17" s="59">
        <v>57.040000000000006</v>
      </c>
      <c r="AY17" s="61">
        <v>0.6239481065918654</v>
      </c>
      <c r="AZ17" s="63">
        <v>84.83</v>
      </c>
      <c r="BA17" s="49">
        <v>5.495</v>
      </c>
      <c r="BB17" s="61">
        <v>10.380345768880801</v>
      </c>
      <c r="BC17" s="59">
        <v>6.476797088262057</v>
      </c>
      <c r="BD17" s="67">
        <v>5.3</v>
      </c>
      <c r="BE17" s="53">
        <v>0.8400451637184795</v>
      </c>
      <c r="BF17" s="46"/>
      <c r="BG17" s="46"/>
      <c r="BH17" s="46"/>
      <c r="BI17" s="46">
        <v>25.0</v>
      </c>
      <c r="BJ17" s="46">
        <v>1.0</v>
      </c>
      <c r="BK17" s="46">
        <v>3.0</v>
      </c>
    </row>
    <row r="18" ht="15.0" customHeight="1">
      <c r="A18" s="40">
        <v>724.0</v>
      </c>
      <c r="B18" s="41" t="s">
        <v>234</v>
      </c>
      <c r="C18" s="44" t="s">
        <v>125</v>
      </c>
      <c r="D18" s="74">
        <v>2.0</v>
      </c>
      <c r="E18" s="49" t="s">
        <v>156</v>
      </c>
      <c r="F18" s="53" t="s">
        <v>149</v>
      </c>
      <c r="G18" s="49">
        <v>1.0</v>
      </c>
      <c r="H18" s="49">
        <v>1.0</v>
      </c>
      <c r="I18" s="49">
        <v>1.0</v>
      </c>
      <c r="J18" s="49">
        <v>1.0</v>
      </c>
      <c r="K18" s="49">
        <v>20.0</v>
      </c>
      <c r="L18" s="49">
        <v>13.0</v>
      </c>
      <c r="M18" s="49">
        <v>1.0</v>
      </c>
      <c r="N18" s="49">
        <v>54.0</v>
      </c>
      <c r="O18" s="49">
        <v>5.0</v>
      </c>
      <c r="P18" s="49">
        <v>0.84</v>
      </c>
      <c r="Q18" s="49">
        <v>57.3</v>
      </c>
      <c r="R18" s="49">
        <v>103.0</v>
      </c>
      <c r="S18" s="49">
        <v>7.0</v>
      </c>
      <c r="T18" s="49">
        <v>22.0</v>
      </c>
      <c r="U18" s="49">
        <v>1.0</v>
      </c>
      <c r="V18" s="49">
        <v>8.496666666666666</v>
      </c>
      <c r="W18" s="49">
        <v>143.0</v>
      </c>
      <c r="X18" s="49">
        <v>46.3</v>
      </c>
      <c r="Y18" s="49">
        <v>170.0</v>
      </c>
      <c r="Z18" s="49">
        <v>7.0</v>
      </c>
      <c r="AA18" s="49">
        <v>1.0</v>
      </c>
      <c r="AB18" s="49">
        <v>41.4</v>
      </c>
      <c r="AC18" s="49">
        <v>9.163333333333332</v>
      </c>
      <c r="AD18" s="49">
        <v>3.0</v>
      </c>
      <c r="AE18" s="49">
        <v>7.0</v>
      </c>
      <c r="AF18" s="49">
        <v>35.3</v>
      </c>
      <c r="AG18" s="49">
        <v>9.263333333333334</v>
      </c>
      <c r="AH18" s="57">
        <v>69.3785874719241</v>
      </c>
      <c r="AI18" s="57">
        <v>14.14687641689199</v>
      </c>
      <c r="AJ18" s="57">
        <v>-2.066666666666667</v>
      </c>
      <c r="AK18" s="49">
        <v>169.0</v>
      </c>
      <c r="AL18" s="49">
        <v>195.04</v>
      </c>
      <c r="AM18" s="49">
        <v>16.41</v>
      </c>
      <c r="AN18" s="49">
        <v>156.57</v>
      </c>
      <c r="AO18" s="49">
        <v>12.2</v>
      </c>
      <c r="AP18" s="49">
        <v>25.39</v>
      </c>
      <c r="AQ18" s="49">
        <v>2.3</v>
      </c>
      <c r="AR18" s="49">
        <v>405.48</v>
      </c>
      <c r="AS18" s="49">
        <v>67.71</v>
      </c>
      <c r="AT18" s="49">
        <v>10.0</v>
      </c>
      <c r="AU18" s="59">
        <v>1.1317241379310345</v>
      </c>
      <c r="AV18" s="59">
        <v>16.698727434152115</v>
      </c>
      <c r="AW18" s="59">
        <v>782.48</v>
      </c>
      <c r="AX18" s="59">
        <v>98.61999999999999</v>
      </c>
      <c r="AY18" s="61">
        <v>0.6865747312918272</v>
      </c>
      <c r="AZ18" s="61"/>
      <c r="BA18" s="49">
        <v>8.13</v>
      </c>
      <c r="BB18" s="61">
        <v>12.130381303813035</v>
      </c>
      <c r="BC18" s="59">
        <v>8.32841328413284</v>
      </c>
      <c r="BD18" s="67">
        <v>7.93</v>
      </c>
      <c r="BE18" s="53">
        <v>0.7953561589925227</v>
      </c>
      <c r="BF18" s="46">
        <v>5305.77</v>
      </c>
      <c r="BG18" s="46">
        <v>53.80014195903469</v>
      </c>
      <c r="BH18" s="46">
        <v>323.32541133455214</v>
      </c>
      <c r="BI18" s="46">
        <v>25.0</v>
      </c>
      <c r="BJ18" s="46">
        <v>3.0</v>
      </c>
      <c r="BK18" s="46">
        <v>3.0</v>
      </c>
    </row>
    <row r="19" ht="15.0" customHeight="1">
      <c r="A19" s="40">
        <v>727.0</v>
      </c>
      <c r="B19" s="41" t="s">
        <v>238</v>
      </c>
      <c r="C19" s="44" t="s">
        <v>125</v>
      </c>
      <c r="D19" s="74">
        <v>2.0</v>
      </c>
      <c r="E19" s="49" t="s">
        <v>156</v>
      </c>
      <c r="F19" s="53" t="s">
        <v>149</v>
      </c>
      <c r="G19" s="49">
        <v>1.0</v>
      </c>
      <c r="H19" s="49">
        <v>1.0</v>
      </c>
      <c r="I19" s="49">
        <v>1.0</v>
      </c>
      <c r="J19" s="49">
        <v>1.0</v>
      </c>
      <c r="K19" s="49">
        <v>27.0</v>
      </c>
      <c r="L19" s="49">
        <v>13.0</v>
      </c>
      <c r="M19" s="49">
        <v>1.0</v>
      </c>
      <c r="N19" s="49">
        <v>59.0</v>
      </c>
      <c r="O19" s="49">
        <v>5.0</v>
      </c>
      <c r="P19" s="49">
        <v>0.83</v>
      </c>
      <c r="Q19" s="49">
        <v>57.8</v>
      </c>
      <c r="R19" s="49">
        <v>106.0</v>
      </c>
      <c r="S19" s="49">
        <v>7.0</v>
      </c>
      <c r="T19" s="49">
        <v>25.0</v>
      </c>
      <c r="U19" s="49">
        <v>1.0</v>
      </c>
      <c r="V19" s="49">
        <v>7.93</v>
      </c>
      <c r="W19" s="49">
        <v>142.0</v>
      </c>
      <c r="X19" s="49">
        <v>40.9</v>
      </c>
      <c r="Y19" s="49">
        <v>170.0</v>
      </c>
      <c r="Z19" s="49">
        <v>5.0</v>
      </c>
      <c r="AA19" s="49">
        <v>1.0</v>
      </c>
      <c r="AB19" s="49">
        <v>37.6</v>
      </c>
      <c r="AC19" s="49">
        <v>8.7</v>
      </c>
      <c r="AD19" s="49">
        <v>3.0</v>
      </c>
      <c r="AE19" s="49">
        <v>7.0</v>
      </c>
      <c r="AF19" s="49">
        <v>36.8</v>
      </c>
      <c r="AG19" s="49">
        <v>8.700000000000001</v>
      </c>
      <c r="AH19" s="57">
        <v>66.42876749931372</v>
      </c>
      <c r="AI19" s="57">
        <v>5.496903815041753</v>
      </c>
      <c r="AJ19" s="57">
        <v>-2.6</v>
      </c>
      <c r="AK19" s="49">
        <v>171.0</v>
      </c>
      <c r="AL19" s="49">
        <v>169.17</v>
      </c>
      <c r="AM19" s="49">
        <v>13.78</v>
      </c>
      <c r="AN19" s="49">
        <v>127.8</v>
      </c>
      <c r="AO19" s="49">
        <v>10.76</v>
      </c>
      <c r="AP19" s="49">
        <v>19.26</v>
      </c>
      <c r="AQ19" s="49">
        <v>1.66</v>
      </c>
      <c r="AR19" s="49">
        <v>310.31</v>
      </c>
      <c r="AS19" s="49">
        <v>47.52</v>
      </c>
      <c r="AT19" s="49">
        <v>8.0</v>
      </c>
      <c r="AU19" s="59">
        <v>1.109500805152979</v>
      </c>
      <c r="AV19" s="59">
        <v>15.313718539524993</v>
      </c>
      <c r="AW19" s="59">
        <v>626.54</v>
      </c>
      <c r="AX19" s="59">
        <v>73.72</v>
      </c>
      <c r="AY19" s="61">
        <v>0.6446011937059143</v>
      </c>
      <c r="AZ19" s="63">
        <v>58.33</v>
      </c>
      <c r="BA19" s="49">
        <v>6.964</v>
      </c>
      <c r="BB19" s="61">
        <v>10.585870189546236</v>
      </c>
      <c r="BC19" s="59">
        <v>6.823664560597358</v>
      </c>
      <c r="BD19" s="67">
        <v>6.76</v>
      </c>
      <c r="BE19" s="53">
        <v>0.8162078324932144</v>
      </c>
      <c r="BF19" s="46">
        <v>5369.88</v>
      </c>
      <c r="BG19" s="46">
        <v>72.8415626695605</v>
      </c>
      <c r="BH19" s="46">
        <v>389.68650217706823</v>
      </c>
      <c r="BI19" s="46">
        <v>25.0</v>
      </c>
      <c r="BJ19" s="46">
        <v>3.0</v>
      </c>
      <c r="BK19" s="46">
        <v>3.0</v>
      </c>
    </row>
    <row r="20" ht="15.0" customHeight="1">
      <c r="A20" s="40">
        <v>728.0</v>
      </c>
      <c r="B20" s="41" t="s">
        <v>234</v>
      </c>
      <c r="C20" s="24" t="s">
        <v>110</v>
      </c>
      <c r="D20" s="74">
        <v>2.0</v>
      </c>
      <c r="E20" s="49" t="s">
        <v>156</v>
      </c>
      <c r="F20" s="53" t="s">
        <v>149</v>
      </c>
      <c r="G20" s="49">
        <v>1.0</v>
      </c>
      <c r="H20" s="49">
        <v>1.0</v>
      </c>
      <c r="I20" s="49">
        <v>1.0</v>
      </c>
      <c r="J20" s="49">
        <v>1.0</v>
      </c>
      <c r="K20" s="49">
        <v>26.0</v>
      </c>
      <c r="L20" s="49">
        <v>18.0</v>
      </c>
      <c r="M20" s="49">
        <v>1.0</v>
      </c>
      <c r="N20" s="49">
        <v>55.0</v>
      </c>
      <c r="O20" s="49">
        <v>7.0</v>
      </c>
      <c r="P20" s="49">
        <v>0.85</v>
      </c>
      <c r="Q20" s="49">
        <v>57.2</v>
      </c>
      <c r="R20" s="49">
        <v>100.0</v>
      </c>
      <c r="S20" s="49">
        <v>5.0</v>
      </c>
      <c r="T20" s="49">
        <v>36.0</v>
      </c>
      <c r="U20" s="49">
        <v>1.0</v>
      </c>
      <c r="V20" s="49">
        <v>8.219999999999999</v>
      </c>
      <c r="W20" s="49">
        <v>130.0</v>
      </c>
      <c r="X20" s="49">
        <v>37.7</v>
      </c>
      <c r="Y20" s="49">
        <v>146.0</v>
      </c>
      <c r="Z20" s="49">
        <v>5.0</v>
      </c>
      <c r="AA20" s="49">
        <v>3.0</v>
      </c>
      <c r="AB20" s="49">
        <v>36.5</v>
      </c>
      <c r="AC20" s="49">
        <v>8.486666666666666</v>
      </c>
      <c r="AD20" s="49">
        <v>7.0</v>
      </c>
      <c r="AE20" s="49">
        <v>7.0</v>
      </c>
      <c r="AF20" s="49">
        <v>37.1</v>
      </c>
      <c r="AG20" s="49">
        <v>8.38</v>
      </c>
      <c r="AH20" s="57">
        <v>59.563684442485695</v>
      </c>
      <c r="AI20" s="57"/>
      <c r="AJ20" s="57">
        <v>-3.1333333333333333</v>
      </c>
      <c r="AK20" s="49">
        <v>145.0</v>
      </c>
      <c r="AL20" s="49">
        <v>72.33</v>
      </c>
      <c r="AM20" s="49">
        <v>10.17</v>
      </c>
      <c r="AN20" s="49">
        <v>93.97</v>
      </c>
      <c r="AO20" s="49">
        <v>8.37</v>
      </c>
      <c r="AP20" s="49">
        <v>17.12</v>
      </c>
      <c r="AQ20" s="49">
        <v>1.78</v>
      </c>
      <c r="AR20" s="49">
        <v>167.06</v>
      </c>
      <c r="AS20" s="49">
        <v>30.92</v>
      </c>
      <c r="AT20" s="49">
        <v>8.0</v>
      </c>
      <c r="AU20" s="59">
        <v>1.0019704433497538</v>
      </c>
      <c r="AV20" s="59">
        <v>18.5083203639411</v>
      </c>
      <c r="AW20" s="59">
        <v>350.48</v>
      </c>
      <c r="AX20" s="59">
        <v>51.24</v>
      </c>
      <c r="AY20" s="61">
        <v>0.6034348165495707</v>
      </c>
      <c r="AZ20" s="61"/>
      <c r="BA20" s="49">
        <v>4.067</v>
      </c>
      <c r="BB20" s="61">
        <v>12.598967297762478</v>
      </c>
      <c r="BC20" s="59">
        <v>7.602655520039341</v>
      </c>
      <c r="BD20" s="67">
        <v>1.53</v>
      </c>
      <c r="BE20" s="53">
        <v>0.05300485255692423</v>
      </c>
      <c r="BF20" s="46">
        <v>1811.97</v>
      </c>
      <c r="BG20" s="46">
        <v>35.362412177985945</v>
      </c>
      <c r="BH20" s="46">
        <v>178.16814159292036</v>
      </c>
      <c r="BI20" s="46">
        <v>30.0</v>
      </c>
      <c r="BJ20" s="46">
        <v>3.0</v>
      </c>
      <c r="BK20" s="46">
        <v>3.0</v>
      </c>
    </row>
    <row r="21" ht="15.0" customHeight="1">
      <c r="A21" s="40">
        <v>729.0</v>
      </c>
      <c r="B21" s="41" t="s">
        <v>238</v>
      </c>
      <c r="C21" s="24" t="s">
        <v>110</v>
      </c>
      <c r="D21" s="74">
        <v>2.0</v>
      </c>
      <c r="E21" s="49" t="s">
        <v>156</v>
      </c>
      <c r="F21" s="53" t="s">
        <v>149</v>
      </c>
      <c r="G21" s="49">
        <v>1.0</v>
      </c>
      <c r="H21" s="49">
        <v>1.0</v>
      </c>
      <c r="I21" s="49">
        <v>1.0</v>
      </c>
      <c r="J21" s="49">
        <v>2.0</v>
      </c>
      <c r="K21" s="49">
        <v>20.0</v>
      </c>
      <c r="L21" s="49">
        <v>23.0</v>
      </c>
      <c r="M21" s="49">
        <v>2.0</v>
      </c>
      <c r="N21" s="49">
        <v>51.0</v>
      </c>
      <c r="O21" s="49">
        <v>3.0</v>
      </c>
      <c r="P21" s="49">
        <v>0.6</v>
      </c>
      <c r="Q21" s="49">
        <v>48.9</v>
      </c>
      <c r="R21" s="49">
        <v>93.0</v>
      </c>
      <c r="S21" s="49">
        <v>3.0</v>
      </c>
      <c r="T21" s="49">
        <v>31.0</v>
      </c>
      <c r="U21" s="49">
        <v>2.0</v>
      </c>
      <c r="V21" s="49">
        <v>6.416666666666667</v>
      </c>
      <c r="W21" s="49">
        <v>126.0</v>
      </c>
      <c r="X21" s="49">
        <v>47.0</v>
      </c>
      <c r="Y21" s="49">
        <v>148.0</v>
      </c>
      <c r="Z21" s="49">
        <v>3.0</v>
      </c>
      <c r="AA21" s="49">
        <v>3.0</v>
      </c>
      <c r="AB21" s="49">
        <v>44.5</v>
      </c>
      <c r="AC21" s="49">
        <v>6.536666666666666</v>
      </c>
      <c r="AD21" s="49">
        <v>7.0</v>
      </c>
      <c r="AE21" s="49">
        <v>7.0</v>
      </c>
      <c r="AF21" s="49">
        <v>43.8</v>
      </c>
      <c r="AG21" s="49">
        <v>6.43</v>
      </c>
      <c r="AH21" s="57">
        <v>62.77724204435873</v>
      </c>
      <c r="AI21" s="57"/>
      <c r="AJ21" s="57">
        <v>-3.1333333333333333</v>
      </c>
      <c r="AK21" s="49">
        <v>144.0</v>
      </c>
      <c r="AL21" s="49">
        <v>94.76</v>
      </c>
      <c r="AM21" s="49">
        <v>10.28</v>
      </c>
      <c r="AN21" s="49">
        <v>98.55</v>
      </c>
      <c r="AO21" s="49">
        <v>8.73</v>
      </c>
      <c r="AP21" s="49">
        <v>18.57</v>
      </c>
      <c r="AQ21" s="49">
        <v>1.6</v>
      </c>
      <c r="AR21" s="49">
        <v>153.18</v>
      </c>
      <c r="AS21" s="49">
        <v>27.72</v>
      </c>
      <c r="AT21" s="49">
        <v>12.0</v>
      </c>
      <c r="AU21" s="59">
        <v>0.9951597289448209</v>
      </c>
      <c r="AV21" s="59">
        <v>18.09635722679201</v>
      </c>
      <c r="AW21" s="59">
        <v>365.06</v>
      </c>
      <c r="AX21" s="59">
        <v>48.33</v>
      </c>
      <c r="AY21" s="61">
        <v>0.5735567970204841</v>
      </c>
      <c r="AZ21" s="61"/>
      <c r="BA21" s="49">
        <v>3.788</v>
      </c>
      <c r="BB21" s="61">
        <v>12.758711721224921</v>
      </c>
      <c r="BC21" s="59">
        <v>7.317845828933474</v>
      </c>
      <c r="BD21" s="67">
        <v>1.31</v>
      </c>
      <c r="BE21" s="53">
        <v>0.06877113866967305</v>
      </c>
      <c r="BF21" s="46">
        <v>2147.55</v>
      </c>
      <c r="BG21" s="46">
        <v>44.43513345747983</v>
      </c>
      <c r="BH21" s="46">
        <v>208.90564202334633</v>
      </c>
      <c r="BI21" s="46">
        <v>20.0</v>
      </c>
      <c r="BJ21" s="46">
        <v>3.0</v>
      </c>
      <c r="BK21" s="46">
        <v>3.0</v>
      </c>
    </row>
    <row r="22" ht="15.0" customHeight="1">
      <c r="A22" s="40">
        <v>732.0</v>
      </c>
      <c r="B22" s="41" t="s">
        <v>124</v>
      </c>
      <c r="C22" s="44" t="s">
        <v>125</v>
      </c>
      <c r="D22" s="74">
        <v>3.0</v>
      </c>
      <c r="E22" s="49" t="s">
        <v>336</v>
      </c>
      <c r="F22" s="53" t="s">
        <v>149</v>
      </c>
      <c r="G22" s="49">
        <v>1.0</v>
      </c>
      <c r="H22" s="49">
        <v>1.0</v>
      </c>
      <c r="I22" s="49">
        <v>1.0</v>
      </c>
      <c r="J22" s="49">
        <v>3.0</v>
      </c>
      <c r="K22" s="49">
        <v>21.0</v>
      </c>
      <c r="L22" s="49">
        <v>21.0</v>
      </c>
      <c r="M22" s="49">
        <v>3.0</v>
      </c>
      <c r="N22" s="49">
        <v>44.0</v>
      </c>
      <c r="O22" s="49">
        <v>3.0</v>
      </c>
      <c r="P22" s="49">
        <v>0.73</v>
      </c>
      <c r="Q22" s="49">
        <v>60.8</v>
      </c>
      <c r="R22" s="49">
        <v>75.0</v>
      </c>
      <c r="S22" s="49">
        <v>7.0</v>
      </c>
      <c r="T22" s="49">
        <v>35.0</v>
      </c>
      <c r="U22" s="49">
        <v>3.0</v>
      </c>
      <c r="V22" s="49">
        <v>6.8566666666666665</v>
      </c>
      <c r="W22" s="49">
        <v>105.0</v>
      </c>
      <c r="X22" s="49">
        <v>47.2</v>
      </c>
      <c r="Y22" s="49">
        <v>117.0</v>
      </c>
      <c r="Z22" s="49">
        <v>7.0</v>
      </c>
      <c r="AA22" s="49">
        <v>1.0</v>
      </c>
      <c r="AB22" s="49">
        <v>43.6</v>
      </c>
      <c r="AC22" s="49">
        <v>7.933333333333334</v>
      </c>
      <c r="AD22" s="49">
        <v>1.0</v>
      </c>
      <c r="AE22" s="49">
        <v>5.0</v>
      </c>
      <c r="AF22" s="49">
        <v>38.8</v>
      </c>
      <c r="AG22" s="49">
        <v>7.62</v>
      </c>
      <c r="AH22" s="57">
        <v>70.72705601907035</v>
      </c>
      <c r="AI22" s="57">
        <v>18.12167288726921</v>
      </c>
      <c r="AJ22" s="57">
        <v>-2.433333333333333</v>
      </c>
      <c r="AK22" s="49">
        <v>118.0</v>
      </c>
      <c r="AL22" s="49">
        <v>279.36</v>
      </c>
      <c r="AM22" s="49">
        <v>21.08</v>
      </c>
      <c r="AN22" s="78"/>
      <c r="AO22" s="49">
        <v>7.27</v>
      </c>
      <c r="AP22" s="49">
        <v>34.45</v>
      </c>
      <c r="AQ22" s="49">
        <v>2.11</v>
      </c>
      <c r="AR22" s="49">
        <v>243.5</v>
      </c>
      <c r="AS22" s="49">
        <v>41.47</v>
      </c>
      <c r="AT22" s="49">
        <v>18.0</v>
      </c>
      <c r="AU22" s="59">
        <v>2.2473347547974414</v>
      </c>
      <c r="AV22" s="59">
        <v>17.030800821355236</v>
      </c>
      <c r="AW22" s="59">
        <v>557.31</v>
      </c>
      <c r="AX22" s="59">
        <v>71.92999999999999</v>
      </c>
      <c r="AY22" s="61">
        <v>0.5765327401640484</v>
      </c>
      <c r="AZ22" s="63">
        <v>101.16</v>
      </c>
      <c r="BA22" s="49">
        <v>5.931</v>
      </c>
      <c r="BB22" s="61">
        <v>12.127803068622491</v>
      </c>
      <c r="BC22" s="59">
        <v>6.992075535322879</v>
      </c>
      <c r="BD22" s="67">
        <v>5.73</v>
      </c>
      <c r="BE22" s="53">
        <v>0.8480373105324523</v>
      </c>
      <c r="BF22" s="46">
        <v>6210.41</v>
      </c>
      <c r="BG22" s="46">
        <v>86.33963575698597</v>
      </c>
      <c r="BH22" s="46">
        <v>294.61148007590134</v>
      </c>
      <c r="BI22" s="46">
        <v>20.0</v>
      </c>
      <c r="BJ22" s="46">
        <v>3.0</v>
      </c>
      <c r="BK22" s="46">
        <v>3.0</v>
      </c>
    </row>
    <row r="23" ht="15.0" customHeight="1">
      <c r="A23" s="40">
        <v>734.0</v>
      </c>
      <c r="B23" s="41" t="s">
        <v>124</v>
      </c>
      <c r="C23" s="24" t="s">
        <v>110</v>
      </c>
      <c r="D23" s="74">
        <v>3.0</v>
      </c>
      <c r="E23" s="49" t="s">
        <v>336</v>
      </c>
      <c r="F23" s="53" t="s">
        <v>149</v>
      </c>
      <c r="G23" s="49">
        <v>1.0</v>
      </c>
      <c r="H23" s="49">
        <v>1.0</v>
      </c>
      <c r="I23" s="49">
        <v>1.0</v>
      </c>
      <c r="J23" s="49">
        <v>2.0</v>
      </c>
      <c r="K23" s="49">
        <v>21.0</v>
      </c>
      <c r="L23" s="49">
        <v>19.0</v>
      </c>
      <c r="M23" s="49">
        <v>2.0</v>
      </c>
      <c r="N23" s="49">
        <v>46.0</v>
      </c>
      <c r="O23" s="49">
        <v>7.0</v>
      </c>
      <c r="P23" s="49">
        <v>0.95</v>
      </c>
      <c r="Q23" s="49">
        <v>58.0</v>
      </c>
      <c r="R23" s="49">
        <v>82.0</v>
      </c>
      <c r="S23" s="49">
        <v>7.0</v>
      </c>
      <c r="T23" s="49">
        <v>32.0</v>
      </c>
      <c r="U23" s="49">
        <v>2.0</v>
      </c>
      <c r="V23" s="49">
        <v>8.790000000000001</v>
      </c>
      <c r="W23" s="49">
        <v>107.0</v>
      </c>
      <c r="X23" s="49">
        <v>51.3</v>
      </c>
      <c r="Y23" s="49">
        <v>108.0</v>
      </c>
      <c r="Z23" s="49">
        <v>5.0</v>
      </c>
      <c r="AA23" s="49">
        <v>1.0</v>
      </c>
      <c r="AB23" s="49">
        <v>44.5</v>
      </c>
      <c r="AC23" s="49">
        <v>8.61</v>
      </c>
      <c r="AD23" s="49">
        <v>7.0</v>
      </c>
      <c r="AE23" s="49">
        <v>9.0</v>
      </c>
      <c r="AF23" s="49">
        <v>28.9</v>
      </c>
      <c r="AG23" s="49">
        <v>8.436666666666667</v>
      </c>
      <c r="AH23" s="57">
        <v>57.91013028449877</v>
      </c>
      <c r="AI23" s="57"/>
      <c r="AJ23" s="57">
        <v>-2.7666666666666666</v>
      </c>
      <c r="AK23" s="49">
        <v>116.0</v>
      </c>
      <c r="AL23" s="49">
        <v>80.34</v>
      </c>
      <c r="AM23" s="49">
        <v>12.85</v>
      </c>
      <c r="AN23" s="49">
        <v>92.83</v>
      </c>
      <c r="AO23" s="49">
        <v>7.9</v>
      </c>
      <c r="AP23" s="49">
        <v>27.23</v>
      </c>
      <c r="AQ23" s="49">
        <v>2.69</v>
      </c>
      <c r="AR23" s="49">
        <v>189.87</v>
      </c>
      <c r="AS23" s="49">
        <v>41.95</v>
      </c>
      <c r="AT23" s="49">
        <v>25.0</v>
      </c>
      <c r="AU23" s="59">
        <v>1.2134088762983948</v>
      </c>
      <c r="AV23" s="59">
        <v>22.094064359825143</v>
      </c>
      <c r="AW23" s="59">
        <v>390.27</v>
      </c>
      <c r="AX23" s="59">
        <v>65.39</v>
      </c>
      <c r="AY23" s="61">
        <v>0.6415354029668145</v>
      </c>
      <c r="AZ23" s="61"/>
      <c r="BA23" s="49">
        <v>5.002</v>
      </c>
      <c r="BB23" s="61">
        <v>13.072770891643342</v>
      </c>
      <c r="BC23" s="59">
        <v>8.386645341863256</v>
      </c>
      <c r="BD23" s="67">
        <v>2.5</v>
      </c>
      <c r="BE23" s="53">
        <v>0.08217168011738811</v>
      </c>
      <c r="BF23" s="46">
        <v>1556.38</v>
      </c>
      <c r="BG23" s="46">
        <v>23.80149870010705</v>
      </c>
      <c r="BH23" s="46">
        <v>121.11906614785994</v>
      </c>
      <c r="BI23" s="74"/>
      <c r="BJ23" s="74"/>
      <c r="BK23" s="74"/>
    </row>
    <row r="24" ht="15.0" customHeight="1">
      <c r="A24" s="40">
        <v>735.0</v>
      </c>
      <c r="B24" s="41" t="s">
        <v>198</v>
      </c>
      <c r="C24" s="24" t="s">
        <v>110</v>
      </c>
      <c r="D24" s="74">
        <v>3.0</v>
      </c>
      <c r="E24" s="49" t="s">
        <v>336</v>
      </c>
      <c r="F24" s="53" t="s">
        <v>149</v>
      </c>
      <c r="G24" s="49">
        <v>1.0</v>
      </c>
      <c r="H24" s="49">
        <v>1.0</v>
      </c>
      <c r="I24" s="49">
        <v>1.0</v>
      </c>
      <c r="J24" s="49">
        <v>1.0</v>
      </c>
      <c r="K24" s="49">
        <v>11.0</v>
      </c>
      <c r="L24" s="49">
        <v>10.0</v>
      </c>
      <c r="M24" s="49">
        <v>1.0</v>
      </c>
      <c r="N24" s="49">
        <v>33.0</v>
      </c>
      <c r="O24" s="49">
        <v>7.0</v>
      </c>
      <c r="P24" s="49">
        <v>0.95</v>
      </c>
      <c r="Q24" s="49">
        <v>62.7</v>
      </c>
      <c r="R24" s="49">
        <v>57.0</v>
      </c>
      <c r="S24" s="49">
        <v>5.0</v>
      </c>
      <c r="T24" s="49">
        <v>16.0</v>
      </c>
      <c r="U24" s="49">
        <v>1.0</v>
      </c>
      <c r="V24" s="49">
        <v>9.266666666666666</v>
      </c>
      <c r="W24" s="49">
        <v>76.0</v>
      </c>
      <c r="X24" s="49">
        <v>49.8</v>
      </c>
      <c r="Y24" s="49">
        <v>89.0</v>
      </c>
      <c r="Z24" s="49">
        <v>7.0</v>
      </c>
      <c r="AA24" s="49">
        <v>1.0</v>
      </c>
      <c r="AB24" s="49">
        <v>48.6</v>
      </c>
      <c r="AC24" s="49">
        <v>10.139999999999999</v>
      </c>
      <c r="AD24" s="49">
        <v>1.0</v>
      </c>
      <c r="AE24" s="49">
        <v>5.0</v>
      </c>
      <c r="AF24" s="49">
        <v>44.6</v>
      </c>
      <c r="AG24" s="49">
        <v>9.713333333333333</v>
      </c>
      <c r="AH24" s="57">
        <v>63.35590669676448</v>
      </c>
      <c r="AI24" s="57"/>
      <c r="AJ24" s="57">
        <v>-2.533333333333333</v>
      </c>
      <c r="AK24" s="49">
        <v>92.0</v>
      </c>
      <c r="AL24" s="49">
        <v>85.75</v>
      </c>
      <c r="AM24" s="49">
        <v>7.26</v>
      </c>
      <c r="AN24" s="49">
        <v>53.09</v>
      </c>
      <c r="AO24" s="49">
        <v>3.11</v>
      </c>
      <c r="AP24" s="49">
        <v>25.47</v>
      </c>
      <c r="AQ24" s="49">
        <v>1.85</v>
      </c>
      <c r="AR24" s="49">
        <v>116.91</v>
      </c>
      <c r="AS24" s="49">
        <v>24.4</v>
      </c>
      <c r="AT24" s="49">
        <v>13.0</v>
      </c>
      <c r="AU24" s="59">
        <v>1.4637096774193548</v>
      </c>
      <c r="AV24" s="59">
        <v>20.87075528184073</v>
      </c>
      <c r="AW24" s="59">
        <v>281.22</v>
      </c>
      <c r="AX24" s="59">
        <v>36.62</v>
      </c>
      <c r="AY24" s="61">
        <v>0.6663025669033316</v>
      </c>
      <c r="AZ24" s="61"/>
      <c r="BA24" s="49">
        <v>2.984</v>
      </c>
      <c r="BB24" s="61">
        <v>12.272117962466487</v>
      </c>
      <c r="BC24" s="59">
        <v>8.176943699731902</v>
      </c>
      <c r="BD24" s="67">
        <v>0.72</v>
      </c>
      <c r="BE24" s="53">
        <v>0.10690335305719921</v>
      </c>
      <c r="BF24" s="46">
        <v>1942.23</v>
      </c>
      <c r="BG24" s="46">
        <v>53.037411250682695</v>
      </c>
      <c r="BH24" s="46">
        <v>267.52479338842977</v>
      </c>
      <c r="BI24" s="46">
        <v>28.0</v>
      </c>
      <c r="BJ24" s="46">
        <v>5.0</v>
      </c>
      <c r="BK24" s="46">
        <v>5.0</v>
      </c>
    </row>
    <row r="25" ht="15.0" customHeight="1">
      <c r="A25" s="40">
        <v>736.0</v>
      </c>
      <c r="B25" s="41" t="s">
        <v>232</v>
      </c>
      <c r="C25" s="24" t="s">
        <v>110</v>
      </c>
      <c r="D25" s="74">
        <v>3.0</v>
      </c>
      <c r="E25" s="49" t="s">
        <v>336</v>
      </c>
      <c r="F25" s="53" t="s">
        <v>149</v>
      </c>
      <c r="G25" s="49">
        <v>1.0</v>
      </c>
      <c r="H25" s="49">
        <v>1.0</v>
      </c>
      <c r="I25" s="49">
        <v>1.0</v>
      </c>
      <c r="J25" s="49">
        <v>1.0</v>
      </c>
      <c r="K25" s="49">
        <v>19.0</v>
      </c>
      <c r="L25" s="49">
        <v>12.0</v>
      </c>
      <c r="M25" s="49">
        <v>1.0</v>
      </c>
      <c r="N25" s="49">
        <v>41.0</v>
      </c>
      <c r="O25" s="49">
        <v>7.0</v>
      </c>
      <c r="P25" s="49">
        <v>1.0</v>
      </c>
      <c r="Q25" s="49">
        <v>64.2</v>
      </c>
      <c r="R25" s="49">
        <v>77.0</v>
      </c>
      <c r="S25" s="49">
        <v>7.0</v>
      </c>
      <c r="T25" s="49">
        <v>25.0</v>
      </c>
      <c r="U25" s="49">
        <v>1.0</v>
      </c>
      <c r="V25" s="49">
        <v>9.873333333333333</v>
      </c>
      <c r="W25" s="49">
        <v>106.0</v>
      </c>
      <c r="X25" s="49">
        <v>51.7</v>
      </c>
      <c r="Y25" s="49">
        <v>115.0</v>
      </c>
      <c r="Z25" s="49">
        <v>9.0</v>
      </c>
      <c r="AA25" s="49">
        <v>1.0</v>
      </c>
      <c r="AB25" s="49">
        <v>42.9</v>
      </c>
      <c r="AC25" s="49">
        <v>10.049999999999999</v>
      </c>
      <c r="AD25" s="49">
        <v>5.0</v>
      </c>
      <c r="AE25" s="49">
        <v>7.0</v>
      </c>
      <c r="AF25" s="49">
        <v>39.3</v>
      </c>
      <c r="AG25" s="49">
        <v>10.596666666666666</v>
      </c>
      <c r="AH25" s="57">
        <v>51.20652945351315</v>
      </c>
      <c r="AI25" s="57"/>
      <c r="AJ25" s="57">
        <v>-2.933333333333333</v>
      </c>
      <c r="AK25" s="49">
        <v>114.0</v>
      </c>
      <c r="AL25" s="49">
        <v>107.69</v>
      </c>
      <c r="AM25" s="49">
        <v>10.56</v>
      </c>
      <c r="AN25" s="49">
        <v>73.74</v>
      </c>
      <c r="AO25" s="49">
        <v>5.56</v>
      </c>
      <c r="AP25" s="49">
        <v>32.13</v>
      </c>
      <c r="AQ25" s="49">
        <v>2.66</v>
      </c>
      <c r="AR25" s="49">
        <v>175.43</v>
      </c>
      <c r="AS25" s="49">
        <v>40.64</v>
      </c>
      <c r="AT25" s="49">
        <v>20.0</v>
      </c>
      <c r="AU25" s="59">
        <v>1.2846715328467155</v>
      </c>
      <c r="AV25" s="59">
        <v>23.16593513082141</v>
      </c>
      <c r="AW25" s="59">
        <v>388.99</v>
      </c>
      <c r="AX25" s="59">
        <v>59.42</v>
      </c>
      <c r="AY25" s="61">
        <v>0.6839447997307304</v>
      </c>
      <c r="AZ25" s="61"/>
      <c r="BA25" s="49">
        <v>4.524</v>
      </c>
      <c r="BB25" s="61">
        <v>13.134394341290893</v>
      </c>
      <c r="BC25" s="59">
        <v>8.98320070733864</v>
      </c>
      <c r="BD25" s="67">
        <v>2.07</v>
      </c>
      <c r="BE25" s="53">
        <v>0.015248796147672551</v>
      </c>
      <c r="BF25" s="46">
        <v>2301.31</v>
      </c>
      <c r="BG25" s="46">
        <v>38.7295523392797</v>
      </c>
      <c r="BH25" s="46">
        <v>217.92708333333331</v>
      </c>
      <c r="BI25" s="46">
        <v>40.0</v>
      </c>
      <c r="BJ25" s="46">
        <v>5.0</v>
      </c>
      <c r="BK25" s="46">
        <v>5.0</v>
      </c>
    </row>
    <row r="26" ht="15.0" customHeight="1">
      <c r="A26" s="40">
        <v>737.0</v>
      </c>
      <c r="B26" s="41" t="s">
        <v>234</v>
      </c>
      <c r="C26" s="24" t="s">
        <v>110</v>
      </c>
      <c r="D26" s="74">
        <v>3.0</v>
      </c>
      <c r="E26" s="49" t="s">
        <v>336</v>
      </c>
      <c r="F26" s="53" t="s">
        <v>149</v>
      </c>
      <c r="G26" s="49">
        <v>1.0</v>
      </c>
      <c r="H26" s="49">
        <v>1.0</v>
      </c>
      <c r="I26" s="49">
        <v>1.0</v>
      </c>
      <c r="J26" s="49">
        <v>2.0</v>
      </c>
      <c r="K26" s="49">
        <v>16.0</v>
      </c>
      <c r="L26" s="49">
        <v>17.0</v>
      </c>
      <c r="M26" s="49">
        <v>2.0</v>
      </c>
      <c r="N26" s="49">
        <v>37.0</v>
      </c>
      <c r="O26" s="49">
        <v>5.0</v>
      </c>
      <c r="P26" s="49">
        <v>0.77</v>
      </c>
      <c r="Q26" s="49">
        <v>58.6</v>
      </c>
      <c r="R26" s="49">
        <v>70.0</v>
      </c>
      <c r="S26" s="49">
        <v>7.0</v>
      </c>
      <c r="T26" s="49">
        <v>25.0</v>
      </c>
      <c r="U26" s="49">
        <v>2.0</v>
      </c>
      <c r="V26" s="49">
        <v>7.526666666666666</v>
      </c>
      <c r="W26" s="49">
        <v>99.0</v>
      </c>
      <c r="X26" s="49">
        <v>49.5</v>
      </c>
      <c r="Y26" s="49">
        <v>107.0</v>
      </c>
      <c r="Z26" s="49">
        <v>5.0</v>
      </c>
      <c r="AA26" s="49">
        <v>1.0</v>
      </c>
      <c r="AB26" s="49">
        <v>48.5</v>
      </c>
      <c r="AC26" s="49">
        <v>7.246666666666667</v>
      </c>
      <c r="AD26" s="49">
        <v>5.0</v>
      </c>
      <c r="AE26" s="49">
        <v>7.0</v>
      </c>
      <c r="AF26" s="49">
        <v>45.3</v>
      </c>
      <c r="AG26" s="49">
        <v>6.666666666666667</v>
      </c>
      <c r="AH26" s="57">
        <v>56.89530685920576</v>
      </c>
      <c r="AI26" s="57"/>
      <c r="AJ26" s="57">
        <v>-2.8666666666666667</v>
      </c>
      <c r="AK26" s="49">
        <v>105.0</v>
      </c>
      <c r="AL26" s="49">
        <v>93.65</v>
      </c>
      <c r="AM26" s="49">
        <v>10.58</v>
      </c>
      <c r="AN26" s="49">
        <v>67.03</v>
      </c>
      <c r="AO26" s="49">
        <v>5.72</v>
      </c>
      <c r="AP26" s="49">
        <v>22.11</v>
      </c>
      <c r="AQ26" s="49">
        <v>2.29</v>
      </c>
      <c r="AR26" s="49">
        <v>197.55</v>
      </c>
      <c r="AS26" s="49">
        <v>45.43</v>
      </c>
      <c r="AT26" s="49">
        <v>15.0</v>
      </c>
      <c r="AU26" s="59">
        <v>1.320848938826467</v>
      </c>
      <c r="AV26" s="59">
        <v>22.996709693748414</v>
      </c>
      <c r="AW26" s="59">
        <v>380.34000000000003</v>
      </c>
      <c r="AX26" s="59">
        <v>64.02</v>
      </c>
      <c r="AY26" s="61">
        <v>0.7096219931271478</v>
      </c>
      <c r="AZ26" s="61"/>
      <c r="BA26" s="49">
        <v>4.905</v>
      </c>
      <c r="BB26" s="61">
        <v>13.051987767584096</v>
      </c>
      <c r="BC26" s="59">
        <v>9.26197757390418</v>
      </c>
      <c r="BD26" s="67">
        <v>2.42</v>
      </c>
      <c r="BE26" s="53">
        <v>0.0099601593625498</v>
      </c>
      <c r="BF26" s="46">
        <v>2237.88</v>
      </c>
      <c r="BG26" s="46">
        <v>34.95595126522962</v>
      </c>
      <c r="BH26" s="46">
        <v>211.51984877126654</v>
      </c>
      <c r="BI26" s="46">
        <v>35.0</v>
      </c>
      <c r="BJ26" s="46">
        <v>5.0</v>
      </c>
      <c r="BK26" s="46">
        <v>5.0</v>
      </c>
    </row>
    <row r="27" ht="15.0" customHeight="1">
      <c r="A27" s="40">
        <v>738.0</v>
      </c>
      <c r="B27" s="41" t="s">
        <v>198</v>
      </c>
      <c r="C27" s="44" t="s">
        <v>125</v>
      </c>
      <c r="D27" s="74">
        <v>3.0</v>
      </c>
      <c r="E27" s="49" t="s">
        <v>336</v>
      </c>
      <c r="F27" s="53" t="s">
        <v>149</v>
      </c>
      <c r="G27" s="49">
        <v>1.0</v>
      </c>
      <c r="H27" s="49">
        <v>1.0</v>
      </c>
      <c r="I27" s="49">
        <v>1.0</v>
      </c>
      <c r="J27" s="49">
        <v>1.0</v>
      </c>
      <c r="K27" s="49">
        <v>16.0</v>
      </c>
      <c r="L27" s="49">
        <v>12.0</v>
      </c>
      <c r="M27" s="49">
        <v>1.0</v>
      </c>
      <c r="N27" s="49">
        <v>37.0</v>
      </c>
      <c r="O27" s="49">
        <v>7.0</v>
      </c>
      <c r="P27" s="49">
        <v>0.93</v>
      </c>
      <c r="Q27" s="49">
        <v>63.9</v>
      </c>
      <c r="R27" s="49">
        <v>65.0</v>
      </c>
      <c r="S27" s="49">
        <v>7.0</v>
      </c>
      <c r="T27" s="49">
        <v>20.0</v>
      </c>
      <c r="U27" s="49">
        <v>1.0</v>
      </c>
      <c r="V27" s="49">
        <v>8.543333333333331</v>
      </c>
      <c r="W27" s="49">
        <v>100.0</v>
      </c>
      <c r="X27" s="49">
        <v>50.0</v>
      </c>
      <c r="Y27" s="49">
        <v>124.0</v>
      </c>
      <c r="Z27" s="49">
        <v>9.0</v>
      </c>
      <c r="AA27" s="49">
        <v>1.0</v>
      </c>
      <c r="AB27" s="49">
        <v>46.5</v>
      </c>
      <c r="AC27" s="49">
        <v>9.26</v>
      </c>
      <c r="AD27" s="49">
        <v>1.0</v>
      </c>
      <c r="AE27" s="49">
        <v>5.0</v>
      </c>
      <c r="AF27" s="49">
        <v>43.8</v>
      </c>
      <c r="AG27" s="49">
        <v>9.936666666666667</v>
      </c>
      <c r="AH27" s="57">
        <v>79.8094373865699</v>
      </c>
      <c r="AI27" s="57">
        <v>20.61602139871014</v>
      </c>
      <c r="AJ27" s="57">
        <v>-1.4</v>
      </c>
      <c r="AK27" s="49">
        <v>118.0</v>
      </c>
      <c r="AL27" s="49">
        <v>158.45</v>
      </c>
      <c r="AM27" s="49">
        <v>12.48</v>
      </c>
      <c r="AN27" s="49">
        <v>87.0</v>
      </c>
      <c r="AO27" s="49">
        <v>4.9</v>
      </c>
      <c r="AP27" s="49">
        <v>32.56</v>
      </c>
      <c r="AQ27" s="49">
        <v>1.96</v>
      </c>
      <c r="AR27" s="49">
        <v>220.1</v>
      </c>
      <c r="AS27" s="49">
        <v>38.76</v>
      </c>
      <c r="AT27" s="49">
        <v>16.0</v>
      </c>
      <c r="AU27" s="59">
        <v>1.8192419825072885</v>
      </c>
      <c r="AV27" s="59">
        <v>17.61017719218537</v>
      </c>
      <c r="AW27" s="59">
        <v>498.11</v>
      </c>
      <c r="AX27" s="59">
        <v>58.1</v>
      </c>
      <c r="AY27" s="61">
        <v>0.6671256454388984</v>
      </c>
      <c r="AZ27" s="63">
        <v>62.95</v>
      </c>
      <c r="BA27" s="49">
        <v>4.893</v>
      </c>
      <c r="BB27" s="61">
        <v>11.874105865522175</v>
      </c>
      <c r="BC27" s="59">
        <v>7.92152053954629</v>
      </c>
      <c r="BD27" s="67">
        <v>4.69</v>
      </c>
      <c r="BE27" s="53">
        <v>0.8555037647902474</v>
      </c>
      <c r="BF27" s="46">
        <v>3966.33</v>
      </c>
      <c r="BG27" s="46">
        <v>68.26729776247848</v>
      </c>
      <c r="BH27" s="46">
        <v>317.8149038461538</v>
      </c>
      <c r="BI27" s="46">
        <v>30.0</v>
      </c>
      <c r="BJ27" s="46">
        <v>5.0</v>
      </c>
      <c r="BK27" s="46">
        <v>7.0</v>
      </c>
    </row>
    <row r="28" ht="15.0" customHeight="1">
      <c r="A28" s="40">
        <v>739.0</v>
      </c>
      <c r="B28" s="41" t="s">
        <v>232</v>
      </c>
      <c r="C28" s="44" t="s">
        <v>125</v>
      </c>
      <c r="D28" s="74">
        <v>3.0</v>
      </c>
      <c r="E28" s="49" t="s">
        <v>336</v>
      </c>
      <c r="F28" s="53" t="s">
        <v>149</v>
      </c>
      <c r="G28" s="49">
        <v>1.0</v>
      </c>
      <c r="H28" s="49">
        <v>1.0</v>
      </c>
      <c r="I28" s="49">
        <v>1.0</v>
      </c>
      <c r="J28" s="49">
        <v>4.0</v>
      </c>
      <c r="K28" s="49">
        <v>19.0</v>
      </c>
      <c r="L28" s="49">
        <v>26.0</v>
      </c>
      <c r="M28" s="49">
        <v>4.0</v>
      </c>
      <c r="N28" s="49">
        <v>42.0</v>
      </c>
      <c r="O28" s="49">
        <v>5.0</v>
      </c>
      <c r="P28" s="49">
        <v>0.75</v>
      </c>
      <c r="Q28" s="49">
        <v>63.9</v>
      </c>
      <c r="R28" s="49">
        <v>71.0</v>
      </c>
      <c r="S28" s="49">
        <v>5.0</v>
      </c>
      <c r="T28" s="49">
        <v>26.0</v>
      </c>
      <c r="U28" s="49">
        <v>4.0</v>
      </c>
      <c r="V28" s="49">
        <v>7.193333333333334</v>
      </c>
      <c r="W28" s="49">
        <v>100.0</v>
      </c>
      <c r="X28" s="49">
        <v>49.6</v>
      </c>
      <c r="Y28" s="49">
        <v>125.0</v>
      </c>
      <c r="Z28" s="49">
        <v>5.0</v>
      </c>
      <c r="AA28" s="49">
        <v>1.0</v>
      </c>
      <c r="AB28" s="49">
        <v>42.2</v>
      </c>
      <c r="AC28" s="49">
        <v>7.316666666666666</v>
      </c>
      <c r="AD28" s="49">
        <v>1.0</v>
      </c>
      <c r="AE28" s="49">
        <v>5.0</v>
      </c>
      <c r="AF28" s="49">
        <v>40.2</v>
      </c>
      <c r="AG28" s="49">
        <v>7.846666666666667</v>
      </c>
      <c r="AH28" s="57">
        <v>65.91527987897128</v>
      </c>
      <c r="AI28" s="57">
        <v>22.314629403782003</v>
      </c>
      <c r="AJ28" s="57">
        <v>-2.4</v>
      </c>
      <c r="AK28" s="49">
        <v>124.0</v>
      </c>
      <c r="AL28" s="49">
        <v>244.99</v>
      </c>
      <c r="AM28" s="49">
        <v>18.4</v>
      </c>
      <c r="AN28" s="49">
        <v>174.35</v>
      </c>
      <c r="AO28" s="49">
        <v>10.32</v>
      </c>
      <c r="AP28" s="49">
        <v>38.76</v>
      </c>
      <c r="AQ28" s="49">
        <v>2.6</v>
      </c>
      <c r="AR28" s="49">
        <v>334.23</v>
      </c>
      <c r="AS28" s="49">
        <v>64.12</v>
      </c>
      <c r="AT28" s="49">
        <v>19.0</v>
      </c>
      <c r="AU28" s="59">
        <v>1.4241486068111453</v>
      </c>
      <c r="AV28" s="59">
        <v>19.18439398019328</v>
      </c>
      <c r="AW28" s="59">
        <v>792.33</v>
      </c>
      <c r="AX28" s="59">
        <v>95.44</v>
      </c>
      <c r="AY28" s="61">
        <v>0.6718357082984074</v>
      </c>
      <c r="AZ28" s="63">
        <v>63.38</v>
      </c>
      <c r="BA28" s="49">
        <v>7.862</v>
      </c>
      <c r="BB28" s="61">
        <v>12.139404731620452</v>
      </c>
      <c r="BC28" s="59">
        <v>8.155685576189265</v>
      </c>
      <c r="BD28" s="67">
        <v>7.66</v>
      </c>
      <c r="BE28" s="53">
        <v>0.7935018050541516</v>
      </c>
      <c r="BF28" s="46">
        <v>8867.09</v>
      </c>
      <c r="BG28" s="46">
        <v>92.90748113998323</v>
      </c>
      <c r="BH28" s="46">
        <v>481.90706521739133</v>
      </c>
      <c r="BI28" s="46">
        <v>30.0</v>
      </c>
      <c r="BJ28" s="46">
        <v>5.0</v>
      </c>
      <c r="BK28" s="46">
        <v>1.0</v>
      </c>
    </row>
    <row r="29" ht="15.0" customHeight="1">
      <c r="A29" s="40">
        <v>741.0</v>
      </c>
      <c r="B29" s="41" t="s">
        <v>234</v>
      </c>
      <c r="C29" s="44" t="s">
        <v>125</v>
      </c>
      <c r="D29" s="74">
        <v>3.0</v>
      </c>
      <c r="E29" s="49" t="s">
        <v>336</v>
      </c>
      <c r="F29" s="53" t="s">
        <v>149</v>
      </c>
      <c r="G29" s="49">
        <v>1.0</v>
      </c>
      <c r="H29" s="49">
        <v>1.0</v>
      </c>
      <c r="I29" s="49">
        <v>1.0</v>
      </c>
      <c r="J29" s="49">
        <v>2.0</v>
      </c>
      <c r="K29" s="49">
        <v>20.0</v>
      </c>
      <c r="L29" s="49">
        <v>19.0</v>
      </c>
      <c r="M29" s="49">
        <v>3.0</v>
      </c>
      <c r="N29" s="49">
        <v>45.0</v>
      </c>
      <c r="O29" s="49">
        <v>5.0</v>
      </c>
      <c r="P29" s="49">
        <v>0.9</v>
      </c>
      <c r="Q29" s="49">
        <v>62.1</v>
      </c>
      <c r="R29" s="49">
        <v>76.0</v>
      </c>
      <c r="S29" s="49">
        <v>7.0</v>
      </c>
      <c r="T29" s="49">
        <v>43.0</v>
      </c>
      <c r="U29" s="49">
        <v>3.0</v>
      </c>
      <c r="V29" s="49">
        <v>8.316666666666666</v>
      </c>
      <c r="W29" s="49">
        <v>107.0</v>
      </c>
      <c r="X29" s="49">
        <v>47.2</v>
      </c>
      <c r="Y29" s="49">
        <v>117.0</v>
      </c>
      <c r="Z29" s="49">
        <v>5.0</v>
      </c>
      <c r="AA29" s="49">
        <v>1.0</v>
      </c>
      <c r="AB29" s="49">
        <v>41.9</v>
      </c>
      <c r="AC29" s="49">
        <v>8.613333333333332</v>
      </c>
      <c r="AD29" s="49">
        <v>1.0</v>
      </c>
      <c r="AE29" s="49">
        <v>5.0</v>
      </c>
      <c r="AF29" s="49">
        <v>38.4</v>
      </c>
      <c r="AG29" s="49">
        <v>9.193333333333333</v>
      </c>
      <c r="AH29" s="57">
        <v>80.0161485668147</v>
      </c>
      <c r="AI29" s="57">
        <v>28.89521942974135</v>
      </c>
      <c r="AJ29" s="57">
        <v>-2.566666666666667</v>
      </c>
      <c r="AK29" s="49">
        <v>114.0</v>
      </c>
      <c r="AL29" s="49">
        <v>232.35</v>
      </c>
      <c r="AM29" s="49">
        <v>18.18</v>
      </c>
      <c r="AN29" s="49">
        <v>142.44</v>
      </c>
      <c r="AO29" s="49">
        <v>7.53</v>
      </c>
      <c r="AP29" s="49">
        <v>48.3</v>
      </c>
      <c r="AQ29" s="49">
        <v>3.35</v>
      </c>
      <c r="AR29" s="49">
        <v>300.58</v>
      </c>
      <c r="AS29" s="49">
        <v>52.67</v>
      </c>
      <c r="AT29" s="49">
        <v>15.0</v>
      </c>
      <c r="AU29" s="59">
        <v>1.6709558823529411</v>
      </c>
      <c r="AV29" s="59">
        <v>17.52278927407013</v>
      </c>
      <c r="AW29" s="59">
        <v>723.67</v>
      </c>
      <c r="AX29" s="59">
        <v>81.73</v>
      </c>
      <c r="AY29" s="61">
        <v>0.6444390064847669</v>
      </c>
      <c r="AZ29" s="63">
        <v>86.25</v>
      </c>
      <c r="BA29" s="49">
        <v>9.247</v>
      </c>
      <c r="BB29" s="61">
        <v>8.838542229912404</v>
      </c>
      <c r="BC29" s="59">
        <v>5.6959013734184065</v>
      </c>
      <c r="BD29" s="67">
        <v>9.05</v>
      </c>
      <c r="BE29" s="53">
        <v>0.7908063887806779</v>
      </c>
      <c r="BF29" s="46">
        <v>8005.55</v>
      </c>
      <c r="BG29" s="46">
        <v>97.95118071699498</v>
      </c>
      <c r="BH29" s="46">
        <v>440.34928492849286</v>
      </c>
      <c r="BI29" s="46">
        <v>35.0</v>
      </c>
      <c r="BJ29" s="46">
        <v>5.0</v>
      </c>
      <c r="BK29" s="46">
        <v>7.0</v>
      </c>
    </row>
    <row r="30" ht="15.0" customHeight="1">
      <c r="A30" s="40">
        <v>742.0</v>
      </c>
      <c r="B30" s="41" t="s">
        <v>238</v>
      </c>
      <c r="C30" s="24" t="s">
        <v>110</v>
      </c>
      <c r="D30" s="74">
        <v>3.0</v>
      </c>
      <c r="E30" s="49" t="s">
        <v>336</v>
      </c>
      <c r="F30" s="53" t="s">
        <v>149</v>
      </c>
      <c r="G30" s="49">
        <v>1.0</v>
      </c>
      <c r="H30" s="49">
        <v>1.0</v>
      </c>
      <c r="I30" s="49">
        <v>1.0</v>
      </c>
      <c r="J30" s="49">
        <v>1.0</v>
      </c>
      <c r="K30" s="49">
        <v>16.0</v>
      </c>
      <c r="L30" s="49">
        <v>13.0</v>
      </c>
      <c r="M30" s="49">
        <v>1.0</v>
      </c>
      <c r="N30" s="49">
        <v>38.0</v>
      </c>
      <c r="O30" s="49">
        <v>7.0</v>
      </c>
      <c r="P30" s="49">
        <v>1.0</v>
      </c>
      <c r="Q30" s="49">
        <v>57.8</v>
      </c>
      <c r="R30" s="49">
        <v>59.0</v>
      </c>
      <c r="S30" s="49">
        <v>7.0</v>
      </c>
      <c r="T30" s="49">
        <v>18.0</v>
      </c>
      <c r="U30" s="49">
        <v>1.0</v>
      </c>
      <c r="V30" s="49">
        <v>9.533333333333333</v>
      </c>
      <c r="W30" s="49">
        <v>79.0</v>
      </c>
      <c r="X30" s="49">
        <v>54.2</v>
      </c>
      <c r="Y30" s="49">
        <v>89.0</v>
      </c>
      <c r="Z30" s="49">
        <v>9.0</v>
      </c>
      <c r="AA30" s="49">
        <v>1.0</v>
      </c>
      <c r="AB30" s="49">
        <v>50.1</v>
      </c>
      <c r="AC30" s="49">
        <v>10.76</v>
      </c>
      <c r="AD30" s="49">
        <v>1.0</v>
      </c>
      <c r="AE30" s="49">
        <v>5.0</v>
      </c>
      <c r="AF30" s="49">
        <v>44.9</v>
      </c>
      <c r="AG30" s="49">
        <v>9.833333333333334</v>
      </c>
      <c r="AH30" s="57">
        <v>56.19217081850532</v>
      </c>
      <c r="AI30" s="57"/>
      <c r="AJ30" s="57">
        <v>-2.4</v>
      </c>
      <c r="AK30" s="49">
        <v>85.0</v>
      </c>
      <c r="AL30" s="49">
        <v>92.73</v>
      </c>
      <c r="AM30" s="49">
        <v>8.28</v>
      </c>
      <c r="AN30" s="49">
        <v>64.79</v>
      </c>
      <c r="AO30" s="49">
        <v>3.95</v>
      </c>
      <c r="AP30" s="49">
        <v>28.37</v>
      </c>
      <c r="AQ30" s="49">
        <v>2.06</v>
      </c>
      <c r="AR30" s="49">
        <v>118.51</v>
      </c>
      <c r="AS30" s="49">
        <v>23.8</v>
      </c>
      <c r="AT30" s="49">
        <v>12.0</v>
      </c>
      <c r="AU30" s="59">
        <v>1.3777038269550748</v>
      </c>
      <c r="AV30" s="59">
        <v>20.082693443591257</v>
      </c>
      <c r="AW30" s="59">
        <v>304.40000000000003</v>
      </c>
      <c r="AX30" s="59">
        <v>38.09</v>
      </c>
      <c r="AY30" s="61">
        <v>0.6248359149383039</v>
      </c>
      <c r="AZ30" s="61"/>
      <c r="BA30" s="49">
        <v>2.928</v>
      </c>
      <c r="BB30" s="61">
        <v>13.008879781420767</v>
      </c>
      <c r="BC30" s="59">
        <v>8.128415300546449</v>
      </c>
      <c r="BD30" s="67">
        <v>0.8</v>
      </c>
      <c r="BE30" s="53">
        <v>0.19485433219825957</v>
      </c>
      <c r="BF30" s="46">
        <v>2274.26</v>
      </c>
      <c r="BG30" s="46">
        <v>59.70753478603308</v>
      </c>
      <c r="BH30" s="46">
        <v>274.6690821256039</v>
      </c>
      <c r="BI30" s="46">
        <v>25.0</v>
      </c>
      <c r="BJ30" s="46">
        <v>5.0</v>
      </c>
      <c r="BK30" s="46">
        <v>5.0</v>
      </c>
    </row>
    <row r="31" ht="15.0" customHeight="1">
      <c r="A31" s="40">
        <v>744.0</v>
      </c>
      <c r="B31" s="41" t="s">
        <v>238</v>
      </c>
      <c r="C31" s="44" t="s">
        <v>125</v>
      </c>
      <c r="D31" s="74">
        <v>3.0</v>
      </c>
      <c r="E31" s="49" t="s">
        <v>336</v>
      </c>
      <c r="F31" s="53" t="s">
        <v>149</v>
      </c>
      <c r="G31" s="49">
        <v>1.0</v>
      </c>
      <c r="H31" s="49">
        <v>1.0</v>
      </c>
      <c r="I31" s="49">
        <v>1.0</v>
      </c>
      <c r="J31" s="49">
        <v>1.0</v>
      </c>
      <c r="K31" s="49">
        <v>21.0</v>
      </c>
      <c r="L31" s="49">
        <v>12.0</v>
      </c>
      <c r="M31" s="49">
        <v>1.0</v>
      </c>
      <c r="N31" s="49">
        <v>47.0</v>
      </c>
      <c r="O31" s="49">
        <v>7.0</v>
      </c>
      <c r="P31" s="49">
        <v>0.9</v>
      </c>
      <c r="Q31" s="49">
        <v>62.0</v>
      </c>
      <c r="R31" s="49">
        <v>83.0</v>
      </c>
      <c r="S31" s="49">
        <v>7.0</v>
      </c>
      <c r="T31" s="49">
        <v>26.0</v>
      </c>
      <c r="U31" s="49">
        <v>1.0</v>
      </c>
      <c r="V31" s="49">
        <v>10.403333333333334</v>
      </c>
      <c r="W31" s="49">
        <v>114.0</v>
      </c>
      <c r="X31" s="49">
        <v>50.1</v>
      </c>
      <c r="Y31" s="49">
        <v>126.0</v>
      </c>
      <c r="Z31" s="49">
        <v>9.0</v>
      </c>
      <c r="AA31" s="49">
        <v>1.0</v>
      </c>
      <c r="AB31" s="49">
        <v>40.8</v>
      </c>
      <c r="AC31" s="49">
        <v>11.263333333333334</v>
      </c>
      <c r="AD31" s="49">
        <v>1.0</v>
      </c>
      <c r="AE31" s="49">
        <v>5.0</v>
      </c>
      <c r="AF31" s="49">
        <v>40.7</v>
      </c>
      <c r="AG31" s="49">
        <v>11.44</v>
      </c>
      <c r="AH31" s="57">
        <v>73.12086590499099</v>
      </c>
      <c r="AI31" s="57">
        <v>23.151661125679006</v>
      </c>
      <c r="AJ31" s="57">
        <v>-1.8333333333333333</v>
      </c>
      <c r="AK31" s="49">
        <v>128.0</v>
      </c>
      <c r="AL31" s="49">
        <v>213.66</v>
      </c>
      <c r="AM31" s="49">
        <v>19.16</v>
      </c>
      <c r="AN31" s="49">
        <v>127.67</v>
      </c>
      <c r="AO31" s="49">
        <v>7.99</v>
      </c>
      <c r="AP31" s="49">
        <v>37.6</v>
      </c>
      <c r="AQ31" s="49">
        <v>2.75</v>
      </c>
      <c r="AR31" s="49">
        <v>331.82</v>
      </c>
      <c r="AS31" s="49">
        <v>59.92</v>
      </c>
      <c r="AT31" s="49">
        <v>16.0</v>
      </c>
      <c r="AU31" s="59">
        <v>1.7839851024208566</v>
      </c>
      <c r="AV31" s="59">
        <v>18.05798324392743</v>
      </c>
      <c r="AW31" s="59">
        <v>710.75</v>
      </c>
      <c r="AX31" s="59">
        <v>89.82</v>
      </c>
      <c r="AY31" s="61">
        <v>0.6671120017813406</v>
      </c>
      <c r="AZ31" s="63">
        <v>39.72</v>
      </c>
      <c r="BA31" s="49">
        <v>7.663</v>
      </c>
      <c r="BB31" s="61">
        <v>11.72125799295315</v>
      </c>
      <c r="BC31" s="59">
        <v>7.8193918830745135</v>
      </c>
      <c r="BD31" s="67">
        <v>7.46</v>
      </c>
      <c r="BE31" s="53">
        <v>0.801065043742868</v>
      </c>
      <c r="BF31" s="46">
        <v>7225.02</v>
      </c>
      <c r="BG31" s="46">
        <v>80.43887775551103</v>
      </c>
      <c r="BH31" s="46">
        <v>377.08872651356995</v>
      </c>
      <c r="BI31" s="46">
        <v>40.0</v>
      </c>
      <c r="BJ31" s="46">
        <v>7.0</v>
      </c>
      <c r="BK31" s="74"/>
    </row>
    <row r="32" ht="15.0" customHeight="1">
      <c r="A32" s="40">
        <v>746.0</v>
      </c>
      <c r="B32" s="41" t="s">
        <v>124</v>
      </c>
      <c r="C32" s="24" t="s">
        <v>110</v>
      </c>
      <c r="D32" s="74">
        <v>4.0</v>
      </c>
      <c r="E32" s="49" t="s">
        <v>236</v>
      </c>
      <c r="F32" s="53" t="s">
        <v>149</v>
      </c>
      <c r="G32" s="49">
        <v>1.0</v>
      </c>
      <c r="H32" s="49">
        <v>1.0</v>
      </c>
      <c r="I32" s="49">
        <v>1.0</v>
      </c>
      <c r="J32" s="49">
        <v>1.0</v>
      </c>
      <c r="K32" s="49">
        <v>21.0</v>
      </c>
      <c r="L32" s="49">
        <v>12.0</v>
      </c>
      <c r="M32" s="49">
        <v>1.0</v>
      </c>
      <c r="N32" s="49">
        <v>46.0</v>
      </c>
      <c r="O32" s="49">
        <v>1.0</v>
      </c>
      <c r="P32" s="49">
        <v>0.58</v>
      </c>
      <c r="Q32" s="49">
        <v>54.0</v>
      </c>
      <c r="R32" s="49">
        <v>83.0</v>
      </c>
      <c r="S32" s="49">
        <v>3.0</v>
      </c>
      <c r="T32" s="49">
        <v>27.0</v>
      </c>
      <c r="U32" s="49">
        <v>1.0</v>
      </c>
      <c r="V32" s="49">
        <v>5.816666666666666</v>
      </c>
      <c r="W32" s="49">
        <v>115.0</v>
      </c>
      <c r="X32" s="49">
        <v>57.8</v>
      </c>
      <c r="Y32" s="49">
        <v>135.0</v>
      </c>
      <c r="Z32" s="49">
        <v>3.0</v>
      </c>
      <c r="AA32" s="49">
        <v>1.0</v>
      </c>
      <c r="AB32" s="49">
        <v>48.1</v>
      </c>
      <c r="AC32" s="49">
        <v>7.039999999999999</v>
      </c>
      <c r="AD32" s="49">
        <v>3.0</v>
      </c>
      <c r="AE32" s="49">
        <v>5.0</v>
      </c>
      <c r="AF32" s="49">
        <v>46.3</v>
      </c>
      <c r="AG32" s="49">
        <v>6.95</v>
      </c>
      <c r="AH32" s="57">
        <v>59.055793991416294</v>
      </c>
      <c r="AI32" s="57"/>
      <c r="AJ32" s="57">
        <v>-3.1333333333333333</v>
      </c>
      <c r="AK32" s="49">
        <v>135.0</v>
      </c>
      <c r="AL32" s="49">
        <v>90.46</v>
      </c>
      <c r="AM32" s="49">
        <v>10.37</v>
      </c>
      <c r="AN32" s="49">
        <v>116.38</v>
      </c>
      <c r="AO32" s="49">
        <v>10.44</v>
      </c>
      <c r="AP32" s="49">
        <v>22.69</v>
      </c>
      <c r="AQ32" s="49">
        <v>2.45</v>
      </c>
      <c r="AR32" s="49">
        <v>71.07</v>
      </c>
      <c r="AS32" s="49">
        <v>15.33</v>
      </c>
      <c r="AT32" s="49">
        <v>7.0</v>
      </c>
      <c r="AU32" s="59">
        <v>0.8044996121024048</v>
      </c>
      <c r="AV32" s="59">
        <v>21.570282819755175</v>
      </c>
      <c r="AW32" s="59">
        <v>300.59999999999997</v>
      </c>
      <c r="AX32" s="59">
        <v>38.589999999999996</v>
      </c>
      <c r="AY32" s="61">
        <v>0.39725317439751234</v>
      </c>
      <c r="AZ32" s="61"/>
      <c r="BA32" s="49">
        <v>3.711</v>
      </c>
      <c r="BB32" s="61">
        <v>10.398814335758555</v>
      </c>
      <c r="BC32" s="59">
        <v>4.130962004850445</v>
      </c>
      <c r="BD32" s="67">
        <v>1.23</v>
      </c>
      <c r="BE32" s="53">
        <v>-0.04507160909856782</v>
      </c>
      <c r="BF32" s="46"/>
      <c r="BG32" s="46"/>
      <c r="BH32" s="46"/>
      <c r="BI32" s="46">
        <v>30.0</v>
      </c>
      <c r="BJ32" s="46">
        <v>3.0</v>
      </c>
      <c r="BK32" s="46">
        <v>5.0</v>
      </c>
    </row>
    <row r="33" ht="15.0" customHeight="1">
      <c r="A33" s="40">
        <v>747.0</v>
      </c>
      <c r="B33" s="41" t="s">
        <v>198</v>
      </c>
      <c r="C33" s="24" t="s">
        <v>110</v>
      </c>
      <c r="D33" s="74">
        <v>4.0</v>
      </c>
      <c r="E33" s="49" t="s">
        <v>236</v>
      </c>
      <c r="F33" s="53" t="s">
        <v>149</v>
      </c>
      <c r="G33" s="49">
        <v>1.0</v>
      </c>
      <c r="H33" s="49">
        <v>1.0</v>
      </c>
      <c r="I33" s="49">
        <v>1.0</v>
      </c>
      <c r="J33" s="49">
        <v>2.0</v>
      </c>
      <c r="K33" s="49">
        <v>6.0</v>
      </c>
      <c r="L33" s="49">
        <v>26.0</v>
      </c>
      <c r="M33" s="49">
        <v>4.0</v>
      </c>
      <c r="N33" s="49">
        <v>46.0</v>
      </c>
      <c r="O33" s="49">
        <v>7.0</v>
      </c>
      <c r="P33" s="49">
        <v>0.8</v>
      </c>
      <c r="Q33" s="49">
        <v>56.3</v>
      </c>
      <c r="R33" s="49">
        <v>92.0</v>
      </c>
      <c r="S33" s="49">
        <v>5.0</v>
      </c>
      <c r="T33" s="49">
        <v>47.0</v>
      </c>
      <c r="U33" s="49">
        <v>4.0</v>
      </c>
      <c r="V33" s="49">
        <v>8.043333333333335</v>
      </c>
      <c r="W33" s="49">
        <v>117.0</v>
      </c>
      <c r="X33" s="49">
        <v>45.6</v>
      </c>
      <c r="Y33" s="49">
        <v>137.0</v>
      </c>
      <c r="Z33" s="49">
        <v>7.0</v>
      </c>
      <c r="AA33" s="49">
        <v>1.0</v>
      </c>
      <c r="AB33" s="49">
        <v>41.8</v>
      </c>
      <c r="AC33" s="49">
        <v>8.236666666666666</v>
      </c>
      <c r="AD33" s="49">
        <v>3.0</v>
      </c>
      <c r="AE33" s="49">
        <v>5.0</v>
      </c>
      <c r="AF33" s="49">
        <v>41.1</v>
      </c>
      <c r="AG33" s="49">
        <v>8.319999999999999</v>
      </c>
      <c r="AH33" s="57">
        <v>61.48282097649185</v>
      </c>
      <c r="AI33" s="57"/>
      <c r="AJ33" s="57">
        <v>-2.433333333333333</v>
      </c>
      <c r="AK33" s="49">
        <v>137.0</v>
      </c>
      <c r="AL33" s="49">
        <v>118.78</v>
      </c>
      <c r="AM33" s="49">
        <v>13.28</v>
      </c>
      <c r="AN33" s="49">
        <v>173.6</v>
      </c>
      <c r="AO33" s="49">
        <v>14.87</v>
      </c>
      <c r="AP33" s="49">
        <v>45.71</v>
      </c>
      <c r="AQ33" s="49">
        <v>3.83</v>
      </c>
      <c r="AR33" s="49">
        <v>89.06</v>
      </c>
      <c r="AS33" s="49">
        <v>19.8</v>
      </c>
      <c r="AT33" s="49">
        <v>19.0</v>
      </c>
      <c r="AU33" s="59">
        <v>0.7101604278074867</v>
      </c>
      <c r="AV33" s="59">
        <v>22.23220300920728</v>
      </c>
      <c r="AW33" s="59">
        <v>427.15</v>
      </c>
      <c r="AX33" s="59">
        <v>51.78</v>
      </c>
      <c r="AY33" s="61">
        <v>0.3823870220162225</v>
      </c>
      <c r="AZ33" s="61"/>
      <c r="BA33" s="49">
        <v>4.499</v>
      </c>
      <c r="BB33" s="61">
        <v>11.50922427206046</v>
      </c>
      <c r="BC33" s="59">
        <v>4.400977995110025</v>
      </c>
      <c r="BD33" s="67">
        <v>1.86</v>
      </c>
      <c r="BE33" s="53">
        <v>0.028708133971291867</v>
      </c>
      <c r="BF33" s="46"/>
      <c r="BG33" s="46"/>
      <c r="BH33" s="46"/>
      <c r="BI33" s="46">
        <v>40.0</v>
      </c>
      <c r="BJ33" s="46">
        <v>7.0</v>
      </c>
      <c r="BK33" s="46">
        <v>7.0</v>
      </c>
    </row>
    <row r="34" ht="15.0" customHeight="1">
      <c r="A34" s="40">
        <v>748.0</v>
      </c>
      <c r="B34" s="41" t="s">
        <v>232</v>
      </c>
      <c r="C34" s="24" t="s">
        <v>110</v>
      </c>
      <c r="D34" s="74">
        <v>4.0</v>
      </c>
      <c r="E34" s="49" t="s">
        <v>236</v>
      </c>
      <c r="F34" s="53" t="s">
        <v>149</v>
      </c>
      <c r="G34" s="49">
        <v>0.0</v>
      </c>
      <c r="H34" s="49">
        <v>1.0</v>
      </c>
      <c r="I34" s="49">
        <v>1.0</v>
      </c>
      <c r="J34" s="49">
        <v>2.0</v>
      </c>
      <c r="K34" s="49">
        <v>13.0</v>
      </c>
      <c r="L34" s="49">
        <v>22.0</v>
      </c>
      <c r="M34" s="49">
        <v>2.0</v>
      </c>
      <c r="N34" s="49">
        <v>51.0</v>
      </c>
      <c r="O34" s="49">
        <v>7.0</v>
      </c>
      <c r="P34" s="49">
        <v>0.9</v>
      </c>
      <c r="Q34" s="49">
        <v>53.3</v>
      </c>
      <c r="R34" s="49">
        <v>97.0</v>
      </c>
      <c r="S34" s="49">
        <v>5.0</v>
      </c>
      <c r="T34" s="49">
        <v>58.0</v>
      </c>
      <c r="U34" s="49">
        <v>3.0</v>
      </c>
      <c r="V34" s="49">
        <v>8.766666666666666</v>
      </c>
      <c r="W34" s="49">
        <v>124.0</v>
      </c>
      <c r="X34" s="49">
        <v>49.4</v>
      </c>
      <c r="Y34" s="49">
        <v>133.0</v>
      </c>
      <c r="Z34" s="49">
        <v>7.0</v>
      </c>
      <c r="AA34" s="49">
        <v>3.0</v>
      </c>
      <c r="AB34" s="49">
        <v>46.1</v>
      </c>
      <c r="AC34" s="49">
        <v>8.793333333333335</v>
      </c>
      <c r="AD34" s="49">
        <v>7.0</v>
      </c>
      <c r="AE34" s="49">
        <v>7.0</v>
      </c>
      <c r="AF34" s="49">
        <v>44.6</v>
      </c>
      <c r="AG34" s="49">
        <v>9.04</v>
      </c>
      <c r="AH34" s="57">
        <v>56.945618484080015</v>
      </c>
      <c r="AI34" s="57"/>
      <c r="AJ34" s="57">
        <v>-2.833333333333333</v>
      </c>
      <c r="AK34" s="49">
        <v>138.0</v>
      </c>
      <c r="AL34" s="49">
        <v>108.87</v>
      </c>
      <c r="AM34" s="49">
        <v>15.05</v>
      </c>
      <c r="AN34" s="49">
        <v>143.4</v>
      </c>
      <c r="AO34" s="49">
        <v>15.37</v>
      </c>
      <c r="AP34" s="49">
        <v>39.34</v>
      </c>
      <c r="AQ34" s="49">
        <v>5.73</v>
      </c>
      <c r="AR34" s="49">
        <v>144.38</v>
      </c>
      <c r="AS34" s="49">
        <v>33.12</v>
      </c>
      <c r="AT34" s="49">
        <v>10.0</v>
      </c>
      <c r="AU34" s="59">
        <v>0.7132701421800948</v>
      </c>
      <c r="AV34" s="59">
        <v>22.939465299903034</v>
      </c>
      <c r="AW34" s="59">
        <v>435.99</v>
      </c>
      <c r="AX34" s="59">
        <v>69.27000000000001</v>
      </c>
      <c r="AY34" s="61">
        <v>0.47812906019922036</v>
      </c>
      <c r="AZ34" s="61"/>
      <c r="BA34" s="49">
        <v>6.431</v>
      </c>
      <c r="BB34" s="61">
        <v>10.771264189084125</v>
      </c>
      <c r="BC34" s="59">
        <v>5.15005442388431</v>
      </c>
      <c r="BD34" s="67">
        <v>3.76</v>
      </c>
      <c r="BE34" s="53">
        <v>-3.745318352059925E-4</v>
      </c>
      <c r="BF34" s="46">
        <v>3203.7</v>
      </c>
      <c r="BG34" s="46">
        <v>46.24945864010393</v>
      </c>
      <c r="BH34" s="46">
        <v>212.87043189368768</v>
      </c>
      <c r="BI34" s="46">
        <v>40.0</v>
      </c>
      <c r="BJ34" s="46">
        <v>7.0</v>
      </c>
      <c r="BK34" s="46">
        <v>5.0</v>
      </c>
    </row>
    <row r="35" ht="15.0" customHeight="1">
      <c r="A35" s="40">
        <v>749.0</v>
      </c>
      <c r="B35" s="41" t="s">
        <v>124</v>
      </c>
      <c r="C35" s="44" t="s">
        <v>125</v>
      </c>
      <c r="D35" s="74">
        <v>4.0</v>
      </c>
      <c r="E35" s="49" t="s">
        <v>236</v>
      </c>
      <c r="F35" s="53" t="s">
        <v>149</v>
      </c>
      <c r="G35" s="49">
        <v>1.0</v>
      </c>
      <c r="H35" s="49">
        <v>1.0</v>
      </c>
      <c r="I35" s="49">
        <v>1.0</v>
      </c>
      <c r="J35" s="49">
        <v>2.0</v>
      </c>
      <c r="K35" s="49">
        <v>18.0</v>
      </c>
      <c r="L35" s="49">
        <v>22.0</v>
      </c>
      <c r="M35" s="49">
        <v>2.0</v>
      </c>
      <c r="N35" s="49">
        <v>45.0</v>
      </c>
      <c r="O35" s="49">
        <v>3.0</v>
      </c>
      <c r="P35" s="49">
        <v>0.58</v>
      </c>
      <c r="Q35" s="49">
        <v>57.4</v>
      </c>
      <c r="R35" s="49">
        <v>93.0</v>
      </c>
      <c r="S35" s="49">
        <v>3.0</v>
      </c>
      <c r="T35" s="49">
        <v>32.0</v>
      </c>
      <c r="U35" s="49">
        <v>2.0</v>
      </c>
      <c r="V35" s="49">
        <v>5.9366666666666665</v>
      </c>
      <c r="W35" s="49">
        <v>133.0</v>
      </c>
      <c r="X35" s="49">
        <v>46.2</v>
      </c>
      <c r="Y35" s="49">
        <v>153.0</v>
      </c>
      <c r="Z35" s="49">
        <v>5.0</v>
      </c>
      <c r="AA35" s="49">
        <v>1.0</v>
      </c>
      <c r="AB35" s="49">
        <v>43.6</v>
      </c>
      <c r="AC35" s="49">
        <v>7.239999999999999</v>
      </c>
      <c r="AD35" s="49">
        <v>1.0</v>
      </c>
      <c r="AE35" s="49">
        <v>7.0</v>
      </c>
      <c r="AF35" s="49">
        <v>42.5</v>
      </c>
      <c r="AG35" s="49">
        <v>6.6499999999999995</v>
      </c>
      <c r="AH35" s="57">
        <v>72.73554847519348</v>
      </c>
      <c r="AI35" s="57">
        <v>18.80752227838452</v>
      </c>
      <c r="AJ35" s="57">
        <v>-1.7666666666666668</v>
      </c>
      <c r="AK35" s="49">
        <v>162.0</v>
      </c>
      <c r="AL35" s="49">
        <v>170.59</v>
      </c>
      <c r="AM35" s="49">
        <v>15.01</v>
      </c>
      <c r="AN35" s="49">
        <v>246.12</v>
      </c>
      <c r="AO35" s="49">
        <v>15.32</v>
      </c>
      <c r="AP35" s="49">
        <v>30.35</v>
      </c>
      <c r="AQ35" s="49">
        <v>2.28</v>
      </c>
      <c r="AR35" s="49">
        <v>136.78</v>
      </c>
      <c r="AS35" s="49">
        <v>22.45</v>
      </c>
      <c r="AT35" s="49">
        <v>8.0</v>
      </c>
      <c r="AU35" s="59">
        <v>0.852840909090909</v>
      </c>
      <c r="AV35" s="59">
        <v>16.413218306769995</v>
      </c>
      <c r="AW35" s="59">
        <v>583.84</v>
      </c>
      <c r="AX35" s="59">
        <v>55.06</v>
      </c>
      <c r="AY35" s="61">
        <v>0.40773701416636393</v>
      </c>
      <c r="AZ35" s="63">
        <v>68.29</v>
      </c>
      <c r="BA35" s="49">
        <v>6.388</v>
      </c>
      <c r="BB35" s="61">
        <v>8.619286161552912</v>
      </c>
      <c r="BC35" s="59">
        <v>3.5144020037570445</v>
      </c>
      <c r="BD35" s="67">
        <v>6.19</v>
      </c>
      <c r="BE35" s="53">
        <v>0.8067520372526193</v>
      </c>
      <c r="BF35" s="46">
        <v>7038.08</v>
      </c>
      <c r="BG35" s="46">
        <v>127.82564475118052</v>
      </c>
      <c r="BH35" s="46">
        <v>468.8927381745503</v>
      </c>
      <c r="BI35" s="46">
        <v>25.0</v>
      </c>
      <c r="BJ35" s="46">
        <v>5.0</v>
      </c>
      <c r="BK35" s="46">
        <v>5.0</v>
      </c>
    </row>
    <row r="36" ht="15.0" customHeight="1">
      <c r="A36" s="40">
        <v>752.0</v>
      </c>
      <c r="B36" s="41" t="s">
        <v>234</v>
      </c>
      <c r="C36" s="24" t="s">
        <v>110</v>
      </c>
      <c r="D36" s="74">
        <v>4.0</v>
      </c>
      <c r="E36" s="49" t="s">
        <v>236</v>
      </c>
      <c r="F36" s="53" t="s">
        <v>149</v>
      </c>
      <c r="G36" s="49">
        <v>1.0</v>
      </c>
      <c r="H36" s="49">
        <v>1.0</v>
      </c>
      <c r="I36" s="49">
        <v>1.0</v>
      </c>
      <c r="J36" s="49">
        <v>2.0</v>
      </c>
      <c r="K36" s="49">
        <v>19.0</v>
      </c>
      <c r="L36" s="49">
        <v>22.0</v>
      </c>
      <c r="M36" s="49">
        <v>2.0</v>
      </c>
      <c r="N36" s="49">
        <v>57.0</v>
      </c>
      <c r="O36" s="49">
        <v>3.0</v>
      </c>
      <c r="P36" s="49">
        <v>0.68</v>
      </c>
      <c r="Q36" s="49">
        <v>58.8</v>
      </c>
      <c r="R36" s="49">
        <v>104.0</v>
      </c>
      <c r="S36" s="49">
        <v>3.0</v>
      </c>
      <c r="T36" s="49">
        <v>54.0</v>
      </c>
      <c r="U36" s="49">
        <v>2.0</v>
      </c>
      <c r="V36" s="49">
        <v>6.8933333333333335</v>
      </c>
      <c r="W36" s="49">
        <v>136.0</v>
      </c>
      <c r="X36" s="49">
        <v>48.5</v>
      </c>
      <c r="Y36" s="49">
        <v>146.0</v>
      </c>
      <c r="Z36" s="49">
        <v>3.0</v>
      </c>
      <c r="AA36" s="49">
        <v>3.0</v>
      </c>
      <c r="AB36" s="49">
        <v>49.5</v>
      </c>
      <c r="AC36" s="49">
        <v>7.433333333333334</v>
      </c>
      <c r="AD36" s="49">
        <v>7.0</v>
      </c>
      <c r="AE36" s="49">
        <v>7.0</v>
      </c>
      <c r="AF36" s="49">
        <v>49.0</v>
      </c>
      <c r="AG36" s="49">
        <v>7.433333333333334</v>
      </c>
      <c r="AH36" s="57">
        <v>48.41110793014602</v>
      </c>
      <c r="AI36" s="57"/>
      <c r="AJ36" s="57">
        <v>-2.7333333333333334</v>
      </c>
      <c r="AK36" s="49">
        <v>148.0</v>
      </c>
      <c r="AL36" s="49">
        <v>98.49</v>
      </c>
      <c r="AM36" s="49">
        <v>14.06</v>
      </c>
      <c r="AN36" s="49">
        <v>147.18</v>
      </c>
      <c r="AO36" s="49">
        <v>16.26</v>
      </c>
      <c r="AP36" s="49">
        <v>31.95</v>
      </c>
      <c r="AQ36" s="49">
        <v>3.11</v>
      </c>
      <c r="AR36" s="49">
        <v>113.71</v>
      </c>
      <c r="AS36" s="49">
        <v>27.56</v>
      </c>
      <c r="AT36" s="49">
        <v>12.0</v>
      </c>
      <c r="AU36" s="59">
        <v>0.725864739287558</v>
      </c>
      <c r="AV36" s="59">
        <v>24.237094362852872</v>
      </c>
      <c r="AW36" s="59">
        <v>391.33</v>
      </c>
      <c r="AX36" s="59">
        <v>60.989999999999995</v>
      </c>
      <c r="AY36" s="61">
        <v>0.4518773569437613</v>
      </c>
      <c r="AZ36" s="61"/>
      <c r="BA36" s="49">
        <v>5.971</v>
      </c>
      <c r="BB36" s="61">
        <v>10.214369452353038</v>
      </c>
      <c r="BC36" s="59">
        <v>4.615642270976386</v>
      </c>
      <c r="BD36" s="67">
        <v>3.39</v>
      </c>
      <c r="BE36" s="53">
        <v>-0.0011636927851047323</v>
      </c>
      <c r="BF36" s="46">
        <v>2994.58</v>
      </c>
      <c r="BG36" s="46">
        <v>49.09952451221512</v>
      </c>
      <c r="BH36" s="46">
        <v>212.98577524893312</v>
      </c>
      <c r="BI36" s="46">
        <v>25.0</v>
      </c>
      <c r="BJ36" s="46">
        <v>7.0</v>
      </c>
      <c r="BK36" s="46">
        <v>7.0</v>
      </c>
    </row>
    <row r="37" ht="15.0" customHeight="1">
      <c r="A37" s="40">
        <v>753.0</v>
      </c>
      <c r="B37" s="41" t="s">
        <v>198</v>
      </c>
      <c r="C37" s="44" t="s">
        <v>125</v>
      </c>
      <c r="D37" s="74">
        <v>4.0</v>
      </c>
      <c r="E37" s="49" t="s">
        <v>236</v>
      </c>
      <c r="F37" s="53" t="s">
        <v>149</v>
      </c>
      <c r="G37" s="49">
        <v>1.0</v>
      </c>
      <c r="H37" s="49">
        <v>1.0</v>
      </c>
      <c r="I37" s="49">
        <v>1.0</v>
      </c>
      <c r="J37" s="49">
        <v>2.0</v>
      </c>
      <c r="K37" s="49">
        <v>23.0</v>
      </c>
      <c r="L37" s="49">
        <v>22.0</v>
      </c>
      <c r="M37" s="49">
        <v>2.0</v>
      </c>
      <c r="N37" s="49">
        <v>62.0</v>
      </c>
      <c r="O37" s="49">
        <v>3.0</v>
      </c>
      <c r="P37" s="49">
        <v>0.6</v>
      </c>
      <c r="Q37" s="49">
        <v>58.9</v>
      </c>
      <c r="R37" s="49">
        <v>102.0</v>
      </c>
      <c r="S37" s="49">
        <v>3.0</v>
      </c>
      <c r="T37" s="49">
        <v>45.0</v>
      </c>
      <c r="U37" s="49">
        <v>2.0</v>
      </c>
      <c r="V37" s="49">
        <v>6.203333333333333</v>
      </c>
      <c r="W37" s="49">
        <v>128.0</v>
      </c>
      <c r="X37" s="49">
        <v>46.5</v>
      </c>
      <c r="Y37" s="49">
        <v>148.0</v>
      </c>
      <c r="Z37" s="49">
        <v>5.0</v>
      </c>
      <c r="AA37" s="49">
        <v>1.0</v>
      </c>
      <c r="AB37" s="49">
        <v>44.5</v>
      </c>
      <c r="AC37" s="49">
        <v>6.450666666666667</v>
      </c>
      <c r="AD37" s="49">
        <v>1.0</v>
      </c>
      <c r="AE37" s="49">
        <v>5.0</v>
      </c>
      <c r="AF37" s="49">
        <v>43.1</v>
      </c>
      <c r="AG37" s="49">
        <v>7.1499999999999995</v>
      </c>
      <c r="AH37" s="57">
        <v>65.7096860745908</v>
      </c>
      <c r="AI37" s="57">
        <v>6.43263626811548</v>
      </c>
      <c r="AJ37" s="57"/>
      <c r="AK37" s="49">
        <v>156.0</v>
      </c>
      <c r="AL37" s="49">
        <v>210.17</v>
      </c>
      <c r="AM37" s="49">
        <v>18.44</v>
      </c>
      <c r="AN37" s="49">
        <v>261.9</v>
      </c>
      <c r="AO37" s="49">
        <v>18.13</v>
      </c>
      <c r="AP37" s="49">
        <v>42.55</v>
      </c>
      <c r="AQ37" s="49">
        <v>3.01</v>
      </c>
      <c r="AR37" s="49">
        <v>211.97</v>
      </c>
      <c r="AS37" s="49">
        <v>36.06</v>
      </c>
      <c r="AT37" s="49">
        <v>10.0</v>
      </c>
      <c r="AU37" s="59">
        <v>0.8722800378429518</v>
      </c>
      <c r="AV37" s="59">
        <v>17.01184129829693</v>
      </c>
      <c r="AW37" s="59">
        <v>726.5899999999999</v>
      </c>
      <c r="AX37" s="59">
        <v>75.64</v>
      </c>
      <c r="AY37" s="61">
        <v>0.4767318878900053</v>
      </c>
      <c r="AZ37" s="63">
        <v>54.91</v>
      </c>
      <c r="BA37" s="49">
        <v>8.321</v>
      </c>
      <c r="BB37" s="61">
        <v>9.090253575291431</v>
      </c>
      <c r="BC37" s="59">
        <v>4.333613748347555</v>
      </c>
      <c r="BD37" s="67">
        <v>8.12</v>
      </c>
      <c r="BE37" s="53">
        <v>0.780920060331825</v>
      </c>
      <c r="BF37" s="46">
        <v>7982.73</v>
      </c>
      <c r="BG37" s="46">
        <v>105.53582760444209</v>
      </c>
      <c r="BH37" s="46">
        <v>432.90292841648585</v>
      </c>
      <c r="BI37" s="46">
        <v>30.0</v>
      </c>
      <c r="BJ37" s="46">
        <v>5.0</v>
      </c>
      <c r="BK37" s="46">
        <v>7.0</v>
      </c>
    </row>
    <row r="38" ht="15.0" customHeight="1">
      <c r="A38" s="40">
        <v>754.0</v>
      </c>
      <c r="B38" s="41" t="s">
        <v>232</v>
      </c>
      <c r="C38" s="44" t="s">
        <v>125</v>
      </c>
      <c r="D38" s="74">
        <v>4.0</v>
      </c>
      <c r="E38" s="49" t="s">
        <v>236</v>
      </c>
      <c r="F38" s="53" t="s">
        <v>149</v>
      </c>
      <c r="G38" s="49">
        <v>1.0</v>
      </c>
      <c r="H38" s="49">
        <v>1.0</v>
      </c>
      <c r="I38" s="49">
        <v>1.0</v>
      </c>
      <c r="J38" s="49">
        <v>1.0</v>
      </c>
      <c r="K38" s="49">
        <v>20.0</v>
      </c>
      <c r="L38" s="49">
        <v>13.0</v>
      </c>
      <c r="M38" s="49">
        <v>1.0</v>
      </c>
      <c r="N38" s="49">
        <v>56.0</v>
      </c>
      <c r="O38" s="49">
        <v>3.0</v>
      </c>
      <c r="P38" s="49">
        <v>0.73</v>
      </c>
      <c r="Q38" s="49">
        <v>49.2</v>
      </c>
      <c r="R38" s="49">
        <v>103.0</v>
      </c>
      <c r="S38" s="49">
        <v>5.0</v>
      </c>
      <c r="T38" s="49">
        <v>31.0</v>
      </c>
      <c r="U38" s="49">
        <v>1.0</v>
      </c>
      <c r="V38" s="49">
        <v>7.483333333333333</v>
      </c>
      <c r="W38" s="49">
        <v>136.0</v>
      </c>
      <c r="X38" s="49">
        <v>47.4</v>
      </c>
      <c r="Y38" s="49">
        <v>158.0</v>
      </c>
      <c r="Z38" s="49">
        <v>7.0</v>
      </c>
      <c r="AA38" s="49">
        <v>1.0</v>
      </c>
      <c r="AB38" s="49">
        <v>43.9</v>
      </c>
      <c r="AC38" s="49">
        <v>8.116666666666667</v>
      </c>
      <c r="AD38" s="49">
        <v>1.0</v>
      </c>
      <c r="AE38" s="49">
        <v>5.0</v>
      </c>
      <c r="AF38" s="49">
        <v>41.6</v>
      </c>
      <c r="AG38" s="49">
        <v>8.790000000000001</v>
      </c>
      <c r="AH38" s="57">
        <v>67.72523299965484</v>
      </c>
      <c r="AI38" s="57">
        <v>15.916688711325303</v>
      </c>
      <c r="AJ38" s="57">
        <v>-2.5</v>
      </c>
      <c r="AK38" s="49">
        <v>164.0</v>
      </c>
      <c r="AL38" s="49">
        <v>203.09</v>
      </c>
      <c r="AM38" s="49">
        <v>18.22</v>
      </c>
      <c r="AN38" s="49">
        <v>287.68</v>
      </c>
      <c r="AO38" s="49">
        <v>24.19</v>
      </c>
      <c r="AP38" s="49">
        <v>45.47</v>
      </c>
      <c r="AQ38" s="49">
        <v>3.16</v>
      </c>
      <c r="AR38" s="49">
        <v>206.04</v>
      </c>
      <c r="AS38" s="49">
        <v>38.02</v>
      </c>
      <c r="AT38" s="49">
        <v>26.0</v>
      </c>
      <c r="AU38" s="59">
        <v>0.6661791590493601</v>
      </c>
      <c r="AV38" s="59">
        <v>18.452727625703748</v>
      </c>
      <c r="AW38" s="59">
        <v>742.28</v>
      </c>
      <c r="AX38" s="59">
        <v>83.59</v>
      </c>
      <c r="AY38" s="61">
        <v>0.4548390955855964</v>
      </c>
      <c r="AZ38" s="61"/>
      <c r="BA38" s="49">
        <v>8.388</v>
      </c>
      <c r="BB38" s="61">
        <v>9.96542680019075</v>
      </c>
      <c r="BC38" s="59">
        <v>4.532665712923224</v>
      </c>
      <c r="BD38" s="67">
        <v>8.19</v>
      </c>
      <c r="BE38" s="53">
        <v>0.7838884585592564</v>
      </c>
      <c r="BF38" s="46">
        <v>7578.79</v>
      </c>
      <c r="BG38" s="46">
        <v>90.66622801770546</v>
      </c>
      <c r="BH38" s="46">
        <v>415.95993413830956</v>
      </c>
      <c r="BI38" s="46">
        <v>35.0</v>
      </c>
      <c r="BJ38" s="46">
        <v>5.0</v>
      </c>
      <c r="BK38" s="46">
        <v>7.0</v>
      </c>
    </row>
    <row r="39" ht="15.0" customHeight="1">
      <c r="A39" s="40">
        <v>755.0</v>
      </c>
      <c r="B39" s="41" t="s">
        <v>234</v>
      </c>
      <c r="C39" s="44" t="s">
        <v>125</v>
      </c>
      <c r="D39" s="74">
        <v>4.0</v>
      </c>
      <c r="E39" s="49" t="s">
        <v>236</v>
      </c>
      <c r="F39" s="53" t="s">
        <v>149</v>
      </c>
      <c r="G39" s="49">
        <v>1.0</v>
      </c>
      <c r="H39" s="49">
        <v>1.0</v>
      </c>
      <c r="I39" s="49">
        <v>1.0</v>
      </c>
      <c r="J39" s="49">
        <v>2.0</v>
      </c>
      <c r="K39" s="49">
        <v>14.0</v>
      </c>
      <c r="L39" s="49">
        <v>23.0</v>
      </c>
      <c r="M39" s="49">
        <v>2.0</v>
      </c>
      <c r="N39" s="49">
        <v>53.0</v>
      </c>
      <c r="O39" s="49">
        <v>5.0</v>
      </c>
      <c r="P39" s="49">
        <v>0.75</v>
      </c>
      <c r="Q39" s="49">
        <v>55.2</v>
      </c>
      <c r="R39" s="49">
        <v>95.0</v>
      </c>
      <c r="S39" s="49">
        <v>3.0</v>
      </c>
      <c r="T39" s="49">
        <v>44.0</v>
      </c>
      <c r="U39" s="49">
        <v>2.0</v>
      </c>
      <c r="V39" s="49">
        <v>7.546666666666667</v>
      </c>
      <c r="W39" s="49">
        <v>122.0</v>
      </c>
      <c r="X39" s="49">
        <v>43.1</v>
      </c>
      <c r="Y39" s="49">
        <v>147.0</v>
      </c>
      <c r="Z39" s="49">
        <v>5.0</v>
      </c>
      <c r="AA39" s="49">
        <v>1.0</v>
      </c>
      <c r="AB39" s="49">
        <v>42.1</v>
      </c>
      <c r="AC39" s="49">
        <v>8.176666666666668</v>
      </c>
      <c r="AD39" s="49">
        <v>1.0</v>
      </c>
      <c r="AE39" s="49">
        <v>5.0</v>
      </c>
      <c r="AF39" s="49">
        <v>40.6</v>
      </c>
      <c r="AG39" s="49">
        <v>8.463333333333333</v>
      </c>
      <c r="AH39" s="57">
        <v>70.55023390510136</v>
      </c>
      <c r="AI39" s="57">
        <v>31.380655668321612</v>
      </c>
      <c r="AJ39" s="57">
        <v>-2.3666666666666667</v>
      </c>
      <c r="AK39" s="49">
        <v>151.0</v>
      </c>
      <c r="AL39" s="49">
        <v>225.69</v>
      </c>
      <c r="AM39" s="49">
        <v>18.66</v>
      </c>
      <c r="AN39" s="49">
        <v>246.4</v>
      </c>
      <c r="AO39" s="49">
        <v>16.97</v>
      </c>
      <c r="AP39" s="49">
        <v>49.24</v>
      </c>
      <c r="AQ39" s="49">
        <v>3.47</v>
      </c>
      <c r="AR39" s="49">
        <v>245.95</v>
      </c>
      <c r="AS39" s="49">
        <v>45.29</v>
      </c>
      <c r="AT39" s="49">
        <v>7.0</v>
      </c>
      <c r="AU39" s="59">
        <v>0.9129158512720158</v>
      </c>
      <c r="AV39" s="59">
        <v>18.41431185200244</v>
      </c>
      <c r="AW39" s="59">
        <v>767.28</v>
      </c>
      <c r="AX39" s="59">
        <v>84.38999999999999</v>
      </c>
      <c r="AY39" s="61">
        <v>0.536674961488328</v>
      </c>
      <c r="AZ39" s="63">
        <v>60.85</v>
      </c>
      <c r="BA39" s="49">
        <v>9.43</v>
      </c>
      <c r="BB39" s="61">
        <v>8.949098621420996</v>
      </c>
      <c r="BC39" s="59">
        <v>4.802757158006362</v>
      </c>
      <c r="BD39" s="67">
        <v>9.23</v>
      </c>
      <c r="BE39" s="53">
        <v>0.787652379079827</v>
      </c>
      <c r="BF39" s="46"/>
      <c r="BG39" s="46"/>
      <c r="BH39" s="46"/>
      <c r="BI39" s="46">
        <v>30.0</v>
      </c>
      <c r="BJ39" s="46">
        <v>5.0</v>
      </c>
      <c r="BK39" s="46">
        <v>5.0</v>
      </c>
    </row>
    <row r="40" ht="15.0" customHeight="1">
      <c r="A40" s="40">
        <v>757.0</v>
      </c>
      <c r="B40" s="41" t="s">
        <v>238</v>
      </c>
      <c r="C40" s="24" t="s">
        <v>110</v>
      </c>
      <c r="D40" s="74">
        <v>4.0</v>
      </c>
      <c r="E40" s="49" t="s">
        <v>236</v>
      </c>
      <c r="F40" s="53" t="s">
        <v>149</v>
      </c>
      <c r="G40" s="49">
        <v>0.0</v>
      </c>
      <c r="H40" s="49">
        <v>0.0</v>
      </c>
      <c r="I40" s="49">
        <v>1.0</v>
      </c>
      <c r="J40" s="49">
        <v>1.0</v>
      </c>
      <c r="K40" s="49">
        <v>5.0</v>
      </c>
      <c r="L40" s="49">
        <v>17.0</v>
      </c>
      <c r="M40" s="49">
        <v>2.0</v>
      </c>
      <c r="N40" s="49">
        <v>48.0</v>
      </c>
      <c r="O40" s="49">
        <v>3.0</v>
      </c>
      <c r="P40" s="49">
        <v>0.8</v>
      </c>
      <c r="Q40" s="49">
        <v>58.6</v>
      </c>
      <c r="R40" s="49">
        <v>90.0</v>
      </c>
      <c r="S40" s="49">
        <v>5.0</v>
      </c>
      <c r="T40" s="49">
        <v>39.0</v>
      </c>
      <c r="U40" s="49">
        <v>2.0</v>
      </c>
      <c r="V40" s="49">
        <v>7.243333333333333</v>
      </c>
      <c r="W40" s="49">
        <v>120.0</v>
      </c>
      <c r="X40" s="49">
        <v>47.1</v>
      </c>
      <c r="Y40" s="49">
        <v>138.0</v>
      </c>
      <c r="Z40" s="49">
        <v>5.0</v>
      </c>
      <c r="AA40" s="49">
        <v>1.0</v>
      </c>
      <c r="AB40" s="49">
        <v>48.5</v>
      </c>
      <c r="AC40" s="49">
        <v>7.963333333333334</v>
      </c>
      <c r="AD40" s="49">
        <v>5.0</v>
      </c>
      <c r="AE40" s="49">
        <v>7.0</v>
      </c>
      <c r="AF40" s="49">
        <v>48.5</v>
      </c>
      <c r="AG40" s="49">
        <v>7.896666666666666</v>
      </c>
      <c r="AH40" s="57">
        <v>62.829051696796725</v>
      </c>
      <c r="AI40" s="57"/>
      <c r="AJ40" s="57">
        <v>-2.933333333333333</v>
      </c>
      <c r="AK40" s="49">
        <v>137.0</v>
      </c>
      <c r="AL40" s="49">
        <v>99.15</v>
      </c>
      <c r="AM40" s="49">
        <v>11.18</v>
      </c>
      <c r="AN40" s="49">
        <v>127.19</v>
      </c>
      <c r="AO40" s="49">
        <v>11.97</v>
      </c>
      <c r="AP40" s="49">
        <v>32.34</v>
      </c>
      <c r="AQ40" s="49">
        <v>2.98</v>
      </c>
      <c r="AR40" s="49">
        <v>89.96</v>
      </c>
      <c r="AS40" s="49">
        <v>19.44</v>
      </c>
      <c r="AT40" s="49">
        <v>19.0</v>
      </c>
      <c r="AU40" s="59">
        <v>0.7478260869565216</v>
      </c>
      <c r="AV40" s="59">
        <v>21.60960426856381</v>
      </c>
      <c r="AW40" s="59">
        <v>348.64</v>
      </c>
      <c r="AX40" s="59">
        <v>45.57</v>
      </c>
      <c r="AY40" s="61">
        <v>0.4265964450296248</v>
      </c>
      <c r="AZ40" s="61"/>
      <c r="BA40" s="49">
        <v>4.086</v>
      </c>
      <c r="BB40" s="61">
        <v>11.152716593245227</v>
      </c>
      <c r="BC40" s="59">
        <v>4.757709251101321</v>
      </c>
      <c r="BD40" s="67">
        <v>1.54</v>
      </c>
      <c r="BE40" s="53">
        <v>7.849293563579278E-4</v>
      </c>
      <c r="BF40" s="46">
        <v>2999.66</v>
      </c>
      <c r="BG40" s="46">
        <v>65.82532367785824</v>
      </c>
      <c r="BH40" s="46">
        <v>268.30590339892666</v>
      </c>
      <c r="BI40" s="46">
        <v>35.0</v>
      </c>
      <c r="BJ40" s="46">
        <v>5.0</v>
      </c>
      <c r="BK40" s="46">
        <v>5.0</v>
      </c>
    </row>
    <row r="41" ht="15.0" customHeight="1">
      <c r="A41" s="40">
        <v>760.0</v>
      </c>
      <c r="B41" s="41" t="s">
        <v>238</v>
      </c>
      <c r="C41" s="44" t="s">
        <v>125</v>
      </c>
      <c r="D41" s="74">
        <v>4.0</v>
      </c>
      <c r="E41" s="49" t="s">
        <v>236</v>
      </c>
      <c r="F41" s="53" t="s">
        <v>149</v>
      </c>
      <c r="G41" s="49">
        <v>1.0</v>
      </c>
      <c r="H41" s="49">
        <v>1.0</v>
      </c>
      <c r="I41" s="49">
        <v>1.0</v>
      </c>
      <c r="J41" s="49">
        <v>2.0</v>
      </c>
      <c r="K41" s="49">
        <v>11.0</v>
      </c>
      <c r="L41" s="49">
        <v>13.0</v>
      </c>
      <c r="M41" s="49">
        <v>1.0</v>
      </c>
      <c r="N41" s="49">
        <v>37.0</v>
      </c>
      <c r="O41" s="49">
        <v>1.0</v>
      </c>
      <c r="P41" s="49">
        <v>0.43</v>
      </c>
      <c r="Q41" s="49">
        <v>48.9</v>
      </c>
      <c r="R41" s="49">
        <v>73.0</v>
      </c>
      <c r="S41" s="49">
        <v>1.0</v>
      </c>
      <c r="T41" s="49">
        <v>25.0</v>
      </c>
      <c r="U41" s="49">
        <v>1.0</v>
      </c>
      <c r="V41" s="49">
        <v>4.829999999999999</v>
      </c>
      <c r="W41" s="49">
        <v>109.0</v>
      </c>
      <c r="X41" s="49">
        <v>42.2</v>
      </c>
      <c r="Y41" s="49">
        <v>143.0</v>
      </c>
      <c r="Z41" s="49">
        <v>3.0</v>
      </c>
      <c r="AA41" s="49">
        <v>1.0</v>
      </c>
      <c r="AB41" s="49">
        <v>41.1</v>
      </c>
      <c r="AC41" s="49">
        <v>6.09</v>
      </c>
      <c r="AD41" s="49">
        <v>1.0</v>
      </c>
      <c r="AE41" s="49">
        <v>5.0</v>
      </c>
      <c r="AF41" s="49">
        <v>41.3</v>
      </c>
      <c r="AG41" s="49">
        <v>6.06</v>
      </c>
      <c r="AH41" s="57">
        <v>70.72989996294928</v>
      </c>
      <c r="AI41" s="57">
        <v>11.17045022019158</v>
      </c>
      <c r="AJ41" s="57">
        <v>-1.6666666666666667</v>
      </c>
      <c r="AK41" s="49">
        <v>150.0</v>
      </c>
      <c r="AL41" s="49">
        <v>174.04</v>
      </c>
      <c r="AM41" s="49">
        <v>14.29</v>
      </c>
      <c r="AN41" s="49">
        <v>188.71</v>
      </c>
      <c r="AO41" s="49">
        <v>13.8</v>
      </c>
      <c r="AP41" s="49">
        <v>22.62</v>
      </c>
      <c r="AQ41" s="49">
        <v>1.7</v>
      </c>
      <c r="AR41" s="49">
        <v>182.65</v>
      </c>
      <c r="AS41" s="49">
        <v>28.16</v>
      </c>
      <c r="AT41" s="49">
        <v>8.0</v>
      </c>
      <c r="AU41" s="59">
        <v>0.9219354838709677</v>
      </c>
      <c r="AV41" s="59">
        <v>15.417465097180399</v>
      </c>
      <c r="AW41" s="59">
        <v>568.02</v>
      </c>
      <c r="AX41" s="59">
        <v>57.95</v>
      </c>
      <c r="AY41" s="61">
        <v>0.48593615185504746</v>
      </c>
      <c r="AZ41" s="63">
        <v>69.03</v>
      </c>
      <c r="BA41" s="49">
        <v>6.42</v>
      </c>
      <c r="BB41" s="61">
        <v>9.026479750778817</v>
      </c>
      <c r="BC41" s="59">
        <v>4.386292834890966</v>
      </c>
      <c r="BD41" s="67">
        <v>6.22</v>
      </c>
      <c r="BE41" s="53">
        <v>0.7895990472409686</v>
      </c>
      <c r="BF41" s="46">
        <v>6539.86</v>
      </c>
      <c r="BG41" s="46">
        <v>112.85349439171699</v>
      </c>
      <c r="BH41" s="46">
        <v>457.65290412876135</v>
      </c>
      <c r="BI41" s="46">
        <v>30.0</v>
      </c>
      <c r="BJ41" s="46">
        <v>5.0</v>
      </c>
      <c r="BK41" s="46">
        <v>5.0</v>
      </c>
    </row>
    <row r="42" ht="15.0" customHeight="1">
      <c r="A42" s="40">
        <v>763.0</v>
      </c>
      <c r="B42" s="41" t="s">
        <v>124</v>
      </c>
      <c r="C42" s="24" t="s">
        <v>110</v>
      </c>
      <c r="D42" s="74">
        <v>5.0</v>
      </c>
      <c r="E42" s="49" t="s">
        <v>237</v>
      </c>
      <c r="F42" s="49"/>
      <c r="G42" s="49">
        <v>1.0</v>
      </c>
      <c r="H42" s="49">
        <v>1.0</v>
      </c>
      <c r="I42" s="49">
        <v>1.0</v>
      </c>
      <c r="J42" s="49">
        <v>1.0</v>
      </c>
      <c r="K42" s="49">
        <v>17.0</v>
      </c>
      <c r="L42" s="49">
        <v>16.0</v>
      </c>
      <c r="M42" s="49">
        <v>2.0</v>
      </c>
      <c r="N42" s="49">
        <v>49.0</v>
      </c>
      <c r="O42" s="49">
        <v>3.0</v>
      </c>
      <c r="P42" s="49">
        <v>0.83</v>
      </c>
      <c r="Q42" s="49">
        <v>59.8</v>
      </c>
      <c r="R42" s="49">
        <v>72.0</v>
      </c>
      <c r="S42" s="49">
        <v>5.0</v>
      </c>
      <c r="T42" s="49">
        <v>29.0</v>
      </c>
      <c r="U42" s="49">
        <v>2.0</v>
      </c>
      <c r="V42" s="49">
        <v>7.263333333333333</v>
      </c>
      <c r="W42" s="49">
        <v>105.0</v>
      </c>
      <c r="X42" s="49">
        <v>51.1</v>
      </c>
      <c r="Y42" s="49">
        <v>124.0</v>
      </c>
      <c r="Z42" s="49">
        <v>5.0</v>
      </c>
      <c r="AA42" s="49">
        <v>1.0</v>
      </c>
      <c r="AB42" s="49">
        <v>47.1</v>
      </c>
      <c r="AC42" s="49">
        <v>7.113333333333332</v>
      </c>
      <c r="AD42" s="49">
        <v>5.0</v>
      </c>
      <c r="AE42" s="49">
        <v>7.0</v>
      </c>
      <c r="AF42" s="49">
        <v>44.7</v>
      </c>
      <c r="AG42" s="49">
        <v>6.726666666666667</v>
      </c>
      <c r="AH42" s="57">
        <v>51.95743063473965</v>
      </c>
      <c r="AI42" s="57"/>
      <c r="AJ42" s="57">
        <v>-2.7333333333333334</v>
      </c>
      <c r="AK42" s="49">
        <v>124.0</v>
      </c>
      <c r="AL42" s="49">
        <v>134.26</v>
      </c>
      <c r="AM42" s="49">
        <v>16.2</v>
      </c>
      <c r="AN42" s="49">
        <v>105.33</v>
      </c>
      <c r="AO42" s="49">
        <v>12.23</v>
      </c>
      <c r="AP42" s="49">
        <v>91.2</v>
      </c>
      <c r="AQ42" s="49">
        <v>8.75</v>
      </c>
      <c r="AR42" s="49">
        <v>78.07</v>
      </c>
      <c r="AS42" s="49">
        <v>18.67</v>
      </c>
      <c r="AT42" s="49">
        <v>8.0</v>
      </c>
      <c r="AU42" s="59">
        <v>0.7721639656816015</v>
      </c>
      <c r="AV42" s="59">
        <v>23.914435762777</v>
      </c>
      <c r="AW42" s="59">
        <v>408.85999999999996</v>
      </c>
      <c r="AX42" s="59">
        <v>55.85</v>
      </c>
      <c r="AY42" s="61">
        <v>0.3342882721575649</v>
      </c>
      <c r="AZ42" s="61"/>
      <c r="BA42" s="49">
        <v>6.57</v>
      </c>
      <c r="BB42" s="61">
        <v>8.50076103500761</v>
      </c>
      <c r="BC42" s="59">
        <v>2.841704718417047</v>
      </c>
      <c r="BD42" s="67">
        <v>3.86</v>
      </c>
      <c r="BE42" s="53">
        <v>-0.019563581640331076</v>
      </c>
      <c r="BF42" s="46">
        <v>3191.97</v>
      </c>
      <c r="BG42" s="46">
        <v>57.15255147717099</v>
      </c>
      <c r="BH42" s="46">
        <v>197.03518518518518</v>
      </c>
      <c r="BI42" s="46">
        <v>40.0</v>
      </c>
      <c r="BJ42" s="46">
        <v>9.0</v>
      </c>
      <c r="BK42" s="46">
        <v>7.0</v>
      </c>
    </row>
    <row r="43" ht="15.0" customHeight="1">
      <c r="A43" s="40">
        <v>765.0</v>
      </c>
      <c r="B43" s="41" t="s">
        <v>124</v>
      </c>
      <c r="C43" s="44" t="s">
        <v>125</v>
      </c>
      <c r="D43" s="74">
        <v>5.0</v>
      </c>
      <c r="E43" s="49" t="s">
        <v>237</v>
      </c>
      <c r="F43" s="49"/>
      <c r="G43" s="49">
        <v>1.0</v>
      </c>
      <c r="H43" s="49">
        <v>1.0</v>
      </c>
      <c r="I43" s="49">
        <v>1.0</v>
      </c>
      <c r="J43" s="49">
        <v>3.0</v>
      </c>
      <c r="K43" s="49">
        <v>15.0</v>
      </c>
      <c r="L43" s="49">
        <v>25.0</v>
      </c>
      <c r="M43" s="49">
        <v>3.0</v>
      </c>
      <c r="N43" s="49">
        <v>44.0</v>
      </c>
      <c r="O43" s="49">
        <v>3.0</v>
      </c>
      <c r="P43" s="49">
        <v>0.73</v>
      </c>
      <c r="Q43" s="49">
        <v>57.8</v>
      </c>
      <c r="R43" s="49">
        <v>74.0</v>
      </c>
      <c r="S43" s="49">
        <v>3.0</v>
      </c>
      <c r="T43" s="49">
        <v>42.0</v>
      </c>
      <c r="U43" s="49">
        <v>3.0</v>
      </c>
      <c r="V43" s="49">
        <v>8.033333333333333</v>
      </c>
      <c r="W43" s="49">
        <v>102.0</v>
      </c>
      <c r="X43" s="49">
        <v>46.2</v>
      </c>
      <c r="Y43" s="49">
        <v>152.0</v>
      </c>
      <c r="Z43" s="49">
        <v>5.0</v>
      </c>
      <c r="AA43" s="49">
        <v>1.0</v>
      </c>
      <c r="AB43" s="49">
        <v>41.4</v>
      </c>
      <c r="AC43" s="49">
        <v>7.199999999999999</v>
      </c>
      <c r="AD43" s="49">
        <v>3.0</v>
      </c>
      <c r="AE43" s="49">
        <v>5.0</v>
      </c>
      <c r="AF43" s="49">
        <v>42.7</v>
      </c>
      <c r="AG43" s="49">
        <v>7.773333333333333</v>
      </c>
      <c r="AH43" s="57">
        <v>70.48138056312449</v>
      </c>
      <c r="AI43" s="57">
        <v>26.28204751437073</v>
      </c>
      <c r="AJ43" s="57">
        <v>-2.2666666666666666</v>
      </c>
      <c r="AK43" s="49">
        <v>163.0</v>
      </c>
      <c r="AL43" s="49">
        <v>258.6</v>
      </c>
      <c r="AM43" s="49">
        <v>21.38</v>
      </c>
      <c r="AN43" s="49">
        <v>262.0</v>
      </c>
      <c r="AO43" s="49">
        <v>16.27</v>
      </c>
      <c r="AP43" s="49">
        <v>81.54</v>
      </c>
      <c r="AQ43" s="49">
        <v>4.69</v>
      </c>
      <c r="AR43" s="49">
        <v>137.86</v>
      </c>
      <c r="AS43" s="49">
        <v>23.81</v>
      </c>
      <c r="AT43" s="49">
        <v>16.0</v>
      </c>
      <c r="AU43" s="59">
        <v>1.0200381679389312</v>
      </c>
      <c r="AV43" s="59">
        <v>17.271144639489332</v>
      </c>
      <c r="AW43" s="59">
        <v>740.0</v>
      </c>
      <c r="AX43" s="59">
        <v>66.14999999999999</v>
      </c>
      <c r="AY43" s="61">
        <v>0.3599395313681028</v>
      </c>
      <c r="AZ43" s="63">
        <v>78.41</v>
      </c>
      <c r="BA43" s="49">
        <v>7.942</v>
      </c>
      <c r="BB43" s="61">
        <v>8.329136237723494</v>
      </c>
      <c r="BC43" s="59">
        <v>2.9979853941072774</v>
      </c>
      <c r="BD43" s="67">
        <v>7.74</v>
      </c>
      <c r="BE43" s="53">
        <v>0.771049357113231</v>
      </c>
      <c r="BF43" s="46">
        <v>8256.98</v>
      </c>
      <c r="BG43" s="46">
        <v>124.82207105064249</v>
      </c>
      <c r="BH43" s="46">
        <v>386.20112254443404</v>
      </c>
      <c r="BI43" s="46">
        <v>35.0</v>
      </c>
      <c r="BJ43" s="46">
        <v>7.0</v>
      </c>
      <c r="BK43" s="46">
        <v>7.0</v>
      </c>
    </row>
    <row r="44" ht="15.0" customHeight="1">
      <c r="A44" s="40">
        <v>767.0</v>
      </c>
      <c r="B44" s="41" t="s">
        <v>198</v>
      </c>
      <c r="C44" s="24" t="s">
        <v>110</v>
      </c>
      <c r="D44" s="74">
        <v>5.0</v>
      </c>
      <c r="E44" s="49" t="s">
        <v>237</v>
      </c>
      <c r="F44" s="49"/>
      <c r="G44" s="49">
        <v>1.0</v>
      </c>
      <c r="H44" s="49">
        <v>1.0</v>
      </c>
      <c r="I44" s="49">
        <v>1.0</v>
      </c>
      <c r="J44" s="49">
        <v>2.0</v>
      </c>
      <c r="K44" s="49">
        <v>12.0</v>
      </c>
      <c r="L44" s="49">
        <v>21.0</v>
      </c>
      <c r="M44" s="49">
        <v>2.0</v>
      </c>
      <c r="N44" s="49">
        <v>45.0</v>
      </c>
      <c r="O44" s="49">
        <v>5.0</v>
      </c>
      <c r="P44" s="49">
        <v>0.78</v>
      </c>
      <c r="Q44" s="49">
        <v>59.5</v>
      </c>
      <c r="R44" s="49">
        <v>73.0</v>
      </c>
      <c r="S44" s="49">
        <v>5.0</v>
      </c>
      <c r="T44" s="49">
        <v>38.0</v>
      </c>
      <c r="U44" s="49">
        <v>2.0</v>
      </c>
      <c r="V44" s="49">
        <v>8.033333333333333</v>
      </c>
      <c r="W44" s="49">
        <v>110.0</v>
      </c>
      <c r="X44" s="49">
        <v>46.8</v>
      </c>
      <c r="Y44" s="49">
        <v>132.0</v>
      </c>
      <c r="Z44" s="49">
        <v>5.0</v>
      </c>
      <c r="AA44" s="49">
        <v>3.0</v>
      </c>
      <c r="AB44" s="49">
        <v>46.9</v>
      </c>
      <c r="AC44" s="49">
        <v>7.243333333333333</v>
      </c>
      <c r="AD44" s="49">
        <v>7.0</v>
      </c>
      <c r="AE44" s="49">
        <v>7.0</v>
      </c>
      <c r="AF44" s="49">
        <v>45.7</v>
      </c>
      <c r="AG44" s="49">
        <v>6.3566666666666665</v>
      </c>
      <c r="AH44" s="57">
        <v>45.111960677225596</v>
      </c>
      <c r="AI44" s="57"/>
      <c r="AJ44" s="57">
        <v>-3.2666666666666666</v>
      </c>
      <c r="AK44" s="49">
        <v>132.0</v>
      </c>
      <c r="AL44" s="49">
        <v>64.78</v>
      </c>
      <c r="AM44" s="49">
        <v>13.03</v>
      </c>
      <c r="AN44" s="49">
        <v>107.03</v>
      </c>
      <c r="AO44" s="49">
        <v>12.34</v>
      </c>
      <c r="AP44" s="49">
        <v>57.19</v>
      </c>
      <c r="AQ44" s="49">
        <v>6.17</v>
      </c>
      <c r="AR44" s="49">
        <v>69.11</v>
      </c>
      <c r="AS44" s="49">
        <v>16.1</v>
      </c>
      <c r="AT44" s="49">
        <v>15.0</v>
      </c>
      <c r="AU44" s="59">
        <v>0.7039438141545111</v>
      </c>
      <c r="AV44" s="59">
        <v>23.29619447257995</v>
      </c>
      <c r="AW44" s="59">
        <v>298.11</v>
      </c>
      <c r="AX44" s="59">
        <v>47.64</v>
      </c>
      <c r="AY44" s="61">
        <v>0.337951301427372</v>
      </c>
      <c r="AZ44" s="61"/>
      <c r="BA44" s="49">
        <v>5.611</v>
      </c>
      <c r="BB44" s="61">
        <v>8.490465157725897</v>
      </c>
      <c r="BC44" s="59">
        <v>2.8693637497772237</v>
      </c>
      <c r="BD44" s="67">
        <v>2.92</v>
      </c>
      <c r="BE44" s="53">
        <v>-0.0528169014084507</v>
      </c>
      <c r="BF44" s="46"/>
      <c r="BG44" s="46"/>
      <c r="BH44" s="46"/>
      <c r="BI44" s="46">
        <v>40.0</v>
      </c>
      <c r="BJ44" s="46">
        <v>7.0</v>
      </c>
      <c r="BK44" s="46">
        <v>5.0</v>
      </c>
    </row>
    <row r="45" ht="15.0" customHeight="1">
      <c r="A45" s="40">
        <v>768.0</v>
      </c>
      <c r="B45" s="41" t="s">
        <v>232</v>
      </c>
      <c r="C45" s="24" t="s">
        <v>110</v>
      </c>
      <c r="D45" s="74">
        <v>5.0</v>
      </c>
      <c r="E45" s="49" t="s">
        <v>237</v>
      </c>
      <c r="F45" s="49"/>
      <c r="G45" s="49">
        <v>0.0</v>
      </c>
      <c r="H45" s="49">
        <v>1.0</v>
      </c>
      <c r="I45" s="49">
        <v>1.0</v>
      </c>
      <c r="J45" s="49">
        <v>1.0</v>
      </c>
      <c r="K45" s="49">
        <v>15.0</v>
      </c>
      <c r="L45" s="49">
        <v>14.0</v>
      </c>
      <c r="M45" s="49">
        <v>1.0</v>
      </c>
      <c r="N45" s="49">
        <v>45.0</v>
      </c>
      <c r="O45" s="49">
        <v>3.0</v>
      </c>
      <c r="P45" s="49">
        <v>0.78</v>
      </c>
      <c r="Q45" s="49">
        <v>55.6</v>
      </c>
      <c r="R45" s="49">
        <v>67.0</v>
      </c>
      <c r="S45" s="49">
        <v>3.0</v>
      </c>
      <c r="T45" s="49">
        <v>21.0</v>
      </c>
      <c r="U45" s="49">
        <v>1.0</v>
      </c>
      <c r="V45" s="49">
        <v>7.169999999999999</v>
      </c>
      <c r="W45" s="49">
        <v>94.0</v>
      </c>
      <c r="X45" s="49">
        <v>40.9</v>
      </c>
      <c r="Y45" s="49">
        <v>124.0</v>
      </c>
      <c r="Z45" s="49">
        <v>5.0</v>
      </c>
      <c r="AA45" s="49">
        <v>1.0</v>
      </c>
      <c r="AB45" s="49">
        <v>47.8</v>
      </c>
      <c r="AC45" s="49">
        <v>8.013333333333334</v>
      </c>
      <c r="AD45" s="49">
        <v>3.0</v>
      </c>
      <c r="AE45" s="49">
        <v>5.0</v>
      </c>
      <c r="AF45" s="49">
        <v>44.9</v>
      </c>
      <c r="AG45" s="49">
        <v>7.843333333333334</v>
      </c>
      <c r="AH45" s="57">
        <v>66.64992466097432</v>
      </c>
      <c r="AI45" s="57"/>
      <c r="AJ45" s="57">
        <v>-2.4</v>
      </c>
      <c r="AK45" s="49">
        <v>124.0</v>
      </c>
      <c r="AL45" s="49">
        <v>111.94</v>
      </c>
      <c r="AM45" s="49">
        <v>11.39</v>
      </c>
      <c r="AN45" s="49">
        <v>100.76</v>
      </c>
      <c r="AO45" s="49">
        <v>7.79</v>
      </c>
      <c r="AP45" s="49">
        <v>71.58</v>
      </c>
      <c r="AQ45" s="49">
        <v>5.05</v>
      </c>
      <c r="AR45" s="49">
        <v>59.66</v>
      </c>
      <c r="AS45" s="49">
        <v>12.25</v>
      </c>
      <c r="AT45" s="49">
        <v>10.0</v>
      </c>
      <c r="AU45" s="59">
        <v>0.8870716510903427</v>
      </c>
      <c r="AV45" s="59">
        <v>20.533020449212202</v>
      </c>
      <c r="AW45" s="59">
        <v>343.93999999999994</v>
      </c>
      <c r="AX45" s="59">
        <v>36.480000000000004</v>
      </c>
      <c r="AY45" s="61">
        <v>0.33580043859649117</v>
      </c>
      <c r="AZ45" s="61"/>
      <c r="BA45" s="49">
        <v>3.371</v>
      </c>
      <c r="BB45" s="61">
        <v>10.821714624740434</v>
      </c>
      <c r="BC45" s="59">
        <v>3.633936517353901</v>
      </c>
      <c r="BD45" s="67">
        <v>0.92</v>
      </c>
      <c r="BE45" s="53">
        <v>0.02660841938046068</v>
      </c>
      <c r="BF45" s="46"/>
      <c r="BG45" s="46"/>
      <c r="BH45" s="46"/>
      <c r="BI45" s="46">
        <v>40.0</v>
      </c>
      <c r="BJ45" s="46">
        <v>7.0</v>
      </c>
      <c r="BK45" s="46">
        <v>7.0</v>
      </c>
    </row>
    <row r="46" ht="15.0" customHeight="1">
      <c r="A46" s="40">
        <v>769.0</v>
      </c>
      <c r="B46" s="41" t="s">
        <v>198</v>
      </c>
      <c r="C46" s="44" t="s">
        <v>125</v>
      </c>
      <c r="D46" s="74">
        <v>5.0</v>
      </c>
      <c r="E46" s="49" t="s">
        <v>237</v>
      </c>
      <c r="F46" s="49"/>
      <c r="G46" s="49">
        <v>1.0</v>
      </c>
      <c r="H46" s="49">
        <v>1.0</v>
      </c>
      <c r="I46" s="49">
        <v>1.0</v>
      </c>
      <c r="J46" s="49">
        <v>1.0</v>
      </c>
      <c r="K46" s="49">
        <v>19.0</v>
      </c>
      <c r="L46" s="49">
        <v>13.0</v>
      </c>
      <c r="M46" s="49">
        <v>1.0</v>
      </c>
      <c r="N46" s="49">
        <v>45.0</v>
      </c>
      <c r="O46" s="49">
        <v>3.0</v>
      </c>
      <c r="P46" s="49">
        <v>0.7</v>
      </c>
      <c r="Q46" s="49">
        <v>60.7</v>
      </c>
      <c r="R46" s="49">
        <v>71.0</v>
      </c>
      <c r="S46" s="49">
        <v>3.0</v>
      </c>
      <c r="T46" s="49">
        <v>27.0</v>
      </c>
      <c r="U46" s="49">
        <v>1.0</v>
      </c>
      <c r="V46" s="49">
        <v>7.316666666666666</v>
      </c>
      <c r="W46" s="49">
        <v>100.0</v>
      </c>
      <c r="X46" s="49">
        <v>48.2</v>
      </c>
      <c r="Y46" s="49">
        <v>152.0</v>
      </c>
      <c r="Z46" s="49">
        <v>5.0</v>
      </c>
      <c r="AA46" s="49">
        <v>1.0</v>
      </c>
      <c r="AB46" s="49">
        <v>44.2</v>
      </c>
      <c r="AC46" s="49">
        <v>8.323333333333332</v>
      </c>
      <c r="AD46" s="49">
        <v>1.0</v>
      </c>
      <c r="AE46" s="49">
        <v>5.0</v>
      </c>
      <c r="AF46" s="49">
        <v>41.1</v>
      </c>
      <c r="AG46" s="49">
        <v>8.17</v>
      </c>
      <c r="AH46" s="57">
        <v>65.65295169946333</v>
      </c>
      <c r="AI46" s="57">
        <v>31.287231557032403</v>
      </c>
      <c r="AJ46" s="57">
        <v>-2.3</v>
      </c>
      <c r="AK46" s="49">
        <v>165.0</v>
      </c>
      <c r="AL46" s="49">
        <v>305.17</v>
      </c>
      <c r="AM46" s="49">
        <v>23.8</v>
      </c>
      <c r="AN46" s="49">
        <v>282.95</v>
      </c>
      <c r="AO46" s="49">
        <v>18.97</v>
      </c>
      <c r="AP46" s="49">
        <v>79.62</v>
      </c>
      <c r="AQ46" s="49">
        <v>5.01</v>
      </c>
      <c r="AR46" s="49">
        <v>121.09</v>
      </c>
      <c r="AS46" s="49">
        <v>22.03</v>
      </c>
      <c r="AT46" s="49">
        <v>9.0</v>
      </c>
      <c r="AU46" s="59">
        <v>0.9924937447873229</v>
      </c>
      <c r="AV46" s="59">
        <v>18.193079527624082</v>
      </c>
      <c r="AW46" s="59">
        <v>788.83</v>
      </c>
      <c r="AX46" s="59">
        <v>69.81</v>
      </c>
      <c r="AY46" s="61">
        <v>0.31557083512390777</v>
      </c>
      <c r="AZ46" s="63">
        <v>73.08</v>
      </c>
      <c r="BA46" s="49">
        <v>9.245</v>
      </c>
      <c r="BB46" s="61">
        <v>7.551108707409411</v>
      </c>
      <c r="BC46" s="59">
        <v>2.3829096809085994</v>
      </c>
      <c r="BD46" s="67">
        <v>9.05</v>
      </c>
      <c r="BE46" s="53">
        <v>0.7592954990215264</v>
      </c>
      <c r="BF46" s="46">
        <v>9743.7</v>
      </c>
      <c r="BG46" s="46">
        <v>139.5745595186936</v>
      </c>
      <c r="BH46" s="46">
        <v>409.3991596638656</v>
      </c>
      <c r="BI46" s="46">
        <v>35.0</v>
      </c>
      <c r="BJ46" s="46">
        <v>7.0</v>
      </c>
      <c r="BK46" s="46">
        <v>7.0</v>
      </c>
    </row>
    <row r="47" ht="15.0" customHeight="1">
      <c r="A47" s="40">
        <v>770.0</v>
      </c>
      <c r="B47" s="41" t="s">
        <v>232</v>
      </c>
      <c r="C47" s="44" t="s">
        <v>125</v>
      </c>
      <c r="D47" s="74">
        <v>5.0</v>
      </c>
      <c r="E47" s="49" t="s">
        <v>237</v>
      </c>
      <c r="F47" s="49"/>
      <c r="G47" s="49">
        <v>0.0</v>
      </c>
      <c r="H47" s="49">
        <v>1.0</v>
      </c>
      <c r="I47" s="49">
        <v>1.0</v>
      </c>
      <c r="J47" s="49">
        <v>1.0</v>
      </c>
      <c r="K47" s="49">
        <v>12.0</v>
      </c>
      <c r="L47" s="49">
        <v>13.0</v>
      </c>
      <c r="M47" s="49">
        <v>1.0</v>
      </c>
      <c r="N47" s="49">
        <v>37.0</v>
      </c>
      <c r="O47" s="49">
        <v>5.0</v>
      </c>
      <c r="P47" s="49">
        <v>0.76</v>
      </c>
      <c r="Q47" s="49">
        <v>54.8</v>
      </c>
      <c r="R47" s="49">
        <v>62.0</v>
      </c>
      <c r="S47" s="49">
        <v>5.0</v>
      </c>
      <c r="T47" s="49">
        <v>23.0</v>
      </c>
      <c r="U47" s="49">
        <v>1.0</v>
      </c>
      <c r="V47" s="49">
        <v>8.540000000000001</v>
      </c>
      <c r="W47" s="49">
        <v>97.0</v>
      </c>
      <c r="X47" s="49">
        <v>46.4</v>
      </c>
      <c r="Y47" s="49">
        <v>150.0</v>
      </c>
      <c r="Z47" s="49">
        <v>7.0</v>
      </c>
      <c r="AA47" s="49">
        <v>1.0</v>
      </c>
      <c r="AB47" s="49">
        <v>44.8</v>
      </c>
      <c r="AC47" s="49">
        <v>9.126666666666667</v>
      </c>
      <c r="AD47" s="49">
        <v>1.0</v>
      </c>
      <c r="AE47" s="49">
        <v>5.0</v>
      </c>
      <c r="AF47" s="49">
        <v>42.2</v>
      </c>
      <c r="AG47" s="49">
        <v>8.786666666666667</v>
      </c>
      <c r="AH47" s="57">
        <v>64.30098332620778</v>
      </c>
      <c r="AI47" s="57">
        <v>-3.653041078470032</v>
      </c>
      <c r="AJ47" s="57">
        <v>-2.066666666666667</v>
      </c>
      <c r="AK47" s="49">
        <v>157.0</v>
      </c>
      <c r="AL47" s="49">
        <v>264.55</v>
      </c>
      <c r="AM47" s="49">
        <v>24.04</v>
      </c>
      <c r="AN47" s="49">
        <v>247.89</v>
      </c>
      <c r="AO47" s="49">
        <v>17.36</v>
      </c>
      <c r="AP47" s="49">
        <v>67.09</v>
      </c>
      <c r="AQ47" s="49">
        <v>4.73</v>
      </c>
      <c r="AR47" s="49">
        <v>136.6</v>
      </c>
      <c r="AS47" s="49">
        <v>25.72</v>
      </c>
      <c r="AT47" s="49">
        <v>12.0</v>
      </c>
      <c r="AU47" s="59">
        <v>1.0882752376641014</v>
      </c>
      <c r="AV47" s="59">
        <v>18.82869692532943</v>
      </c>
      <c r="AW47" s="59">
        <v>716.1300000000001</v>
      </c>
      <c r="AX47" s="59">
        <v>71.85</v>
      </c>
      <c r="AY47" s="61">
        <v>0.3579679888656924</v>
      </c>
      <c r="AZ47" s="63">
        <v>47.63</v>
      </c>
      <c r="BA47" s="49">
        <v>7.666</v>
      </c>
      <c r="BB47" s="61">
        <v>9.372554135142185</v>
      </c>
      <c r="BC47" s="59">
        <v>3.3550743542916774</v>
      </c>
      <c r="BD47" s="67">
        <v>7.47</v>
      </c>
      <c r="BE47" s="53">
        <v>0.7423868312757201</v>
      </c>
      <c r="BF47" s="46">
        <v>7180.79</v>
      </c>
      <c r="BG47" s="46">
        <v>99.94140570633265</v>
      </c>
      <c r="BH47" s="46">
        <v>298.7017470881864</v>
      </c>
      <c r="BI47" s="46">
        <v>40.0</v>
      </c>
      <c r="BJ47" s="46">
        <v>7.0</v>
      </c>
      <c r="BK47" s="46">
        <v>7.0</v>
      </c>
    </row>
    <row r="48" ht="15.0" customHeight="1">
      <c r="A48" s="40">
        <v>771.0</v>
      </c>
      <c r="B48" s="41" t="s">
        <v>234</v>
      </c>
      <c r="C48" s="44" t="s">
        <v>125</v>
      </c>
      <c r="D48" s="74">
        <v>5.0</v>
      </c>
      <c r="E48" s="49" t="s">
        <v>237</v>
      </c>
      <c r="F48" s="49"/>
      <c r="G48" s="49">
        <v>1.0</v>
      </c>
      <c r="H48" s="49">
        <v>1.0</v>
      </c>
      <c r="I48" s="49">
        <v>1.0</v>
      </c>
      <c r="J48" s="49">
        <v>1.0</v>
      </c>
      <c r="K48" s="49">
        <v>21.0</v>
      </c>
      <c r="L48" s="49">
        <v>13.0</v>
      </c>
      <c r="M48" s="49">
        <v>1.0</v>
      </c>
      <c r="N48" s="49">
        <v>50.0</v>
      </c>
      <c r="O48" s="49">
        <v>5.0</v>
      </c>
      <c r="P48" s="49">
        <v>0.85</v>
      </c>
      <c r="Q48" s="49">
        <v>64.4</v>
      </c>
      <c r="R48" s="49">
        <v>80.0</v>
      </c>
      <c r="S48" s="49">
        <v>5.0</v>
      </c>
      <c r="T48" s="49">
        <v>31.0</v>
      </c>
      <c r="U48" s="49">
        <v>1.0</v>
      </c>
      <c r="V48" s="49">
        <v>8.603333333333333</v>
      </c>
      <c r="W48" s="49">
        <v>117.0</v>
      </c>
      <c r="X48" s="49">
        <v>49.5</v>
      </c>
      <c r="Y48" s="49">
        <v>146.0</v>
      </c>
      <c r="Z48" s="49">
        <v>7.0</v>
      </c>
      <c r="AA48" s="49">
        <v>1.0</v>
      </c>
      <c r="AB48" s="49">
        <v>47.3</v>
      </c>
      <c r="AC48" s="49">
        <v>10.065000000000001</v>
      </c>
      <c r="AD48" s="49">
        <v>1.0</v>
      </c>
      <c r="AE48" s="49">
        <v>5.0</v>
      </c>
      <c r="AF48" s="49">
        <v>43.5</v>
      </c>
      <c r="AG48" s="49">
        <v>9.843333333333334</v>
      </c>
      <c r="AH48" s="57">
        <v>67.97843665768191</v>
      </c>
      <c r="AI48" s="57">
        <v>16.735086161876378</v>
      </c>
      <c r="AJ48" s="57">
        <v>-2.166666666666667</v>
      </c>
      <c r="AK48" s="49">
        <v>156.0</v>
      </c>
      <c r="AL48" s="49">
        <v>289.29</v>
      </c>
      <c r="AM48" s="49">
        <v>22.93</v>
      </c>
      <c r="AN48" s="49">
        <v>291.66</v>
      </c>
      <c r="AO48" s="49">
        <v>19.83</v>
      </c>
      <c r="AP48" s="49">
        <v>100.83</v>
      </c>
      <c r="AQ48" s="49">
        <v>6.44</v>
      </c>
      <c r="AR48" s="49">
        <v>154.2</v>
      </c>
      <c r="AS48" s="49">
        <v>27.44</v>
      </c>
      <c r="AT48" s="49">
        <v>17.0</v>
      </c>
      <c r="AU48" s="59">
        <v>0.872858774267225</v>
      </c>
      <c r="AV48" s="59">
        <v>17.79507133592737</v>
      </c>
      <c r="AW48" s="59">
        <v>835.98</v>
      </c>
      <c r="AX48" s="59">
        <v>76.64</v>
      </c>
      <c r="AY48" s="61">
        <v>0.35803757828810023</v>
      </c>
      <c r="AZ48" s="63">
        <v>55.58</v>
      </c>
      <c r="BA48" s="49">
        <v>9.355</v>
      </c>
      <c r="BB48" s="61">
        <v>8.192410475681454</v>
      </c>
      <c r="BC48" s="59">
        <v>2.933190807055051</v>
      </c>
      <c r="BD48" s="67">
        <v>9.16</v>
      </c>
      <c r="BE48" s="53">
        <v>0.7795869737887212</v>
      </c>
      <c r="BF48" s="46">
        <v>9430.43</v>
      </c>
      <c r="BG48" s="46">
        <v>123.04840814196243</v>
      </c>
      <c r="BH48" s="46">
        <v>411.27038813781076</v>
      </c>
      <c r="BI48" s="46">
        <v>40.0</v>
      </c>
      <c r="BJ48" s="46">
        <v>7.0</v>
      </c>
      <c r="BK48" s="46">
        <v>7.0</v>
      </c>
    </row>
    <row r="49" ht="15.0" customHeight="1">
      <c r="A49" s="40">
        <v>773.0</v>
      </c>
      <c r="B49" s="41" t="s">
        <v>234</v>
      </c>
      <c r="C49" s="24" t="s">
        <v>110</v>
      </c>
      <c r="D49" s="74">
        <v>5.0</v>
      </c>
      <c r="E49" s="49" t="s">
        <v>237</v>
      </c>
      <c r="F49" s="49"/>
      <c r="G49" s="49">
        <v>1.0</v>
      </c>
      <c r="H49" s="49">
        <v>1.0</v>
      </c>
      <c r="I49" s="49">
        <v>1.0</v>
      </c>
      <c r="J49" s="49">
        <v>1.0</v>
      </c>
      <c r="K49" s="49">
        <v>13.0</v>
      </c>
      <c r="L49" s="49">
        <v>12.0</v>
      </c>
      <c r="M49" s="49">
        <v>1.0</v>
      </c>
      <c r="N49" s="49">
        <v>40.0</v>
      </c>
      <c r="O49" s="49">
        <v>5.0</v>
      </c>
      <c r="P49" s="49">
        <v>0.78</v>
      </c>
      <c r="Q49" s="49">
        <v>59.5</v>
      </c>
      <c r="R49" s="49">
        <v>67.0</v>
      </c>
      <c r="S49" s="49">
        <v>5.0</v>
      </c>
      <c r="T49" s="49">
        <v>38.0</v>
      </c>
      <c r="U49" s="49">
        <v>1.0</v>
      </c>
      <c r="V49" s="49">
        <v>7.503333333333333</v>
      </c>
      <c r="W49" s="49">
        <v>97.0</v>
      </c>
      <c r="X49" s="49">
        <v>51.3</v>
      </c>
      <c r="Y49" s="49">
        <v>123.0</v>
      </c>
      <c r="Z49" s="49">
        <v>5.0</v>
      </c>
      <c r="AA49" s="49">
        <v>1.0</v>
      </c>
      <c r="AB49" s="49">
        <v>55.7</v>
      </c>
      <c r="AC49" s="49">
        <v>7.816666666666666</v>
      </c>
      <c r="AD49" s="49">
        <v>5.0</v>
      </c>
      <c r="AE49" s="49">
        <v>5.0</v>
      </c>
      <c r="AF49" s="49">
        <v>50.8</v>
      </c>
      <c r="AG49" s="49">
        <v>8.233333333333333</v>
      </c>
      <c r="AH49" s="57">
        <v>56.602186711522286</v>
      </c>
      <c r="AI49" s="57"/>
      <c r="AJ49" s="57">
        <v>-3.3666666666666663</v>
      </c>
      <c r="AK49" s="49">
        <v>121.0</v>
      </c>
      <c r="AL49" s="49">
        <v>122.35</v>
      </c>
      <c r="AM49" s="49">
        <v>14.4</v>
      </c>
      <c r="AN49" s="49">
        <v>113.63</v>
      </c>
      <c r="AO49" s="49">
        <v>11.52</v>
      </c>
      <c r="AP49" s="49">
        <v>53.66</v>
      </c>
      <c r="AQ49" s="49">
        <v>4.98</v>
      </c>
      <c r="AR49" s="49">
        <v>69.59</v>
      </c>
      <c r="AS49" s="49">
        <v>15.25</v>
      </c>
      <c r="AT49" s="49">
        <v>15.0</v>
      </c>
      <c r="AU49" s="59">
        <v>0.8727272727272728</v>
      </c>
      <c r="AV49" s="59">
        <v>21.91406811323466</v>
      </c>
      <c r="AW49" s="59">
        <v>359.23</v>
      </c>
      <c r="AX49" s="59">
        <v>46.150000000000006</v>
      </c>
      <c r="AY49" s="61">
        <v>0.33044420368364025</v>
      </c>
      <c r="AZ49" s="61"/>
      <c r="BA49" s="49">
        <v>4.685</v>
      </c>
      <c r="BB49" s="61">
        <v>9.85058697972252</v>
      </c>
      <c r="BC49" s="59">
        <v>3.2550693703308435</v>
      </c>
      <c r="BD49" s="67">
        <v>2.16</v>
      </c>
      <c r="BE49" s="53">
        <v>0.031825153374233126</v>
      </c>
      <c r="BF49" s="46">
        <v>3062.34</v>
      </c>
      <c r="BG49" s="46">
        <v>66.35622968580715</v>
      </c>
      <c r="BH49" s="46">
        <v>212.6625</v>
      </c>
      <c r="BI49" s="46">
        <v>40.0</v>
      </c>
      <c r="BJ49" s="46">
        <v>7.0</v>
      </c>
      <c r="BK49" s="46">
        <v>7.0</v>
      </c>
    </row>
    <row r="50" ht="15.0" customHeight="1">
      <c r="A50" s="40">
        <v>774.0</v>
      </c>
      <c r="B50" s="41" t="s">
        <v>238</v>
      </c>
      <c r="C50" s="24" t="s">
        <v>110</v>
      </c>
      <c r="D50" s="74">
        <v>5.0</v>
      </c>
      <c r="E50" s="49" t="s">
        <v>237</v>
      </c>
      <c r="F50" s="49"/>
      <c r="G50" s="49">
        <v>1.0</v>
      </c>
      <c r="H50" s="49">
        <v>1.0</v>
      </c>
      <c r="I50" s="49">
        <v>1.0</v>
      </c>
      <c r="J50" s="49">
        <v>2.0</v>
      </c>
      <c r="K50" s="49">
        <v>18.0</v>
      </c>
      <c r="L50" s="49">
        <v>20.0</v>
      </c>
      <c r="M50" s="49">
        <v>2.0</v>
      </c>
      <c r="N50" s="49">
        <v>48.0</v>
      </c>
      <c r="O50" s="49">
        <v>3.0</v>
      </c>
      <c r="P50" s="49">
        <v>0.85</v>
      </c>
      <c r="Q50" s="49">
        <v>61.1</v>
      </c>
      <c r="R50" s="49">
        <v>72.0</v>
      </c>
      <c r="S50" s="49">
        <v>5.0</v>
      </c>
      <c r="T50" s="49">
        <v>35.0</v>
      </c>
      <c r="U50" s="49">
        <v>2.0</v>
      </c>
      <c r="V50" s="49">
        <v>8.033333333333333</v>
      </c>
      <c r="W50" s="49">
        <v>98.0</v>
      </c>
      <c r="X50" s="49">
        <v>49.5</v>
      </c>
      <c r="Y50" s="49">
        <v>123.0</v>
      </c>
      <c r="Z50" s="49">
        <v>5.0</v>
      </c>
      <c r="AA50" s="49">
        <v>1.0</v>
      </c>
      <c r="AB50" s="49">
        <v>47.1</v>
      </c>
      <c r="AC50" s="49">
        <v>7.8566666666666665</v>
      </c>
      <c r="AD50" s="49">
        <v>5.0</v>
      </c>
      <c r="AE50" s="49">
        <v>5.0</v>
      </c>
      <c r="AF50" s="49">
        <v>45.7</v>
      </c>
      <c r="AG50" s="49">
        <v>7.57</v>
      </c>
      <c r="AH50" s="57">
        <v>62.850765306122426</v>
      </c>
      <c r="AI50" s="57"/>
      <c r="AJ50" s="57">
        <v>-3.166666666666667</v>
      </c>
      <c r="AK50" s="49">
        <v>120.0</v>
      </c>
      <c r="AL50" s="49">
        <v>130.63</v>
      </c>
      <c r="AM50" s="49">
        <v>15.03</v>
      </c>
      <c r="AN50" s="49">
        <v>112.63</v>
      </c>
      <c r="AO50" s="49">
        <v>11.82</v>
      </c>
      <c r="AP50" s="49">
        <v>65.99</v>
      </c>
      <c r="AQ50" s="49">
        <v>6.0</v>
      </c>
      <c r="AR50" s="49">
        <v>92.34</v>
      </c>
      <c r="AS50" s="49">
        <v>21.13</v>
      </c>
      <c r="AT50" s="49">
        <v>16.0</v>
      </c>
      <c r="AU50" s="59">
        <v>0.8434343434343434</v>
      </c>
      <c r="AV50" s="59">
        <v>22.882824344812647</v>
      </c>
      <c r="AW50" s="59">
        <v>401.59000000000003</v>
      </c>
      <c r="AX50" s="59">
        <v>53.980000000000004</v>
      </c>
      <c r="AY50" s="61">
        <v>0.39144127454612815</v>
      </c>
      <c r="AZ50" s="61"/>
      <c r="BA50" s="49">
        <v>4.719</v>
      </c>
      <c r="BB50" s="61">
        <v>11.438864166136893</v>
      </c>
      <c r="BC50" s="59">
        <v>4.477643568552659</v>
      </c>
      <c r="BD50" s="67">
        <v>2.11</v>
      </c>
      <c r="BE50" s="53">
        <v>0.019172932330827067</v>
      </c>
      <c r="BF50" s="46">
        <v>3146.19</v>
      </c>
      <c r="BG50" s="46">
        <v>58.28436457947387</v>
      </c>
      <c r="BH50" s="46">
        <v>209.32734530938126</v>
      </c>
      <c r="BI50" s="46">
        <v>42.0</v>
      </c>
      <c r="BJ50" s="46">
        <v>7.0</v>
      </c>
      <c r="BK50" s="46">
        <v>5.0</v>
      </c>
    </row>
    <row r="51" ht="15.0" customHeight="1">
      <c r="A51" s="40">
        <v>775.0</v>
      </c>
      <c r="B51" s="41" t="s">
        <v>238</v>
      </c>
      <c r="C51" s="44" t="s">
        <v>125</v>
      </c>
      <c r="D51" s="74">
        <v>5.0</v>
      </c>
      <c r="E51" s="49" t="s">
        <v>237</v>
      </c>
      <c r="F51" s="49"/>
      <c r="G51" s="49">
        <v>1.0</v>
      </c>
      <c r="H51" s="49">
        <v>1.0</v>
      </c>
      <c r="I51" s="49">
        <v>1.0</v>
      </c>
      <c r="J51" s="49">
        <v>3.0</v>
      </c>
      <c r="K51" s="49">
        <v>19.0</v>
      </c>
      <c r="L51" s="49">
        <v>24.0</v>
      </c>
      <c r="M51" s="49">
        <v>3.0</v>
      </c>
      <c r="N51" s="49">
        <v>49.0</v>
      </c>
      <c r="O51" s="49">
        <v>3.0</v>
      </c>
      <c r="P51" s="49">
        <v>0.73</v>
      </c>
      <c r="Q51" s="49">
        <v>58.7</v>
      </c>
      <c r="R51" s="49">
        <v>69.0</v>
      </c>
      <c r="S51" s="49">
        <v>3.0</v>
      </c>
      <c r="T51" s="49">
        <v>34.0</v>
      </c>
      <c r="U51" s="49">
        <v>3.0</v>
      </c>
      <c r="V51" s="49">
        <v>6.863333333333333</v>
      </c>
      <c r="W51" s="49">
        <v>105.0</v>
      </c>
      <c r="X51" s="49">
        <v>47.4</v>
      </c>
      <c r="Y51" s="49">
        <v>151.0</v>
      </c>
      <c r="Z51" s="49">
        <v>3.0</v>
      </c>
      <c r="AA51" s="49">
        <v>1.0</v>
      </c>
      <c r="AB51" s="49">
        <v>45.9</v>
      </c>
      <c r="AC51" s="49">
        <v>7.25</v>
      </c>
      <c r="AD51" s="49">
        <v>3.0</v>
      </c>
      <c r="AE51" s="49">
        <v>5.0</v>
      </c>
      <c r="AF51" s="49">
        <v>42.6</v>
      </c>
      <c r="AG51" s="49">
        <v>7.563333333333333</v>
      </c>
      <c r="AH51" s="57">
        <v>77.83804726850053</v>
      </c>
      <c r="AI51" s="57">
        <v>19.254442381731167</v>
      </c>
      <c r="AJ51" s="57">
        <v>-2.3666666666666667</v>
      </c>
      <c r="AK51" s="49">
        <v>154.0</v>
      </c>
      <c r="AL51" s="49">
        <v>309.27</v>
      </c>
      <c r="AM51" s="49">
        <v>22.58</v>
      </c>
      <c r="AN51" s="49">
        <v>270.2</v>
      </c>
      <c r="AO51" s="49">
        <v>18.16</v>
      </c>
      <c r="AP51" s="49">
        <v>117.39</v>
      </c>
      <c r="AQ51" s="49">
        <v>6.89</v>
      </c>
      <c r="AR51" s="78"/>
      <c r="AS51" s="78"/>
      <c r="AT51" s="78"/>
      <c r="AU51" s="59">
        <v>0.9013972055888223</v>
      </c>
      <c r="AV51" s="59"/>
      <c r="AW51" s="59">
        <v>696.86</v>
      </c>
      <c r="AX51" s="59">
        <v>47.629999999999995</v>
      </c>
      <c r="AY51" s="61">
        <v>0.0</v>
      </c>
      <c r="AZ51" s="61"/>
      <c r="BA51" s="49">
        <v>9.237</v>
      </c>
      <c r="BB51" s="61">
        <v>5.1564360723178515</v>
      </c>
      <c r="BC51" s="59"/>
      <c r="BD51" s="67">
        <v>9.04</v>
      </c>
      <c r="BE51" s="53">
        <v>0.774490971955436</v>
      </c>
      <c r="BF51" s="46"/>
      <c r="BG51" s="46"/>
      <c r="BH51" s="46"/>
      <c r="BI51" s="46">
        <v>40.0</v>
      </c>
      <c r="BJ51" s="46">
        <v>7.0</v>
      </c>
      <c r="BK51" s="46">
        <v>7.0</v>
      </c>
    </row>
    <row r="52" ht="15.0" customHeight="1">
      <c r="A52" s="40">
        <v>776.0</v>
      </c>
      <c r="B52" s="41" t="s">
        <v>124</v>
      </c>
      <c r="C52" s="24" t="s">
        <v>110</v>
      </c>
      <c r="D52" s="74">
        <v>6.0</v>
      </c>
      <c r="E52" s="49" t="s">
        <v>192</v>
      </c>
      <c r="F52" s="49"/>
      <c r="G52" s="49">
        <v>1.0</v>
      </c>
      <c r="H52" s="49">
        <v>1.0</v>
      </c>
      <c r="I52" s="49">
        <v>1.0</v>
      </c>
      <c r="J52" s="49">
        <v>2.0</v>
      </c>
      <c r="K52" s="49">
        <v>26.0</v>
      </c>
      <c r="L52" s="49">
        <v>19.0</v>
      </c>
      <c r="M52" s="49">
        <v>2.0</v>
      </c>
      <c r="N52" s="49">
        <v>57.0</v>
      </c>
      <c r="O52" s="49">
        <v>3.0</v>
      </c>
      <c r="P52" s="49">
        <v>0.7</v>
      </c>
      <c r="Q52" s="49">
        <v>60.3</v>
      </c>
      <c r="R52" s="49">
        <v>89.0</v>
      </c>
      <c r="S52" s="49">
        <v>5.0</v>
      </c>
      <c r="T52" s="49">
        <v>48.0</v>
      </c>
      <c r="U52" s="49">
        <v>2.0</v>
      </c>
      <c r="V52" s="49">
        <v>6.5</v>
      </c>
      <c r="W52" s="49">
        <v>123.0</v>
      </c>
      <c r="X52" s="49">
        <v>44.7</v>
      </c>
      <c r="Y52" s="49">
        <v>132.0</v>
      </c>
      <c r="Z52" s="49">
        <v>3.0</v>
      </c>
      <c r="AA52" s="49">
        <v>3.0</v>
      </c>
      <c r="AB52" s="49">
        <v>41.7</v>
      </c>
      <c r="AC52" s="49">
        <v>5.946666666666666</v>
      </c>
      <c r="AD52" s="49">
        <v>7.0</v>
      </c>
      <c r="AE52" s="49">
        <v>7.0</v>
      </c>
      <c r="AF52" s="49">
        <v>41.8</v>
      </c>
      <c r="AG52" s="49">
        <v>5.6866666666666665</v>
      </c>
      <c r="AH52" s="57">
        <v>50.770218228498074</v>
      </c>
      <c r="AI52" s="57"/>
      <c r="AJ52" s="57">
        <v>-2.8666666666666667</v>
      </c>
      <c r="AK52" s="49">
        <v>131.0</v>
      </c>
      <c r="AL52" s="49">
        <v>71.8</v>
      </c>
      <c r="AM52" s="49">
        <v>12.28</v>
      </c>
      <c r="AN52" s="49">
        <v>102.84</v>
      </c>
      <c r="AO52" s="49">
        <v>11.14</v>
      </c>
      <c r="AP52" s="49">
        <v>40.9</v>
      </c>
      <c r="AQ52" s="49">
        <v>4.17</v>
      </c>
      <c r="AR52" s="49">
        <v>117.97</v>
      </c>
      <c r="AS52" s="49">
        <v>28.74</v>
      </c>
      <c r="AT52" s="49">
        <v>16.0</v>
      </c>
      <c r="AU52" s="59">
        <v>0.8020901371652513</v>
      </c>
      <c r="AV52" s="59">
        <v>24.36212596422819</v>
      </c>
      <c r="AW52" s="59">
        <v>333.51</v>
      </c>
      <c r="AX52" s="59">
        <v>56.33</v>
      </c>
      <c r="AY52" s="61">
        <v>0.5102077045979052</v>
      </c>
      <c r="AZ52" s="61"/>
      <c r="BA52" s="49">
        <v>5.159</v>
      </c>
      <c r="BB52" s="61">
        <v>10.918782709827486</v>
      </c>
      <c r="BC52" s="59">
        <v>5.5708470633843765</v>
      </c>
      <c r="BD52" s="67">
        <v>2.68</v>
      </c>
      <c r="BE52" s="53">
        <v>0.02093206951026856</v>
      </c>
      <c r="BF52" s="46">
        <v>1657.64</v>
      </c>
      <c r="BG52" s="46">
        <v>29.427303390733183</v>
      </c>
      <c r="BH52" s="46">
        <v>134.9869706840391</v>
      </c>
      <c r="BI52" s="46">
        <v>28.0</v>
      </c>
      <c r="BJ52" s="46">
        <v>5.0</v>
      </c>
      <c r="BK52" s="46">
        <v>5.0</v>
      </c>
    </row>
    <row r="53" ht="15.0" customHeight="1">
      <c r="A53" s="40">
        <v>777.0</v>
      </c>
      <c r="B53" s="41" t="s">
        <v>198</v>
      </c>
      <c r="C53" s="24" t="s">
        <v>110</v>
      </c>
      <c r="D53" s="74">
        <v>6.0</v>
      </c>
      <c r="E53" s="49" t="s">
        <v>192</v>
      </c>
      <c r="F53" s="49"/>
      <c r="G53" s="49">
        <v>1.0</v>
      </c>
      <c r="H53" s="49">
        <v>1.0</v>
      </c>
      <c r="I53" s="49">
        <v>1.0</v>
      </c>
      <c r="J53" s="49">
        <v>2.0</v>
      </c>
      <c r="K53" s="49">
        <v>27.0</v>
      </c>
      <c r="L53" s="49">
        <v>22.0</v>
      </c>
      <c r="M53" s="49">
        <v>2.0</v>
      </c>
      <c r="N53" s="49">
        <v>59.0</v>
      </c>
      <c r="O53" s="49">
        <v>3.0</v>
      </c>
      <c r="P53" s="49">
        <v>0.6</v>
      </c>
      <c r="Q53" s="49">
        <v>53.4</v>
      </c>
      <c r="R53" s="49">
        <v>91.0</v>
      </c>
      <c r="S53" s="49">
        <v>5.0</v>
      </c>
      <c r="T53" s="49">
        <v>38.0</v>
      </c>
      <c r="U53" s="49">
        <v>2.0</v>
      </c>
      <c r="V53" s="49">
        <v>5.776666666666666</v>
      </c>
      <c r="W53" s="49">
        <v>117.0</v>
      </c>
      <c r="X53" s="49">
        <v>41.2</v>
      </c>
      <c r="Y53" s="49">
        <v>134.0</v>
      </c>
      <c r="Z53" s="49">
        <v>3.0</v>
      </c>
      <c r="AA53" s="49">
        <v>1.0</v>
      </c>
      <c r="AB53" s="49">
        <v>40.5</v>
      </c>
      <c r="AC53" s="49">
        <v>5.39</v>
      </c>
      <c r="AD53" s="49">
        <v>5.0</v>
      </c>
      <c r="AE53" s="49">
        <v>7.0</v>
      </c>
      <c r="AF53" s="49">
        <v>41.1</v>
      </c>
      <c r="AG53" s="49">
        <v>4.753333333333333</v>
      </c>
      <c r="AH53" s="57">
        <v>58.376963350785346</v>
      </c>
      <c r="AI53" s="57"/>
      <c r="AJ53" s="57">
        <v>-2.533333333333333</v>
      </c>
      <c r="AK53" s="49">
        <v>134.0</v>
      </c>
      <c r="AL53" s="49">
        <v>83.35</v>
      </c>
      <c r="AM53" s="49">
        <v>11.26</v>
      </c>
      <c r="AN53" s="49">
        <v>104.85</v>
      </c>
      <c r="AO53" s="49">
        <v>11.65</v>
      </c>
      <c r="AP53" s="49">
        <v>33.52</v>
      </c>
      <c r="AQ53" s="49">
        <v>2.19</v>
      </c>
      <c r="AR53" s="49">
        <v>87.32</v>
      </c>
      <c r="AS53" s="49">
        <v>21.59</v>
      </c>
      <c r="AT53" s="49">
        <v>23.0</v>
      </c>
      <c r="AU53" s="59">
        <v>0.8135838150289018</v>
      </c>
      <c r="AV53" s="59">
        <v>24.725148877691254</v>
      </c>
      <c r="AW53" s="59">
        <v>309.03999999999996</v>
      </c>
      <c r="AX53" s="59">
        <v>46.69</v>
      </c>
      <c r="AY53" s="61">
        <v>0.4624116513171986</v>
      </c>
      <c r="AZ53" s="61"/>
      <c r="BA53" s="49">
        <v>5.066</v>
      </c>
      <c r="BB53" s="61">
        <v>9.216344255823135</v>
      </c>
      <c r="BC53" s="59">
        <v>4.261744966442953</v>
      </c>
      <c r="BD53" s="67">
        <v>2.4</v>
      </c>
      <c r="BE53" s="53">
        <v>-0.01407379231647014</v>
      </c>
      <c r="BF53" s="46"/>
      <c r="BG53" s="46"/>
      <c r="BH53" s="46"/>
      <c r="BI53" s="46">
        <v>40.0</v>
      </c>
      <c r="BJ53" s="46">
        <v>7.0</v>
      </c>
      <c r="BK53" s="46">
        <v>7.0</v>
      </c>
    </row>
    <row r="54" ht="15.0" customHeight="1">
      <c r="A54" s="40">
        <v>778.0</v>
      </c>
      <c r="B54" s="41" t="s">
        <v>124</v>
      </c>
      <c r="C54" s="44" t="s">
        <v>125</v>
      </c>
      <c r="D54" s="74">
        <v>6.0</v>
      </c>
      <c r="E54" s="49" t="s">
        <v>192</v>
      </c>
      <c r="F54" s="49"/>
      <c r="G54" s="49">
        <v>1.0</v>
      </c>
      <c r="H54" s="49">
        <v>1.0</v>
      </c>
      <c r="I54" s="49">
        <v>1.0</v>
      </c>
      <c r="J54" s="49">
        <v>1.0</v>
      </c>
      <c r="K54" s="49">
        <v>28.0</v>
      </c>
      <c r="L54" s="49">
        <v>13.0</v>
      </c>
      <c r="M54" s="49">
        <v>1.0</v>
      </c>
      <c r="N54" s="49">
        <v>63.0</v>
      </c>
      <c r="O54" s="49">
        <v>3.0</v>
      </c>
      <c r="P54" s="49">
        <v>0.69</v>
      </c>
      <c r="Q54" s="49">
        <v>51.9</v>
      </c>
      <c r="R54" s="49">
        <v>95.0</v>
      </c>
      <c r="S54" s="49">
        <v>5.0</v>
      </c>
      <c r="T54" s="49">
        <v>37.0</v>
      </c>
      <c r="U54" s="49">
        <v>1.0</v>
      </c>
      <c r="V54" s="49">
        <v>6.953333333333333</v>
      </c>
      <c r="W54" s="49">
        <v>124.0</v>
      </c>
      <c r="X54" s="49">
        <v>44.5</v>
      </c>
      <c r="Y54" s="49">
        <v>144.0</v>
      </c>
      <c r="Z54" s="49">
        <v>5.0</v>
      </c>
      <c r="AA54" s="49">
        <v>1.0</v>
      </c>
      <c r="AB54" s="49">
        <v>35.8</v>
      </c>
      <c r="AC54" s="49">
        <v>7.313333333333333</v>
      </c>
      <c r="AD54" s="49">
        <v>3.0</v>
      </c>
      <c r="AE54" s="49">
        <v>5.0</v>
      </c>
      <c r="AF54" s="49">
        <v>34.4</v>
      </c>
      <c r="AG54" s="49">
        <v>7.026666666666666</v>
      </c>
      <c r="AH54" s="57">
        <v>67.35955056179773</v>
      </c>
      <c r="AI54" s="57">
        <v>24.628032988551627</v>
      </c>
      <c r="AJ54" s="57">
        <v>-1.8666666666666667</v>
      </c>
      <c r="AK54" s="49">
        <v>148.0</v>
      </c>
      <c r="AL54" s="49">
        <v>202.98</v>
      </c>
      <c r="AM54" s="49">
        <v>16.82</v>
      </c>
      <c r="AN54" s="49">
        <v>191.36</v>
      </c>
      <c r="AO54" s="49">
        <v>13.07</v>
      </c>
      <c r="AP54" s="49">
        <v>31.59</v>
      </c>
      <c r="AQ54" s="49">
        <v>2.07</v>
      </c>
      <c r="AR54" s="49">
        <v>189.3</v>
      </c>
      <c r="AS54" s="49">
        <v>36.44</v>
      </c>
      <c r="AT54" s="49">
        <v>8.0</v>
      </c>
      <c r="AU54" s="59">
        <v>1.1109643328929986</v>
      </c>
      <c r="AV54" s="59">
        <v>19.24986793449551</v>
      </c>
      <c r="AW54" s="59">
        <v>615.23</v>
      </c>
      <c r="AX54" s="59">
        <v>68.4</v>
      </c>
      <c r="AY54" s="61">
        <v>0.5327485380116959</v>
      </c>
      <c r="AZ54" s="63">
        <v>78.87</v>
      </c>
      <c r="BA54" s="49">
        <v>8.208</v>
      </c>
      <c r="BB54" s="61">
        <v>8.333333333333334</v>
      </c>
      <c r="BC54" s="59">
        <v>4.439571150097466</v>
      </c>
      <c r="BD54" s="67">
        <v>8.01</v>
      </c>
      <c r="BE54" s="53">
        <v>0.8201383551114527</v>
      </c>
      <c r="BF54" s="46">
        <v>7205.94</v>
      </c>
      <c r="BG54" s="46">
        <v>105.34999999999998</v>
      </c>
      <c r="BH54" s="46">
        <v>428.41498216409036</v>
      </c>
      <c r="BI54" s="46">
        <v>30.0</v>
      </c>
      <c r="BJ54" s="46">
        <v>5.0</v>
      </c>
      <c r="BK54" s="46">
        <v>5.0</v>
      </c>
    </row>
    <row r="55" ht="15.0" customHeight="1">
      <c r="A55" s="40">
        <v>780.0</v>
      </c>
      <c r="B55" s="41" t="s">
        <v>198</v>
      </c>
      <c r="C55" s="44" t="s">
        <v>125</v>
      </c>
      <c r="D55" s="74">
        <v>6.0</v>
      </c>
      <c r="E55" s="49" t="s">
        <v>192</v>
      </c>
      <c r="F55" s="49"/>
      <c r="G55" s="49">
        <v>1.0</v>
      </c>
      <c r="H55" s="49">
        <v>1.0</v>
      </c>
      <c r="I55" s="49">
        <v>1.0</v>
      </c>
      <c r="J55" s="49">
        <v>2.0</v>
      </c>
      <c r="K55" s="49">
        <v>25.0</v>
      </c>
      <c r="L55" s="49">
        <v>23.0</v>
      </c>
      <c r="M55" s="49">
        <v>3.0</v>
      </c>
      <c r="N55" s="49">
        <v>59.0</v>
      </c>
      <c r="O55" s="49">
        <v>3.0</v>
      </c>
      <c r="P55" s="49">
        <v>0.7</v>
      </c>
      <c r="Q55" s="49">
        <v>58.5</v>
      </c>
      <c r="R55" s="49">
        <v>95.0</v>
      </c>
      <c r="S55" s="49">
        <v>5.0</v>
      </c>
      <c r="T55" s="49">
        <v>69.0</v>
      </c>
      <c r="U55" s="49">
        <v>2.0</v>
      </c>
      <c r="V55" s="49">
        <v>6.916666666666667</v>
      </c>
      <c r="W55" s="49">
        <v>125.0</v>
      </c>
      <c r="X55" s="49">
        <v>44.5</v>
      </c>
      <c r="Y55" s="49">
        <v>144.0</v>
      </c>
      <c r="Z55" s="49">
        <v>5.0</v>
      </c>
      <c r="AA55" s="49">
        <v>1.0</v>
      </c>
      <c r="AB55" s="49">
        <v>37.0</v>
      </c>
      <c r="AC55" s="49">
        <v>7.493333333333333</v>
      </c>
      <c r="AD55" s="49">
        <v>3.0</v>
      </c>
      <c r="AE55" s="49">
        <v>5.0</v>
      </c>
      <c r="AF55" s="49">
        <v>36.9</v>
      </c>
      <c r="AG55" s="49">
        <v>7.276666666666666</v>
      </c>
      <c r="AH55" s="57">
        <v>69.39824614454191</v>
      </c>
      <c r="AI55" s="57">
        <v>15.881212287125472</v>
      </c>
      <c r="AJ55" s="57">
        <v>-2.466666666666667</v>
      </c>
      <c r="AK55" s="49">
        <v>141.0</v>
      </c>
      <c r="AL55" s="49">
        <v>259.47</v>
      </c>
      <c r="AM55" s="49">
        <v>19.67</v>
      </c>
      <c r="AN55" s="49">
        <v>195.45</v>
      </c>
      <c r="AO55" s="49">
        <v>16.57</v>
      </c>
      <c r="AP55" s="49">
        <v>66.97</v>
      </c>
      <c r="AQ55" s="49">
        <v>4.18</v>
      </c>
      <c r="AR55" s="49">
        <v>224.71</v>
      </c>
      <c r="AS55" s="49">
        <v>70.07</v>
      </c>
      <c r="AT55" s="49">
        <v>25.0</v>
      </c>
      <c r="AU55" s="59">
        <v>0.9479518072289157</v>
      </c>
      <c r="AV55" s="59">
        <v>31.18241288772195</v>
      </c>
      <c r="AW55" s="59">
        <v>746.6</v>
      </c>
      <c r="AX55" s="59">
        <v>110.49</v>
      </c>
      <c r="AY55" s="61">
        <v>0.6341750384650194</v>
      </c>
      <c r="AZ55" s="63">
        <v>30.81</v>
      </c>
      <c r="BA55" s="49">
        <v>11.745</v>
      </c>
      <c r="BB55" s="61">
        <v>9.407407407407408</v>
      </c>
      <c r="BC55" s="59">
        <v>5.9659429544487015</v>
      </c>
      <c r="BD55" s="67">
        <v>11.55</v>
      </c>
      <c r="BE55" s="53">
        <v>0.7961128048780488</v>
      </c>
      <c r="BF55" s="46">
        <v>10291.06</v>
      </c>
      <c r="BG55" s="46">
        <v>93.14019368268622</v>
      </c>
      <c r="BH55" s="46">
        <v>523.1855617691916</v>
      </c>
      <c r="BI55" s="46">
        <v>35.0</v>
      </c>
      <c r="BJ55" s="46">
        <v>7.0</v>
      </c>
      <c r="BK55" s="46">
        <v>7.0</v>
      </c>
    </row>
    <row r="56" ht="15.0" customHeight="1">
      <c r="A56" s="40">
        <v>781.0</v>
      </c>
      <c r="B56" s="41" t="s">
        <v>232</v>
      </c>
      <c r="C56" s="44" t="s">
        <v>125</v>
      </c>
      <c r="D56" s="74">
        <v>6.0</v>
      </c>
      <c r="E56" s="49" t="s">
        <v>192</v>
      </c>
      <c r="F56" s="49"/>
      <c r="G56" s="49">
        <v>1.0</v>
      </c>
      <c r="H56" s="49">
        <v>1.0</v>
      </c>
      <c r="I56" s="49">
        <v>1.0</v>
      </c>
      <c r="J56" s="49">
        <v>1.0</v>
      </c>
      <c r="K56" s="49">
        <v>25.0</v>
      </c>
      <c r="L56" s="49">
        <v>16.0</v>
      </c>
      <c r="M56" s="49">
        <v>1.0</v>
      </c>
      <c r="N56" s="49">
        <v>59.0</v>
      </c>
      <c r="O56" s="49">
        <v>3.0</v>
      </c>
      <c r="P56" s="49">
        <v>0.96</v>
      </c>
      <c r="Q56" s="49">
        <v>57.2</v>
      </c>
      <c r="R56" s="49">
        <v>96.0</v>
      </c>
      <c r="S56" s="49">
        <v>5.0</v>
      </c>
      <c r="T56" s="49">
        <v>41.0</v>
      </c>
      <c r="U56" s="49">
        <v>1.0</v>
      </c>
      <c r="V56" s="49">
        <v>8.853333333333333</v>
      </c>
      <c r="W56" s="49">
        <v>130.0</v>
      </c>
      <c r="X56" s="49">
        <v>41.6</v>
      </c>
      <c r="Y56" s="49">
        <v>155.0</v>
      </c>
      <c r="Z56" s="49">
        <v>7.0</v>
      </c>
      <c r="AA56" s="49">
        <v>1.0</v>
      </c>
      <c r="AB56" s="49">
        <v>39.3</v>
      </c>
      <c r="AC56" s="49">
        <v>8.03</v>
      </c>
      <c r="AD56" s="49">
        <v>3.0</v>
      </c>
      <c r="AE56" s="49">
        <v>5.0</v>
      </c>
      <c r="AF56" s="49">
        <v>39.0</v>
      </c>
      <c r="AG56" s="49">
        <v>9.433333333333334</v>
      </c>
      <c r="AH56" s="57">
        <v>58.68131868131867</v>
      </c>
      <c r="AI56" s="57">
        <v>-11.28234026811435</v>
      </c>
      <c r="AJ56" s="57">
        <v>-2.2666666666666666</v>
      </c>
      <c r="AK56" s="49">
        <v>149.0</v>
      </c>
      <c r="AL56" s="49">
        <v>234.07</v>
      </c>
      <c r="AM56" s="49">
        <v>19.75</v>
      </c>
      <c r="AN56" s="49">
        <v>195.85</v>
      </c>
      <c r="AO56" s="49">
        <v>15.19</v>
      </c>
      <c r="AP56" s="49">
        <v>51.25</v>
      </c>
      <c r="AQ56" s="49">
        <v>3.26</v>
      </c>
      <c r="AR56" s="49">
        <v>284.16</v>
      </c>
      <c r="AS56" s="49">
        <v>61.6</v>
      </c>
      <c r="AT56" s="49">
        <v>16.0</v>
      </c>
      <c r="AU56" s="59">
        <v>1.070460704607046</v>
      </c>
      <c r="AV56" s="59">
        <v>21.677927927927925</v>
      </c>
      <c r="AW56" s="59">
        <v>765.3299999999999</v>
      </c>
      <c r="AX56" s="59">
        <v>99.8</v>
      </c>
      <c r="AY56" s="61">
        <v>0.6172344689378758</v>
      </c>
      <c r="AZ56" s="63">
        <v>43.54</v>
      </c>
      <c r="BA56" s="49">
        <v>10.167</v>
      </c>
      <c r="BB56" s="61">
        <v>9.816071604209698</v>
      </c>
      <c r="BC56" s="59">
        <v>6.058817743680535</v>
      </c>
      <c r="BD56" s="67">
        <v>9.97</v>
      </c>
      <c r="BE56" s="53">
        <v>0.734779299847793</v>
      </c>
      <c r="BF56" s="46">
        <v>8913.12</v>
      </c>
      <c r="BG56" s="46">
        <v>89.30981963927857</v>
      </c>
      <c r="BH56" s="46">
        <v>451.29721518987344</v>
      </c>
      <c r="BI56" s="46">
        <v>35.0</v>
      </c>
      <c r="BJ56" s="46">
        <v>7.0</v>
      </c>
      <c r="BK56" s="46">
        <v>7.0</v>
      </c>
    </row>
    <row r="57" ht="15.0" customHeight="1">
      <c r="A57" s="40">
        <v>784.0</v>
      </c>
      <c r="B57" s="41" t="s">
        <v>234</v>
      </c>
      <c r="C57" s="44" t="s">
        <v>125</v>
      </c>
      <c r="D57" s="74">
        <v>6.0</v>
      </c>
      <c r="E57" s="49" t="s">
        <v>192</v>
      </c>
      <c r="F57" s="49"/>
      <c r="G57" s="49">
        <v>1.0</v>
      </c>
      <c r="H57" s="49">
        <v>1.0</v>
      </c>
      <c r="I57" s="49">
        <v>1.0</v>
      </c>
      <c r="J57" s="49">
        <v>2.0</v>
      </c>
      <c r="K57" s="49">
        <v>23.0</v>
      </c>
      <c r="L57" s="49">
        <v>17.0</v>
      </c>
      <c r="M57" s="49">
        <v>2.0</v>
      </c>
      <c r="N57" s="49">
        <v>59.0</v>
      </c>
      <c r="O57" s="49">
        <v>3.0</v>
      </c>
      <c r="P57" s="49">
        <v>0.7</v>
      </c>
      <c r="Q57" s="49">
        <v>56.1</v>
      </c>
      <c r="R57" s="49">
        <v>92.0</v>
      </c>
      <c r="S57" s="49">
        <v>5.0</v>
      </c>
      <c r="T57" s="49">
        <v>43.0</v>
      </c>
      <c r="U57" s="49">
        <v>2.0</v>
      </c>
      <c r="V57" s="49">
        <v>7.21</v>
      </c>
      <c r="W57" s="49">
        <v>123.0</v>
      </c>
      <c r="X57" s="49">
        <v>41.3</v>
      </c>
      <c r="Y57" s="49">
        <v>145.0</v>
      </c>
      <c r="Z57" s="49">
        <v>5.0</v>
      </c>
      <c r="AA57" s="49">
        <v>1.0</v>
      </c>
      <c r="AB57" s="49">
        <v>39.8</v>
      </c>
      <c r="AC57" s="49">
        <v>7.866666666666666</v>
      </c>
      <c r="AD57" s="49">
        <v>3.0</v>
      </c>
      <c r="AE57" s="49">
        <v>5.0</v>
      </c>
      <c r="AF57" s="49">
        <v>35.9</v>
      </c>
      <c r="AG57" s="49">
        <v>7.793333333333333</v>
      </c>
      <c r="AH57" s="57">
        <v>72.80931586608443</v>
      </c>
      <c r="AI57" s="57">
        <v>24.76528084835098</v>
      </c>
      <c r="AJ57" s="57">
        <v>-2.333333333333333</v>
      </c>
      <c r="AK57" s="49">
        <v>156.0</v>
      </c>
      <c r="AL57" s="49">
        <v>245.76</v>
      </c>
      <c r="AM57" s="49">
        <v>19.88</v>
      </c>
      <c r="AN57" s="49">
        <v>203.44</v>
      </c>
      <c r="AO57" s="49">
        <v>14.55</v>
      </c>
      <c r="AP57" s="49">
        <v>59.8</v>
      </c>
      <c r="AQ57" s="49">
        <v>3.65</v>
      </c>
      <c r="AR57" s="49">
        <v>243.32</v>
      </c>
      <c r="AS57" s="49">
        <v>51.44</v>
      </c>
      <c r="AT57" s="49">
        <v>21.0</v>
      </c>
      <c r="AU57" s="59">
        <v>1.0923076923076922</v>
      </c>
      <c r="AV57" s="59">
        <v>21.14088443202367</v>
      </c>
      <c r="AW57" s="59">
        <v>752.3199999999999</v>
      </c>
      <c r="AX57" s="59">
        <v>89.52</v>
      </c>
      <c r="AY57" s="61">
        <v>0.5746201966041108</v>
      </c>
      <c r="AZ57" s="63">
        <v>41.87</v>
      </c>
      <c r="BA57" s="49">
        <v>9.262</v>
      </c>
      <c r="BB57" s="61">
        <v>9.665299071474843</v>
      </c>
      <c r="BC57" s="59">
        <v>5.553876052688404</v>
      </c>
      <c r="BD57" s="67">
        <v>9.06</v>
      </c>
      <c r="BE57" s="53">
        <v>0.7760968229954615</v>
      </c>
      <c r="BF57" s="46">
        <v>9793.99</v>
      </c>
      <c r="BG57" s="46">
        <v>109.40560768543342</v>
      </c>
      <c r="BH57" s="46">
        <v>492.6554325955735</v>
      </c>
      <c r="BI57" s="74"/>
      <c r="BJ57" s="74"/>
      <c r="BK57" s="74"/>
    </row>
    <row r="58" ht="15.0" customHeight="1">
      <c r="A58" s="40">
        <v>786.0</v>
      </c>
      <c r="B58" s="41" t="s">
        <v>238</v>
      </c>
      <c r="C58" s="44" t="s">
        <v>125</v>
      </c>
      <c r="D58" s="74">
        <v>6.0</v>
      </c>
      <c r="E58" s="49" t="s">
        <v>192</v>
      </c>
      <c r="F58" s="49"/>
      <c r="G58" s="49">
        <v>1.0</v>
      </c>
      <c r="H58" s="49">
        <v>1.0</v>
      </c>
      <c r="I58" s="49">
        <v>1.0</v>
      </c>
      <c r="J58" s="49">
        <v>1.0</v>
      </c>
      <c r="K58" s="49">
        <v>28.0</v>
      </c>
      <c r="L58" s="49">
        <v>19.0</v>
      </c>
      <c r="M58" s="49">
        <v>1.0</v>
      </c>
      <c r="N58" s="49">
        <v>65.0</v>
      </c>
      <c r="O58" s="49">
        <v>3.0</v>
      </c>
      <c r="P58" s="49">
        <v>0.66</v>
      </c>
      <c r="Q58" s="49">
        <v>57.1</v>
      </c>
      <c r="R58" s="49">
        <v>100.0</v>
      </c>
      <c r="S58" s="49">
        <v>3.0</v>
      </c>
      <c r="T58" s="49">
        <v>41.0</v>
      </c>
      <c r="U58" s="49">
        <v>1.0</v>
      </c>
      <c r="V58" s="49">
        <v>6.963333333333334</v>
      </c>
      <c r="W58" s="49">
        <v>115.0</v>
      </c>
      <c r="X58" s="49">
        <v>39.0</v>
      </c>
      <c r="Y58" s="49">
        <v>140.0</v>
      </c>
      <c r="Z58" s="49">
        <v>5.0</v>
      </c>
      <c r="AA58" s="49">
        <v>1.0</v>
      </c>
      <c r="AB58" s="49">
        <v>36.1</v>
      </c>
      <c r="AC58" s="49">
        <v>7.886666666666667</v>
      </c>
      <c r="AD58" s="49">
        <v>3.0</v>
      </c>
      <c r="AE58" s="49">
        <v>5.0</v>
      </c>
      <c r="AF58" s="49">
        <v>36.5</v>
      </c>
      <c r="AG58" s="49">
        <v>7.933333333333333</v>
      </c>
      <c r="AH58" s="57">
        <v>73.99075500770415</v>
      </c>
      <c r="AI58" s="57">
        <v>20.380497841567813</v>
      </c>
      <c r="AJ58" s="57">
        <v>-2.1333333333333333</v>
      </c>
      <c r="AK58" s="49">
        <v>148.0</v>
      </c>
      <c r="AL58" s="49">
        <v>220.48</v>
      </c>
      <c r="AM58" s="49">
        <v>16.34</v>
      </c>
      <c r="AN58" s="49">
        <v>167.07</v>
      </c>
      <c r="AO58" s="49">
        <v>12.03</v>
      </c>
      <c r="AP58" s="49">
        <v>32.17</v>
      </c>
      <c r="AQ58" s="49">
        <v>2.24</v>
      </c>
      <c r="AR58" s="49">
        <v>215.81</v>
      </c>
      <c r="AS58" s="49">
        <v>36.46</v>
      </c>
      <c r="AT58" s="49">
        <v>10.0</v>
      </c>
      <c r="AU58" s="59">
        <v>1.1450595655220743</v>
      </c>
      <c r="AV58" s="59">
        <v>16.8944905240721</v>
      </c>
      <c r="AW58" s="59">
        <v>635.53</v>
      </c>
      <c r="AX58" s="59">
        <v>67.07</v>
      </c>
      <c r="AY58" s="61">
        <v>0.5436111525272105</v>
      </c>
      <c r="AZ58" s="63">
        <v>101.1</v>
      </c>
      <c r="BA58" s="49">
        <v>7.704</v>
      </c>
      <c r="BB58" s="61">
        <v>8.705867082035306</v>
      </c>
      <c r="BC58" s="59">
        <v>4.7326064382139155</v>
      </c>
      <c r="BD58" s="67">
        <v>7.5</v>
      </c>
      <c r="BE58" s="53">
        <v>0.7934235976789168</v>
      </c>
      <c r="BF58" s="46">
        <v>8189.67</v>
      </c>
      <c r="BG58" s="46">
        <v>122.10630684359626</v>
      </c>
      <c r="BH58" s="46">
        <v>501.20379436964504</v>
      </c>
      <c r="BI58" s="46">
        <v>35.0</v>
      </c>
      <c r="BJ58" s="46">
        <v>5.0</v>
      </c>
      <c r="BK58" s="46">
        <v>7.0</v>
      </c>
    </row>
    <row r="59" ht="15.0" customHeight="1">
      <c r="A59" s="40">
        <v>787.0</v>
      </c>
      <c r="B59" s="41" t="s">
        <v>232</v>
      </c>
      <c r="C59" s="24" t="s">
        <v>110</v>
      </c>
      <c r="D59" s="74">
        <v>6.0</v>
      </c>
      <c r="E59" s="49" t="s">
        <v>192</v>
      </c>
      <c r="F59" s="49"/>
      <c r="G59" s="49">
        <v>1.0</v>
      </c>
      <c r="H59" s="49">
        <v>1.0</v>
      </c>
      <c r="I59" s="49">
        <v>1.0</v>
      </c>
      <c r="J59" s="49">
        <v>1.0</v>
      </c>
      <c r="K59" s="49">
        <v>25.0</v>
      </c>
      <c r="L59" s="49">
        <v>15.0</v>
      </c>
      <c r="M59" s="49">
        <v>1.0</v>
      </c>
      <c r="N59" s="49">
        <v>60.0</v>
      </c>
      <c r="O59" s="49">
        <v>5.0</v>
      </c>
      <c r="P59" s="49">
        <v>0.78</v>
      </c>
      <c r="Q59" s="49">
        <v>55.2</v>
      </c>
      <c r="R59" s="49">
        <v>94.0</v>
      </c>
      <c r="S59" s="49">
        <v>5.0</v>
      </c>
      <c r="T59" s="49">
        <v>39.0</v>
      </c>
      <c r="U59" s="49">
        <v>1.0</v>
      </c>
      <c r="V59" s="49">
        <v>7.56</v>
      </c>
      <c r="W59" s="49">
        <v>110.0</v>
      </c>
      <c r="X59" s="49">
        <v>43.3</v>
      </c>
      <c r="Y59" s="49">
        <v>130.0</v>
      </c>
      <c r="Z59" s="49">
        <v>7.0</v>
      </c>
      <c r="AA59" s="49">
        <v>1.0</v>
      </c>
      <c r="AB59" s="49">
        <v>42.2</v>
      </c>
      <c r="AC59" s="49">
        <v>7.84</v>
      </c>
      <c r="AD59" s="49">
        <v>5.0</v>
      </c>
      <c r="AE59" s="49">
        <v>7.0</v>
      </c>
      <c r="AF59" s="49">
        <v>45.7</v>
      </c>
      <c r="AG59" s="49">
        <v>7.25</v>
      </c>
      <c r="AH59" s="57">
        <v>65.3019447287616</v>
      </c>
      <c r="AI59" s="57"/>
      <c r="AJ59" s="57">
        <v>-3.3</v>
      </c>
      <c r="AK59" s="49">
        <v>132.0</v>
      </c>
      <c r="AL59" s="49">
        <v>84.62</v>
      </c>
      <c r="AM59" s="49">
        <v>11.51</v>
      </c>
      <c r="AN59" s="49">
        <v>94.56</v>
      </c>
      <c r="AO59" s="49">
        <v>10.02</v>
      </c>
      <c r="AP59" s="49">
        <v>44.28</v>
      </c>
      <c r="AQ59" s="49">
        <v>4.42</v>
      </c>
      <c r="AR59" s="49">
        <v>115.78</v>
      </c>
      <c r="AS59" s="49">
        <v>26.82</v>
      </c>
      <c r="AT59" s="49">
        <v>16.0</v>
      </c>
      <c r="AU59" s="59">
        <v>0.7970914127423823</v>
      </c>
      <c r="AV59" s="59">
        <v>23.164622560027638</v>
      </c>
      <c r="AW59" s="59">
        <v>339.24</v>
      </c>
      <c r="AX59" s="59">
        <v>52.77</v>
      </c>
      <c r="AY59" s="61">
        <v>0.5082433200682206</v>
      </c>
      <c r="AZ59" s="61"/>
      <c r="BA59" s="49">
        <v>5.023</v>
      </c>
      <c r="BB59" s="61">
        <v>10.505673900059726</v>
      </c>
      <c r="BC59" s="59">
        <v>5.3394385825204065</v>
      </c>
      <c r="BD59" s="67">
        <v>2.38</v>
      </c>
      <c r="BE59" s="53">
        <v>0.024363233665559248</v>
      </c>
      <c r="BF59" s="46">
        <v>1967.49</v>
      </c>
      <c r="BG59" s="46">
        <v>37.284252416145534</v>
      </c>
      <c r="BH59" s="46">
        <v>170.93744569939184</v>
      </c>
      <c r="BI59" s="46">
        <v>30.0</v>
      </c>
      <c r="BJ59" s="46">
        <v>7.0</v>
      </c>
      <c r="BK59" s="46">
        <v>7.0</v>
      </c>
    </row>
    <row r="60" ht="15.0" customHeight="1">
      <c r="A60" s="40">
        <v>789.0</v>
      </c>
      <c r="B60" s="41" t="s">
        <v>234</v>
      </c>
      <c r="C60" s="24" t="s">
        <v>110</v>
      </c>
      <c r="D60" s="74">
        <v>6.0</v>
      </c>
      <c r="E60" s="49" t="s">
        <v>192</v>
      </c>
      <c r="F60" s="49"/>
      <c r="G60" s="49">
        <v>1.0</v>
      </c>
      <c r="H60" s="49">
        <v>1.0</v>
      </c>
      <c r="I60" s="49">
        <v>1.0</v>
      </c>
      <c r="J60" s="49">
        <v>1.0</v>
      </c>
      <c r="K60" s="49">
        <v>27.0</v>
      </c>
      <c r="L60" s="49">
        <v>17.0</v>
      </c>
      <c r="M60" s="49">
        <v>2.0</v>
      </c>
      <c r="N60" s="49">
        <v>51.0</v>
      </c>
      <c r="O60" s="49">
        <v>3.0</v>
      </c>
      <c r="P60" s="49">
        <v>0.71</v>
      </c>
      <c r="Q60" s="49">
        <v>53.0</v>
      </c>
      <c r="R60" s="49">
        <v>82.0</v>
      </c>
      <c r="S60" s="49">
        <v>3.0</v>
      </c>
      <c r="T60" s="49">
        <v>31.0</v>
      </c>
      <c r="U60" s="49">
        <v>2.0</v>
      </c>
      <c r="V60" s="49">
        <v>7.29</v>
      </c>
      <c r="W60" s="49">
        <v>107.0</v>
      </c>
      <c r="X60" s="49">
        <v>40.5</v>
      </c>
      <c r="Y60" s="49">
        <v>126.0</v>
      </c>
      <c r="Z60" s="49">
        <v>5.0</v>
      </c>
      <c r="AA60" s="49">
        <v>1.0</v>
      </c>
      <c r="AB60" s="49">
        <v>47.5</v>
      </c>
      <c r="AC60" s="49">
        <v>7.146666666666667</v>
      </c>
      <c r="AD60" s="49">
        <v>7.0</v>
      </c>
      <c r="AE60" s="49">
        <v>5.0</v>
      </c>
      <c r="AF60" s="49">
        <v>41.7</v>
      </c>
      <c r="AG60" s="49">
        <v>6.613333333333333</v>
      </c>
      <c r="AH60" s="57">
        <v>54.77788430808565</v>
      </c>
      <c r="AI60" s="57"/>
      <c r="AJ60" s="57">
        <v>-3.1</v>
      </c>
      <c r="AK60" s="49">
        <v>121.0</v>
      </c>
      <c r="AL60" s="49">
        <v>69.68</v>
      </c>
      <c r="AM60" s="49">
        <v>9.75</v>
      </c>
      <c r="AN60" s="49">
        <v>83.28</v>
      </c>
      <c r="AO60" s="49">
        <v>80.65</v>
      </c>
      <c r="AP60" s="49">
        <v>22.05</v>
      </c>
      <c r="AQ60" s="49">
        <v>2.6</v>
      </c>
      <c r="AR60" s="49">
        <v>89.24</v>
      </c>
      <c r="AS60" s="49">
        <v>21.54</v>
      </c>
      <c r="AT60" s="49">
        <v>14.0</v>
      </c>
      <c r="AU60" s="59">
        <v>0.11711711711711711</v>
      </c>
      <c r="AV60" s="59">
        <v>24.137158225011206</v>
      </c>
      <c r="AW60" s="59">
        <v>264.25</v>
      </c>
      <c r="AX60" s="59">
        <v>114.53999999999999</v>
      </c>
      <c r="AY60" s="61">
        <v>0.18805657412257726</v>
      </c>
      <c r="AZ60" s="61"/>
      <c r="BA60" s="49">
        <v>4.366</v>
      </c>
      <c r="BB60" s="61">
        <v>26.234539624370132</v>
      </c>
      <c r="BC60" s="59">
        <v>4.933577645442052</v>
      </c>
      <c r="BD60" s="67">
        <v>1.67</v>
      </c>
      <c r="BE60" s="53">
        <v>-0.014678208505833647</v>
      </c>
      <c r="BF60" s="46">
        <v>1821.46</v>
      </c>
      <c r="BG60" s="46">
        <v>15.902392177405275</v>
      </c>
      <c r="BH60" s="46">
        <v>186.81641025641025</v>
      </c>
      <c r="BI60" s="46">
        <v>35.0</v>
      </c>
      <c r="BJ60" s="46">
        <v>7.0</v>
      </c>
      <c r="BK60" s="46">
        <v>5.0</v>
      </c>
    </row>
    <row r="61" ht="15.0" customHeight="1">
      <c r="A61" s="40">
        <v>790.0</v>
      </c>
      <c r="B61" s="41" t="s">
        <v>238</v>
      </c>
      <c r="C61" s="24" t="s">
        <v>110</v>
      </c>
      <c r="D61" s="74">
        <v>6.0</v>
      </c>
      <c r="E61" s="49" t="s">
        <v>192</v>
      </c>
      <c r="F61" s="49"/>
      <c r="G61" s="49">
        <v>1.0</v>
      </c>
      <c r="H61" s="49">
        <v>1.0</v>
      </c>
      <c r="I61" s="49">
        <v>1.0</v>
      </c>
      <c r="J61" s="49">
        <v>3.0</v>
      </c>
      <c r="K61" s="49">
        <v>24.0</v>
      </c>
      <c r="L61" s="49">
        <v>24.0</v>
      </c>
      <c r="M61" s="49">
        <v>3.0</v>
      </c>
      <c r="N61" s="49">
        <v>60.0</v>
      </c>
      <c r="O61" s="49">
        <v>1.0</v>
      </c>
      <c r="P61" s="49">
        <v>0.78</v>
      </c>
      <c r="Q61" s="49">
        <v>56.5</v>
      </c>
      <c r="R61" s="49">
        <v>95.0</v>
      </c>
      <c r="S61" s="49">
        <v>3.0</v>
      </c>
      <c r="T61" s="49">
        <v>59.0</v>
      </c>
      <c r="U61" s="49">
        <v>2.0</v>
      </c>
      <c r="V61" s="49">
        <v>6.763333333333333</v>
      </c>
      <c r="W61" s="49">
        <v>120.0</v>
      </c>
      <c r="X61" s="49">
        <v>39.9</v>
      </c>
      <c r="Y61" s="49">
        <v>133.0</v>
      </c>
      <c r="Z61" s="49">
        <v>3.0</v>
      </c>
      <c r="AA61" s="49">
        <v>1.0</v>
      </c>
      <c r="AB61" s="49">
        <v>40.9</v>
      </c>
      <c r="AC61" s="49">
        <v>6.313333333333333</v>
      </c>
      <c r="AD61" s="49">
        <v>7.0</v>
      </c>
      <c r="AE61" s="49">
        <v>7.0</v>
      </c>
      <c r="AF61" s="49">
        <v>40.2</v>
      </c>
      <c r="AG61" s="49">
        <v>5.436666666666667</v>
      </c>
      <c r="AH61" s="57">
        <v>58.91107078039928</v>
      </c>
      <c r="AI61" s="57"/>
      <c r="AJ61" s="57">
        <v>-2.966666666666667</v>
      </c>
      <c r="AK61" s="49">
        <v>135.0</v>
      </c>
      <c r="AL61" s="49">
        <v>75.53</v>
      </c>
      <c r="AM61" s="49">
        <v>13.25</v>
      </c>
      <c r="AN61" s="49">
        <v>90.94</v>
      </c>
      <c r="AO61" s="49">
        <v>11.52</v>
      </c>
      <c r="AP61" s="49">
        <v>31.76</v>
      </c>
      <c r="AQ61" s="49">
        <v>3.88</v>
      </c>
      <c r="AR61" s="49">
        <v>150.24</v>
      </c>
      <c r="AS61" s="49">
        <v>36.86</v>
      </c>
      <c r="AT61" s="49">
        <v>25.0</v>
      </c>
      <c r="AU61" s="59">
        <v>0.8603896103896105</v>
      </c>
      <c r="AV61" s="59">
        <v>24.534078807241745</v>
      </c>
      <c r="AW61" s="59">
        <v>348.47</v>
      </c>
      <c r="AX61" s="59">
        <v>65.50999999999999</v>
      </c>
      <c r="AY61" s="61">
        <v>0.562662188978782</v>
      </c>
      <c r="AZ61" s="61"/>
      <c r="BA61" s="49">
        <v>5.881</v>
      </c>
      <c r="BB61" s="61">
        <v>11.13926203026696</v>
      </c>
      <c r="BC61" s="59">
        <v>6.267641557558238</v>
      </c>
      <c r="BD61" s="67">
        <v>3.14</v>
      </c>
      <c r="BE61" s="53">
        <v>0.02107142857142857</v>
      </c>
      <c r="BF61" s="46">
        <v>1771.8</v>
      </c>
      <c r="BG61" s="46">
        <v>27.046252480537326</v>
      </c>
      <c r="BH61" s="46">
        <v>133.72075471698113</v>
      </c>
      <c r="BI61" s="46">
        <v>30.0</v>
      </c>
      <c r="BJ61" s="46">
        <v>7.0</v>
      </c>
      <c r="BK61" s="46">
        <v>5.0</v>
      </c>
    </row>
    <row r="62" ht="15.0" customHeight="1">
      <c r="A62" s="40">
        <v>791.0</v>
      </c>
      <c r="B62" s="41" t="s">
        <v>124</v>
      </c>
      <c r="C62" s="24" t="s">
        <v>110</v>
      </c>
      <c r="D62" s="74">
        <v>7.0</v>
      </c>
      <c r="E62" s="49" t="s">
        <v>111</v>
      </c>
      <c r="F62" s="53" t="s">
        <v>149</v>
      </c>
      <c r="G62" s="49">
        <v>1.0</v>
      </c>
      <c r="H62" s="49">
        <v>1.0</v>
      </c>
      <c r="I62" s="49">
        <v>1.0</v>
      </c>
      <c r="J62" s="49">
        <v>3.0</v>
      </c>
      <c r="K62" s="49">
        <v>13.0</v>
      </c>
      <c r="L62" s="49">
        <v>15.0</v>
      </c>
      <c r="M62" s="49">
        <v>3.0</v>
      </c>
      <c r="N62" s="49">
        <v>41.0</v>
      </c>
      <c r="O62" s="49">
        <v>1.0</v>
      </c>
      <c r="P62" s="49">
        <v>0.58</v>
      </c>
      <c r="Q62" s="49">
        <v>43.9</v>
      </c>
      <c r="R62" s="49">
        <v>81.0</v>
      </c>
      <c r="S62" s="49">
        <v>3.0</v>
      </c>
      <c r="T62" s="49">
        <v>38.0</v>
      </c>
      <c r="U62" s="49">
        <v>2.0</v>
      </c>
      <c r="V62" s="49">
        <v>6.489999999999999</v>
      </c>
      <c r="W62" s="49">
        <v>122.0</v>
      </c>
      <c r="X62" s="49">
        <v>43.0</v>
      </c>
      <c r="Y62" s="49">
        <v>144.0</v>
      </c>
      <c r="Z62" s="49">
        <v>3.0</v>
      </c>
      <c r="AA62" s="49">
        <v>3.0</v>
      </c>
      <c r="AB62" s="49">
        <v>46.0</v>
      </c>
      <c r="AC62" s="49">
        <v>6.963333333333334</v>
      </c>
      <c r="AD62" s="49">
        <v>5.0</v>
      </c>
      <c r="AE62" s="49">
        <v>5.0</v>
      </c>
      <c r="AF62" s="49">
        <v>47.3</v>
      </c>
      <c r="AG62" s="49">
        <v>6.37</v>
      </c>
      <c r="AH62" s="57">
        <v>57.46996996997002</v>
      </c>
      <c r="AI62" s="57"/>
      <c r="AJ62" s="57">
        <v>-2.7</v>
      </c>
      <c r="AK62" s="49">
        <v>140.0</v>
      </c>
      <c r="AL62" s="49">
        <v>126.13</v>
      </c>
      <c r="AM62" s="49">
        <v>14.34</v>
      </c>
      <c r="AN62" s="49">
        <v>127.6</v>
      </c>
      <c r="AO62" s="49">
        <v>13.36</v>
      </c>
      <c r="AP62" s="49">
        <v>26.74</v>
      </c>
      <c r="AQ62" s="49">
        <v>4.25</v>
      </c>
      <c r="AR62" s="49">
        <v>89.47</v>
      </c>
      <c r="AS62" s="49">
        <v>21.0</v>
      </c>
      <c r="AT62" s="49">
        <v>27.0</v>
      </c>
      <c r="AU62" s="59">
        <v>0.8143100511073254</v>
      </c>
      <c r="AV62" s="59">
        <v>23.47155471107634</v>
      </c>
      <c r="AW62" s="59">
        <v>369.93999999999994</v>
      </c>
      <c r="AX62" s="59">
        <v>52.95</v>
      </c>
      <c r="AY62" s="61">
        <v>0.3966005665722379</v>
      </c>
      <c r="AZ62" s="61"/>
      <c r="BA62" s="49">
        <v>4.684</v>
      </c>
      <c r="BB62" s="61">
        <v>11.304440649017934</v>
      </c>
      <c r="BC62" s="59">
        <v>4.48334756618275</v>
      </c>
      <c r="BD62" s="67">
        <v>2.07</v>
      </c>
      <c r="BE62" s="53">
        <v>0.019504876219054765</v>
      </c>
      <c r="BF62" s="46">
        <v>3238.41</v>
      </c>
      <c r="BG62" s="46">
        <v>61.15977337110481</v>
      </c>
      <c r="BH62" s="46">
        <v>225.83054393305437</v>
      </c>
      <c r="BI62" s="46">
        <v>30.0</v>
      </c>
      <c r="BJ62" s="46">
        <v>5.0</v>
      </c>
      <c r="BK62" s="46">
        <v>3.0</v>
      </c>
    </row>
    <row r="63" ht="15.0" customHeight="1">
      <c r="A63" s="40">
        <v>793.0</v>
      </c>
      <c r="B63" s="41" t="s">
        <v>198</v>
      </c>
      <c r="C63" s="24" t="s">
        <v>110</v>
      </c>
      <c r="D63" s="74">
        <v>7.0</v>
      </c>
      <c r="E63" s="49" t="s">
        <v>111</v>
      </c>
      <c r="F63" s="53" t="s">
        <v>149</v>
      </c>
      <c r="G63" s="49">
        <v>1.0</v>
      </c>
      <c r="H63" s="49">
        <v>1.0</v>
      </c>
      <c r="I63" s="49">
        <v>1.0</v>
      </c>
      <c r="J63" s="49">
        <v>5.0</v>
      </c>
      <c r="K63" s="49">
        <v>26.0</v>
      </c>
      <c r="L63" s="49">
        <v>35.0</v>
      </c>
      <c r="M63" s="49">
        <v>4.0</v>
      </c>
      <c r="N63" s="49">
        <v>60.0</v>
      </c>
      <c r="O63" s="49">
        <v>1.0</v>
      </c>
      <c r="P63" s="49">
        <v>0.53</v>
      </c>
      <c r="Q63" s="49">
        <v>51.7</v>
      </c>
      <c r="R63" s="49">
        <v>104.0</v>
      </c>
      <c r="S63" s="49">
        <v>5.0</v>
      </c>
      <c r="T63" s="49">
        <v>60.0</v>
      </c>
      <c r="U63" s="49">
        <v>5.0</v>
      </c>
      <c r="V63" s="49">
        <v>5.539999999999999</v>
      </c>
      <c r="W63" s="49">
        <v>136.0</v>
      </c>
      <c r="X63" s="49">
        <v>44.4</v>
      </c>
      <c r="Y63" s="49">
        <v>143.0</v>
      </c>
      <c r="Z63" s="49">
        <v>3.0</v>
      </c>
      <c r="AA63" s="49">
        <v>3.0</v>
      </c>
      <c r="AB63" s="49">
        <v>49.7</v>
      </c>
      <c r="AC63" s="49">
        <v>4.95</v>
      </c>
      <c r="AD63" s="49">
        <v>7.0</v>
      </c>
      <c r="AE63" s="49">
        <v>7.0</v>
      </c>
      <c r="AF63" s="49">
        <v>42.5</v>
      </c>
      <c r="AG63" s="49">
        <v>4.923333333333333</v>
      </c>
      <c r="AH63" s="57">
        <v>53.04891187244129</v>
      </c>
      <c r="AI63" s="57"/>
      <c r="AJ63" s="57">
        <v>-2.7333333333333334</v>
      </c>
      <c r="AK63" s="49">
        <v>144.0</v>
      </c>
      <c r="AL63" s="49">
        <v>109.97</v>
      </c>
      <c r="AM63" s="49">
        <v>18.03</v>
      </c>
      <c r="AN63" s="49">
        <v>130.15</v>
      </c>
      <c r="AO63" s="49">
        <v>17.02</v>
      </c>
      <c r="AP63" s="49">
        <v>30.27</v>
      </c>
      <c r="AQ63" s="49">
        <v>3.71</v>
      </c>
      <c r="AR63" s="49">
        <v>135.86</v>
      </c>
      <c r="AS63" s="49">
        <v>34.89</v>
      </c>
      <c r="AT63" s="49">
        <v>19.0</v>
      </c>
      <c r="AU63" s="59">
        <v>0.869753979739508</v>
      </c>
      <c r="AV63" s="59">
        <v>25.68084793169439</v>
      </c>
      <c r="AW63" s="59">
        <v>406.25</v>
      </c>
      <c r="AX63" s="59">
        <v>73.65</v>
      </c>
      <c r="AY63" s="61">
        <v>0.4737270875763747</v>
      </c>
      <c r="AZ63" s="61"/>
      <c r="BA63" s="49">
        <v>7.082</v>
      </c>
      <c r="BB63" s="61">
        <v>10.39960463146004</v>
      </c>
      <c r="BC63" s="59">
        <v>4.926574414007343</v>
      </c>
      <c r="BD63" s="67">
        <v>4.47</v>
      </c>
      <c r="BE63" s="53">
        <v>0.0030534351145038168</v>
      </c>
      <c r="BF63" s="46">
        <v>3235.1</v>
      </c>
      <c r="BG63" s="46">
        <v>43.92532247114731</v>
      </c>
      <c r="BH63" s="46">
        <v>179.42872989462006</v>
      </c>
      <c r="BI63" s="46">
        <v>30.0</v>
      </c>
      <c r="BJ63" s="46">
        <v>7.0</v>
      </c>
      <c r="BK63" s="46">
        <v>7.0</v>
      </c>
    </row>
    <row r="64" ht="15.0" customHeight="1">
      <c r="A64" s="40">
        <v>794.0</v>
      </c>
      <c r="B64" s="41" t="s">
        <v>232</v>
      </c>
      <c r="C64" s="24" t="s">
        <v>110</v>
      </c>
      <c r="D64" s="74">
        <v>7.0</v>
      </c>
      <c r="E64" s="49" t="s">
        <v>111</v>
      </c>
      <c r="F64" s="53" t="s">
        <v>149</v>
      </c>
      <c r="G64" s="49">
        <v>1.0</v>
      </c>
      <c r="H64" s="49">
        <v>1.0</v>
      </c>
      <c r="I64" s="49">
        <v>1.0</v>
      </c>
      <c r="J64" s="49">
        <v>4.0</v>
      </c>
      <c r="K64" s="49">
        <v>22.0</v>
      </c>
      <c r="L64" s="49">
        <v>36.0</v>
      </c>
      <c r="M64" s="49">
        <v>4.0</v>
      </c>
      <c r="N64" s="49">
        <v>56.0</v>
      </c>
      <c r="O64" s="49">
        <v>3.0</v>
      </c>
      <c r="P64" s="49">
        <v>0.76</v>
      </c>
      <c r="Q64" s="49">
        <v>52.2</v>
      </c>
      <c r="R64" s="49">
        <v>99.0</v>
      </c>
      <c r="S64" s="49">
        <v>5.0</v>
      </c>
      <c r="T64" s="49">
        <v>47.0</v>
      </c>
      <c r="U64" s="49">
        <v>4.0</v>
      </c>
      <c r="V64" s="49">
        <v>7.076666666666667</v>
      </c>
      <c r="W64" s="49">
        <v>134.0</v>
      </c>
      <c r="X64" s="49">
        <v>44.4</v>
      </c>
      <c r="Y64" s="49">
        <v>150.0</v>
      </c>
      <c r="Z64" s="49">
        <v>3.0</v>
      </c>
      <c r="AA64" s="49">
        <v>3.0</v>
      </c>
      <c r="AB64" s="49">
        <v>45.0</v>
      </c>
      <c r="AC64" s="49">
        <v>6.3566666666666665</v>
      </c>
      <c r="AD64" s="49">
        <v>7.0</v>
      </c>
      <c r="AE64" s="49">
        <v>7.0</v>
      </c>
      <c r="AF64" s="49">
        <v>44.9</v>
      </c>
      <c r="AG64" s="49">
        <v>5.903333333333333</v>
      </c>
      <c r="AH64" s="57">
        <v>59.01095253899771</v>
      </c>
      <c r="AI64" s="57"/>
      <c r="AJ64" s="57">
        <v>-2.8666666666666667</v>
      </c>
      <c r="AK64" s="49">
        <v>148.0</v>
      </c>
      <c r="AL64" s="49">
        <v>115.25</v>
      </c>
      <c r="AM64" s="49">
        <v>17.31</v>
      </c>
      <c r="AN64" s="49">
        <v>142.44</v>
      </c>
      <c r="AO64" s="49">
        <v>16.71</v>
      </c>
      <c r="AP64" s="49">
        <v>29.62</v>
      </c>
      <c r="AQ64" s="49">
        <v>3.54</v>
      </c>
      <c r="AR64" s="49">
        <v>140.91</v>
      </c>
      <c r="AS64" s="49">
        <v>37.41</v>
      </c>
      <c r="AT64" s="49">
        <v>12.0</v>
      </c>
      <c r="AU64" s="59">
        <v>0.8548148148148148</v>
      </c>
      <c r="AV64" s="59">
        <v>26.548860975090484</v>
      </c>
      <c r="AW64" s="59">
        <v>428.22</v>
      </c>
      <c r="AX64" s="59">
        <v>74.97</v>
      </c>
      <c r="AY64" s="61">
        <v>0.4989995998399359</v>
      </c>
      <c r="AZ64" s="61"/>
      <c r="BA64" s="49">
        <v>6.927</v>
      </c>
      <c r="BB64" s="61">
        <v>10.822867042009529</v>
      </c>
      <c r="BC64" s="59">
        <v>5.4006063230835855</v>
      </c>
      <c r="BD64" s="67">
        <v>4.39</v>
      </c>
      <c r="BE64" s="53">
        <v>0.026477359938603222</v>
      </c>
      <c r="BF64" s="46">
        <v>2961.78</v>
      </c>
      <c r="BG64" s="46">
        <v>39.5062024809924</v>
      </c>
      <c r="BH64" s="46">
        <v>171.10225303292896</v>
      </c>
      <c r="BI64" s="46">
        <v>28.0</v>
      </c>
      <c r="BJ64" s="46">
        <v>5.0</v>
      </c>
      <c r="BK64" s="46">
        <v>5.0</v>
      </c>
    </row>
    <row r="65" ht="15.0" customHeight="1">
      <c r="A65" s="40">
        <v>796.0</v>
      </c>
      <c r="B65" s="41" t="s">
        <v>124</v>
      </c>
      <c r="C65" s="44" t="s">
        <v>125</v>
      </c>
      <c r="D65" s="74">
        <v>7.0</v>
      </c>
      <c r="E65" s="49" t="s">
        <v>111</v>
      </c>
      <c r="F65" s="53" t="s">
        <v>149</v>
      </c>
      <c r="G65" s="49">
        <v>1.0</v>
      </c>
      <c r="H65" s="49">
        <v>1.0</v>
      </c>
      <c r="I65" s="49">
        <v>1.0</v>
      </c>
      <c r="J65" s="49">
        <v>2.0</v>
      </c>
      <c r="K65" s="49">
        <v>22.0</v>
      </c>
      <c r="L65" s="49">
        <v>19.0</v>
      </c>
      <c r="M65" s="49">
        <v>2.0</v>
      </c>
      <c r="N65" s="49">
        <v>56.0</v>
      </c>
      <c r="O65" s="49">
        <v>3.0</v>
      </c>
      <c r="P65" s="49">
        <v>0.77</v>
      </c>
      <c r="Q65" s="49">
        <v>49.7</v>
      </c>
      <c r="R65" s="49">
        <v>107.0</v>
      </c>
      <c r="S65" s="49">
        <v>5.0</v>
      </c>
      <c r="T65" s="49">
        <v>32.0</v>
      </c>
      <c r="U65" s="49">
        <v>2.0</v>
      </c>
      <c r="V65" s="49">
        <v>7.363333333333333</v>
      </c>
      <c r="W65" s="49">
        <v>138.0</v>
      </c>
      <c r="X65" s="49">
        <v>44.0</v>
      </c>
      <c r="Y65" s="49">
        <v>164.0</v>
      </c>
      <c r="Z65" s="49">
        <v>5.0</v>
      </c>
      <c r="AA65" s="49">
        <v>1.0</v>
      </c>
      <c r="AB65" s="49">
        <v>36.6</v>
      </c>
      <c r="AC65" s="49">
        <v>7.82</v>
      </c>
      <c r="AD65" s="49">
        <v>3.0</v>
      </c>
      <c r="AE65" s="49">
        <v>5.0</v>
      </c>
      <c r="AF65" s="49">
        <v>37.2</v>
      </c>
      <c r="AG65" s="49">
        <v>8.03</v>
      </c>
      <c r="AH65" s="57">
        <v>72.94501905280346</v>
      </c>
      <c r="AI65" s="57">
        <v>21.214675496391816</v>
      </c>
      <c r="AJ65" s="57">
        <v>-2.7666666666666666</v>
      </c>
      <c r="AK65" s="49">
        <v>158.0</v>
      </c>
      <c r="AL65" s="49">
        <v>177.64</v>
      </c>
      <c r="AM65" s="49">
        <v>14.07</v>
      </c>
      <c r="AN65" s="49">
        <v>222.55</v>
      </c>
      <c r="AO65" s="49">
        <v>16.05</v>
      </c>
      <c r="AP65" s="49">
        <v>44.55</v>
      </c>
      <c r="AQ65" s="49">
        <v>2.85</v>
      </c>
      <c r="AR65" s="49">
        <v>251.57</v>
      </c>
      <c r="AS65" s="49">
        <v>50.34</v>
      </c>
      <c r="AT65" s="49">
        <v>10.0</v>
      </c>
      <c r="AU65" s="59">
        <v>0.7444444444444444</v>
      </c>
      <c r="AV65" s="59">
        <v>20.010335095599636</v>
      </c>
      <c r="AW65" s="59">
        <v>696.31</v>
      </c>
      <c r="AX65" s="59">
        <v>83.31</v>
      </c>
      <c r="AY65" s="61">
        <v>0.6042491897731365</v>
      </c>
      <c r="AZ65" s="63">
        <v>41.72</v>
      </c>
      <c r="BA65" s="49">
        <v>9.759</v>
      </c>
      <c r="BB65" s="61">
        <v>8.536735321241931</v>
      </c>
      <c r="BC65" s="59">
        <v>5.158315401168153</v>
      </c>
      <c r="BD65" s="67">
        <v>9.56</v>
      </c>
      <c r="BE65" s="53">
        <v>0.8000770416024653</v>
      </c>
      <c r="BF65" s="46">
        <v>10919.31</v>
      </c>
      <c r="BG65" s="46">
        <v>131.06841915736405</v>
      </c>
      <c r="BH65" s="46">
        <v>776.0703624733475</v>
      </c>
      <c r="BI65" s="46">
        <v>40.0</v>
      </c>
      <c r="BJ65" s="46">
        <v>5.0</v>
      </c>
      <c r="BK65" s="46">
        <v>7.0</v>
      </c>
    </row>
    <row r="66" ht="15.0" customHeight="1">
      <c r="A66" s="40">
        <v>797.0</v>
      </c>
      <c r="B66" s="41" t="s">
        <v>198</v>
      </c>
      <c r="C66" s="44" t="s">
        <v>125</v>
      </c>
      <c r="D66" s="74">
        <v>7.0</v>
      </c>
      <c r="E66" s="49" t="s">
        <v>111</v>
      </c>
      <c r="F66" s="53" t="s">
        <v>149</v>
      </c>
      <c r="G66" s="49">
        <v>1.0</v>
      </c>
      <c r="H66" s="49">
        <v>1.0</v>
      </c>
      <c r="I66" s="49">
        <v>1.0</v>
      </c>
      <c r="J66" s="49">
        <v>2.0</v>
      </c>
      <c r="K66" s="49">
        <v>24.0</v>
      </c>
      <c r="L66" s="49">
        <v>20.0</v>
      </c>
      <c r="M66" s="49">
        <v>2.0</v>
      </c>
      <c r="N66" s="49">
        <v>62.0</v>
      </c>
      <c r="O66" s="49">
        <v>5.0</v>
      </c>
      <c r="P66" s="49">
        <v>0.78</v>
      </c>
      <c r="Q66" s="49">
        <v>51.1</v>
      </c>
      <c r="R66" s="49">
        <v>110.0</v>
      </c>
      <c r="S66" s="49">
        <v>5.0</v>
      </c>
      <c r="T66" s="49">
        <v>52.0</v>
      </c>
      <c r="U66" s="49">
        <v>2.0</v>
      </c>
      <c r="V66" s="49">
        <v>7.509999999999999</v>
      </c>
      <c r="W66" s="49">
        <v>140.0</v>
      </c>
      <c r="X66" s="49">
        <v>43.9</v>
      </c>
      <c r="Y66" s="49">
        <v>149.0</v>
      </c>
      <c r="Z66" s="49">
        <v>5.0</v>
      </c>
      <c r="AA66" s="49">
        <v>1.0</v>
      </c>
      <c r="AB66" s="49">
        <v>37.8</v>
      </c>
      <c r="AC66" s="49">
        <v>7.986666666666667</v>
      </c>
      <c r="AD66" s="49">
        <v>3.0</v>
      </c>
      <c r="AE66" s="49">
        <v>5.0</v>
      </c>
      <c r="AF66" s="49">
        <v>40.3</v>
      </c>
      <c r="AG66" s="49">
        <v>8.316666666666665</v>
      </c>
      <c r="AH66" s="57">
        <v>58.567103935418764</v>
      </c>
      <c r="AI66" s="57">
        <v>9.421999197813024</v>
      </c>
      <c r="AJ66" s="57">
        <v>-2.466666666666667</v>
      </c>
      <c r="AK66" s="49">
        <v>154.0</v>
      </c>
      <c r="AL66" s="49">
        <v>311.41</v>
      </c>
      <c r="AM66" s="49">
        <v>24.46</v>
      </c>
      <c r="AN66" s="49">
        <v>250.04</v>
      </c>
      <c r="AO66" s="49">
        <v>19.2</v>
      </c>
      <c r="AP66" s="49">
        <v>50.29</v>
      </c>
      <c r="AQ66" s="49">
        <v>3.54</v>
      </c>
      <c r="AR66" s="49">
        <v>311.69</v>
      </c>
      <c r="AS66" s="49">
        <v>68.89</v>
      </c>
      <c r="AT66" s="49">
        <v>18.0</v>
      </c>
      <c r="AU66" s="59">
        <v>1.075637642919965</v>
      </c>
      <c r="AV66" s="59">
        <v>22.102088613686675</v>
      </c>
      <c r="AW66" s="59">
        <v>923.4300000000001</v>
      </c>
      <c r="AX66" s="59">
        <v>116.09</v>
      </c>
      <c r="AY66" s="61">
        <v>0.5934188991299854</v>
      </c>
      <c r="AZ66" s="63">
        <v>50.65</v>
      </c>
      <c r="BA66" s="49">
        <v>11.212</v>
      </c>
      <c r="BB66" s="61">
        <v>10.354084909026044</v>
      </c>
      <c r="BC66" s="59">
        <v>6.14430966821263</v>
      </c>
      <c r="BD66" s="67">
        <v>11.01</v>
      </c>
      <c r="BE66" s="53">
        <v>0.77000777000777</v>
      </c>
      <c r="BF66" s="46">
        <v>12296.22</v>
      </c>
      <c r="BG66" s="46">
        <v>105.91971746059092</v>
      </c>
      <c r="BH66" s="46">
        <v>502.7072771872444</v>
      </c>
      <c r="BI66" s="46">
        <v>40.0</v>
      </c>
      <c r="BJ66" s="46">
        <v>7.0</v>
      </c>
      <c r="BK66" s="46">
        <v>7.0</v>
      </c>
    </row>
    <row r="67" ht="15.0" customHeight="1">
      <c r="A67" s="40">
        <v>799.0</v>
      </c>
      <c r="B67" s="41" t="s">
        <v>232</v>
      </c>
      <c r="C67" s="44" t="s">
        <v>125</v>
      </c>
      <c r="D67" s="74">
        <v>7.0</v>
      </c>
      <c r="E67" s="49" t="s">
        <v>111</v>
      </c>
      <c r="F67" s="53" t="s">
        <v>149</v>
      </c>
      <c r="G67" s="49">
        <v>1.0</v>
      </c>
      <c r="H67" s="49">
        <v>1.0</v>
      </c>
      <c r="I67" s="49">
        <v>1.0</v>
      </c>
      <c r="J67" s="49">
        <v>1.0</v>
      </c>
      <c r="K67" s="49">
        <v>22.0</v>
      </c>
      <c r="L67" s="49">
        <v>14.0</v>
      </c>
      <c r="M67" s="49">
        <v>1.0</v>
      </c>
      <c r="N67" s="49">
        <v>57.0</v>
      </c>
      <c r="O67" s="49">
        <v>3.0</v>
      </c>
      <c r="P67" s="49">
        <v>0.82</v>
      </c>
      <c r="Q67" s="49">
        <v>57.1</v>
      </c>
      <c r="R67" s="49">
        <v>99.0</v>
      </c>
      <c r="S67" s="49">
        <v>5.0</v>
      </c>
      <c r="T67" s="49">
        <v>41.0</v>
      </c>
      <c r="U67" s="49">
        <v>1.0</v>
      </c>
      <c r="V67" s="49">
        <v>8.22</v>
      </c>
      <c r="W67" s="49">
        <v>138.0</v>
      </c>
      <c r="X67" s="49">
        <v>41.6</v>
      </c>
      <c r="Y67" s="49">
        <v>147.0</v>
      </c>
      <c r="Z67" s="49">
        <v>7.0</v>
      </c>
      <c r="AA67" s="49">
        <v>1.0</v>
      </c>
      <c r="AB67" s="49">
        <v>35.8</v>
      </c>
      <c r="AC67" s="49">
        <v>8.996666666666668</v>
      </c>
      <c r="AD67" s="49">
        <v>3.0</v>
      </c>
      <c r="AE67" s="49">
        <v>5.0</v>
      </c>
      <c r="AF67" s="49">
        <v>35.8</v>
      </c>
      <c r="AG67" s="49">
        <v>9.13</v>
      </c>
      <c r="AH67" s="57">
        <v>68.53968253968254</v>
      </c>
      <c r="AI67" s="57">
        <v>13.902500927353978</v>
      </c>
      <c r="AJ67" s="57">
        <v>-2.5</v>
      </c>
      <c r="AK67" s="49">
        <v>144.0</v>
      </c>
      <c r="AL67" s="49">
        <v>273.81</v>
      </c>
      <c r="AM67" s="49">
        <v>22.04</v>
      </c>
      <c r="AN67" s="49">
        <v>213.11</v>
      </c>
      <c r="AO67" s="49">
        <v>16.96</v>
      </c>
      <c r="AP67" s="49">
        <v>39.84</v>
      </c>
      <c r="AQ67" s="49">
        <v>2.82</v>
      </c>
      <c r="AR67" s="49">
        <v>305.15</v>
      </c>
      <c r="AS67" s="49">
        <v>57.22</v>
      </c>
      <c r="AT67" s="49">
        <v>10.0</v>
      </c>
      <c r="AU67" s="59">
        <v>1.114256825075834</v>
      </c>
      <c r="AV67" s="59">
        <v>18.751433721120762</v>
      </c>
      <c r="AW67" s="59">
        <v>831.91</v>
      </c>
      <c r="AX67" s="59">
        <v>99.03999999999999</v>
      </c>
      <c r="AY67" s="61">
        <v>0.5777463651050081</v>
      </c>
      <c r="AZ67" s="63">
        <v>65.38</v>
      </c>
      <c r="BA67" s="49">
        <v>11.01</v>
      </c>
      <c r="BB67" s="61">
        <v>8.995458673932788</v>
      </c>
      <c r="BC67" s="59">
        <v>5.197093551316985</v>
      </c>
      <c r="BD67" s="67">
        <v>10.81</v>
      </c>
      <c r="BE67" s="53">
        <v>0.7789389067524116</v>
      </c>
      <c r="BF67" s="46">
        <v>10764.71</v>
      </c>
      <c r="BG67" s="46">
        <v>108.69052907915993</v>
      </c>
      <c r="BH67" s="46">
        <v>488.41696914700543</v>
      </c>
      <c r="BI67" s="46">
        <v>35.0</v>
      </c>
      <c r="BJ67" s="46">
        <v>5.0</v>
      </c>
      <c r="BK67" s="46">
        <v>5.0</v>
      </c>
    </row>
    <row r="68" ht="15.0" customHeight="1">
      <c r="A68" s="40">
        <v>800.0</v>
      </c>
      <c r="B68" s="41" t="s">
        <v>234</v>
      </c>
      <c r="C68" s="44" t="s">
        <v>125</v>
      </c>
      <c r="D68" s="74">
        <v>7.0</v>
      </c>
      <c r="E68" s="49" t="s">
        <v>111</v>
      </c>
      <c r="F68" s="53" t="s">
        <v>149</v>
      </c>
      <c r="G68" s="49">
        <v>1.0</v>
      </c>
      <c r="H68" s="49">
        <v>1.0</v>
      </c>
      <c r="I68" s="49">
        <v>1.0</v>
      </c>
      <c r="J68" s="49">
        <v>3.0</v>
      </c>
      <c r="K68" s="49">
        <v>28.0</v>
      </c>
      <c r="L68" s="49">
        <v>30.0</v>
      </c>
      <c r="M68" s="49">
        <v>3.0</v>
      </c>
      <c r="N68" s="49">
        <v>65.0</v>
      </c>
      <c r="O68" s="49">
        <v>5.0</v>
      </c>
      <c r="P68" s="49">
        <v>0.6</v>
      </c>
      <c r="Q68" s="49">
        <v>52.1</v>
      </c>
      <c r="R68" s="49">
        <v>107.0</v>
      </c>
      <c r="S68" s="49">
        <v>5.0</v>
      </c>
      <c r="T68" s="49">
        <v>48.0</v>
      </c>
      <c r="U68" s="49">
        <v>3.0</v>
      </c>
      <c r="V68" s="49">
        <v>7.563333333333333</v>
      </c>
      <c r="W68" s="49">
        <v>136.0</v>
      </c>
      <c r="X68" s="49">
        <v>44.7</v>
      </c>
      <c r="Y68" s="49">
        <v>140.0</v>
      </c>
      <c r="Z68" s="49">
        <v>5.0</v>
      </c>
      <c r="AA68" s="49">
        <v>1.0</v>
      </c>
      <c r="AB68" s="49">
        <v>39.7</v>
      </c>
      <c r="AC68" s="49">
        <v>7.920000000000001</v>
      </c>
      <c r="AD68" s="49">
        <v>3.0</v>
      </c>
      <c r="AE68" s="49">
        <v>5.0</v>
      </c>
      <c r="AF68" s="49">
        <v>38.9</v>
      </c>
      <c r="AG68" s="49">
        <v>7.386666666666667</v>
      </c>
      <c r="AH68" s="57">
        <v>74.4854440941962</v>
      </c>
      <c r="AI68" s="57">
        <v>29.916363964364646</v>
      </c>
      <c r="AJ68" s="57">
        <v>-2.7</v>
      </c>
      <c r="AK68" s="49">
        <v>141.0</v>
      </c>
      <c r="AL68" s="49">
        <v>273.64</v>
      </c>
      <c r="AM68" s="49">
        <v>25.08</v>
      </c>
      <c r="AN68" s="49">
        <v>208.88</v>
      </c>
      <c r="AO68" s="49">
        <v>18.17</v>
      </c>
      <c r="AP68" s="49">
        <v>46.32</v>
      </c>
      <c r="AQ68" s="49">
        <v>3.29</v>
      </c>
      <c r="AR68" s="49">
        <v>405.55</v>
      </c>
      <c r="AS68" s="49">
        <v>86.16</v>
      </c>
      <c r="AT68" s="49">
        <v>20.0</v>
      </c>
      <c r="AU68" s="59">
        <v>1.1686859273066168</v>
      </c>
      <c r="AV68" s="59">
        <v>21.24522253729503</v>
      </c>
      <c r="AW68" s="59">
        <v>934.3900000000001</v>
      </c>
      <c r="AX68" s="59">
        <v>132.7</v>
      </c>
      <c r="AY68" s="61">
        <v>0.6492840994724943</v>
      </c>
      <c r="AZ68" s="61"/>
      <c r="BA68" s="49">
        <v>12.296</v>
      </c>
      <c r="BB68" s="61">
        <v>10.792127521145087</v>
      </c>
      <c r="BC68" s="59">
        <v>7.007156798959011</v>
      </c>
      <c r="BD68" s="67">
        <v>12.1</v>
      </c>
      <c r="BE68" s="53">
        <v>0.7785602503912363</v>
      </c>
      <c r="BF68" s="46">
        <v>8533.54</v>
      </c>
      <c r="BG68" s="46">
        <v>64.30700828937454</v>
      </c>
      <c r="BH68" s="46">
        <v>340.2527910685806</v>
      </c>
      <c r="BI68" s="46">
        <v>25.0</v>
      </c>
      <c r="BJ68" s="46">
        <v>5.0</v>
      </c>
      <c r="BK68" s="46">
        <v>5.0</v>
      </c>
    </row>
    <row r="69" ht="15.0" customHeight="1">
      <c r="A69" s="40">
        <v>801.0</v>
      </c>
      <c r="B69" s="41" t="s">
        <v>234</v>
      </c>
      <c r="C69" s="24" t="s">
        <v>110</v>
      </c>
      <c r="D69" s="74">
        <v>7.0</v>
      </c>
      <c r="E69" s="49" t="s">
        <v>111</v>
      </c>
      <c r="F69" s="53" t="s">
        <v>149</v>
      </c>
      <c r="G69" s="49">
        <v>1.0</v>
      </c>
      <c r="H69" s="49">
        <v>1.0</v>
      </c>
      <c r="I69" s="49">
        <v>1.0</v>
      </c>
      <c r="J69" s="49">
        <v>1.0</v>
      </c>
      <c r="K69" s="49">
        <v>23.0</v>
      </c>
      <c r="L69" s="49">
        <v>12.0</v>
      </c>
      <c r="M69" s="49">
        <v>1.0</v>
      </c>
      <c r="N69" s="49">
        <v>59.0</v>
      </c>
      <c r="O69" s="49">
        <v>5.0</v>
      </c>
      <c r="P69" s="49">
        <v>0.85</v>
      </c>
      <c r="Q69" s="49">
        <v>54.7</v>
      </c>
      <c r="R69" s="49">
        <v>105.0</v>
      </c>
      <c r="S69" s="49">
        <v>7.0</v>
      </c>
      <c r="T69" s="49">
        <v>41.0</v>
      </c>
      <c r="U69" s="49">
        <v>1.0</v>
      </c>
      <c r="V69" s="49">
        <v>8.983333333333334</v>
      </c>
      <c r="W69" s="49">
        <v>137.0</v>
      </c>
      <c r="X69" s="49">
        <v>43.1</v>
      </c>
      <c r="Y69" s="49">
        <v>147.0</v>
      </c>
      <c r="Z69" s="49">
        <v>7.0</v>
      </c>
      <c r="AA69" s="49">
        <v>3.0</v>
      </c>
      <c r="AB69" s="49">
        <v>39.9</v>
      </c>
      <c r="AC69" s="49">
        <v>8.020000000000001</v>
      </c>
      <c r="AD69" s="49">
        <v>7.0</v>
      </c>
      <c r="AE69" s="49">
        <v>7.0</v>
      </c>
      <c r="AF69" s="49">
        <v>43.8</v>
      </c>
      <c r="AG69" s="49">
        <v>8.236666666666666</v>
      </c>
      <c r="AH69" s="57">
        <v>52.202107538503114</v>
      </c>
      <c r="AI69" s="57"/>
      <c r="AJ69" s="57">
        <v>-2.8666666666666667</v>
      </c>
      <c r="AK69" s="49">
        <v>147.0</v>
      </c>
      <c r="AL69" s="49">
        <v>84.68</v>
      </c>
      <c r="AM69" s="49">
        <v>15.52</v>
      </c>
      <c r="AN69" s="49">
        <v>101.78</v>
      </c>
      <c r="AO69" s="49">
        <v>14.02</v>
      </c>
      <c r="AP69" s="49">
        <v>18.6</v>
      </c>
      <c r="AQ69" s="49">
        <v>3.14</v>
      </c>
      <c r="AR69" s="49">
        <v>163.91</v>
      </c>
      <c r="AS69" s="49">
        <v>44.83</v>
      </c>
      <c r="AT69" s="49">
        <v>10.0</v>
      </c>
      <c r="AU69" s="59">
        <v>0.9044289044289044</v>
      </c>
      <c r="AV69" s="59">
        <v>27.35037520590568</v>
      </c>
      <c r="AW69" s="59">
        <v>368.97</v>
      </c>
      <c r="AX69" s="59">
        <v>77.50999999999999</v>
      </c>
      <c r="AY69" s="61">
        <v>0.5783769836150174</v>
      </c>
      <c r="AZ69" s="61"/>
      <c r="BA69" s="49">
        <v>6.97</v>
      </c>
      <c r="BB69" s="61">
        <v>11.120516499282639</v>
      </c>
      <c r="BC69" s="59">
        <v>6.431850789096126</v>
      </c>
      <c r="BD69" s="67">
        <v>4.35</v>
      </c>
      <c r="BE69" s="53">
        <v>-0.025039123630672927</v>
      </c>
      <c r="BF69" s="46"/>
      <c r="BG69" s="46"/>
      <c r="BH69" s="46"/>
      <c r="BI69" s="46">
        <v>35.0</v>
      </c>
      <c r="BJ69" s="46">
        <v>7.0</v>
      </c>
      <c r="BK69" s="46">
        <v>5.0</v>
      </c>
    </row>
    <row r="70" ht="15.0" customHeight="1">
      <c r="A70" s="40">
        <v>802.0</v>
      </c>
      <c r="B70" s="41" t="s">
        <v>238</v>
      </c>
      <c r="C70" s="24" t="s">
        <v>110</v>
      </c>
      <c r="D70" s="74">
        <v>7.0</v>
      </c>
      <c r="E70" s="49" t="s">
        <v>111</v>
      </c>
      <c r="F70" s="53" t="s">
        <v>149</v>
      </c>
      <c r="G70" s="49">
        <v>1.0</v>
      </c>
      <c r="H70" s="49">
        <v>1.0</v>
      </c>
      <c r="I70" s="49">
        <v>1.0</v>
      </c>
      <c r="J70" s="49">
        <v>2.0</v>
      </c>
      <c r="K70" s="49">
        <v>11.0</v>
      </c>
      <c r="L70" s="49">
        <v>17.0</v>
      </c>
      <c r="M70" s="49">
        <v>2.0</v>
      </c>
      <c r="N70" s="49">
        <v>43.0</v>
      </c>
      <c r="O70" s="49">
        <v>3.0</v>
      </c>
      <c r="P70" s="49">
        <v>0.68</v>
      </c>
      <c r="Q70" s="49">
        <v>49.8</v>
      </c>
      <c r="R70" s="49">
        <v>89.0</v>
      </c>
      <c r="S70" s="49">
        <v>5.0</v>
      </c>
      <c r="T70" s="49">
        <v>30.0</v>
      </c>
      <c r="U70" s="49">
        <v>2.0</v>
      </c>
      <c r="V70" s="49">
        <v>7.3</v>
      </c>
      <c r="W70" s="49">
        <v>122.0</v>
      </c>
      <c r="X70" s="49">
        <v>47.3</v>
      </c>
      <c r="Y70" s="49">
        <v>128.0</v>
      </c>
      <c r="Z70" s="49">
        <v>3.0</v>
      </c>
      <c r="AA70" s="49">
        <v>3.0</v>
      </c>
      <c r="AB70" s="49">
        <v>47.2</v>
      </c>
      <c r="AC70" s="49">
        <v>7.6433333333333335</v>
      </c>
      <c r="AD70" s="49">
        <v>5.0</v>
      </c>
      <c r="AE70" s="49">
        <v>5.0</v>
      </c>
      <c r="AF70" s="49">
        <v>46.2</v>
      </c>
      <c r="AG70" s="49">
        <v>7.0566666666666675</v>
      </c>
      <c r="AH70" s="57">
        <v>50.79365079365079</v>
      </c>
      <c r="AI70" s="57"/>
      <c r="AJ70" s="57">
        <v>-3.166666666666667</v>
      </c>
      <c r="AK70" s="49">
        <v>130.0</v>
      </c>
      <c r="AL70" s="49">
        <v>103.35</v>
      </c>
      <c r="AM70" s="49">
        <v>15.06</v>
      </c>
      <c r="AN70" s="49">
        <v>87.41</v>
      </c>
      <c r="AO70" s="49">
        <v>10.97</v>
      </c>
      <c r="AP70" s="49">
        <v>24.44</v>
      </c>
      <c r="AQ70" s="49">
        <v>2.69</v>
      </c>
      <c r="AR70" s="49">
        <v>160.62</v>
      </c>
      <c r="AS70" s="49">
        <v>44.54</v>
      </c>
      <c r="AT70" s="49">
        <v>14.0</v>
      </c>
      <c r="AU70" s="59">
        <v>1.102489019033675</v>
      </c>
      <c r="AV70" s="59">
        <v>27.73004607147304</v>
      </c>
      <c r="AW70" s="59">
        <v>375.82</v>
      </c>
      <c r="AX70" s="59">
        <v>73.26</v>
      </c>
      <c r="AY70" s="61">
        <v>0.6079716079716079</v>
      </c>
      <c r="AZ70" s="61"/>
      <c r="BA70" s="49">
        <v>5.828</v>
      </c>
      <c r="BB70" s="61">
        <v>12.57035003431709</v>
      </c>
      <c r="BC70" s="59">
        <v>7.642415923129718</v>
      </c>
      <c r="BD70" s="67">
        <v>3.28</v>
      </c>
      <c r="BE70" s="53">
        <v>-0.027833803953206938</v>
      </c>
      <c r="BF70" s="46">
        <v>2781.32</v>
      </c>
      <c r="BG70" s="46">
        <v>37.96505596505597</v>
      </c>
      <c r="BH70" s="46">
        <v>184.68260292164675</v>
      </c>
      <c r="BI70" s="46">
        <v>32.0</v>
      </c>
      <c r="BJ70" s="46">
        <v>5.0</v>
      </c>
      <c r="BK70" s="46">
        <v>5.0</v>
      </c>
    </row>
    <row r="71" ht="15.0" customHeight="1">
      <c r="A71" s="40">
        <v>804.0</v>
      </c>
      <c r="B71" s="41" t="s">
        <v>238</v>
      </c>
      <c r="C71" s="44" t="s">
        <v>125</v>
      </c>
      <c r="D71" s="74">
        <v>7.0</v>
      </c>
      <c r="E71" s="49" t="s">
        <v>111</v>
      </c>
      <c r="F71" s="53" t="s">
        <v>149</v>
      </c>
      <c r="G71" s="49">
        <v>1.0</v>
      </c>
      <c r="H71" s="49">
        <v>1.0</v>
      </c>
      <c r="I71" s="49">
        <v>1.0</v>
      </c>
      <c r="J71" s="49">
        <v>3.0</v>
      </c>
      <c r="K71" s="49">
        <v>15.0</v>
      </c>
      <c r="L71" s="49">
        <v>23.0</v>
      </c>
      <c r="M71" s="49">
        <v>3.0</v>
      </c>
      <c r="N71" s="49">
        <v>50.0</v>
      </c>
      <c r="O71" s="49">
        <v>3.0</v>
      </c>
      <c r="P71" s="49">
        <v>0.7</v>
      </c>
      <c r="Q71" s="49">
        <v>47.2</v>
      </c>
      <c r="R71" s="49">
        <v>90.0</v>
      </c>
      <c r="S71" s="49">
        <v>3.0</v>
      </c>
      <c r="T71" s="49">
        <v>35.0</v>
      </c>
      <c r="U71" s="49">
        <v>3.0</v>
      </c>
      <c r="V71" s="49">
        <v>6.68</v>
      </c>
      <c r="W71" s="49">
        <v>128.0</v>
      </c>
      <c r="X71" s="49">
        <v>49.0</v>
      </c>
      <c r="Y71" s="49">
        <v>137.0</v>
      </c>
      <c r="Z71" s="49">
        <v>5.0</v>
      </c>
      <c r="AA71" s="49">
        <v>1.0</v>
      </c>
      <c r="AB71" s="49">
        <v>44.9</v>
      </c>
      <c r="AC71" s="49">
        <v>7.283333333333334</v>
      </c>
      <c r="AD71" s="49">
        <v>3.0</v>
      </c>
      <c r="AE71" s="49">
        <v>5.0</v>
      </c>
      <c r="AF71" s="49">
        <v>45.4</v>
      </c>
      <c r="AG71" s="49">
        <v>7.656666666666666</v>
      </c>
      <c r="AH71" s="57">
        <v>68.2464454976303</v>
      </c>
      <c r="AI71" s="57">
        <v>25.573192239858884</v>
      </c>
      <c r="AJ71" s="57">
        <v>-2.1333333333333333</v>
      </c>
      <c r="AK71" s="49">
        <v>139.0</v>
      </c>
      <c r="AL71" s="49">
        <v>252.56</v>
      </c>
      <c r="AM71" s="49">
        <v>20.79</v>
      </c>
      <c r="AN71" s="49">
        <v>171.03</v>
      </c>
      <c r="AO71" s="49">
        <v>14.22</v>
      </c>
      <c r="AP71" s="49">
        <v>45.48</v>
      </c>
      <c r="AQ71" s="49">
        <v>2.99</v>
      </c>
      <c r="AR71" s="49">
        <v>289.72</v>
      </c>
      <c r="AS71" s="49">
        <v>56.52</v>
      </c>
      <c r="AT71" s="49">
        <v>13.0</v>
      </c>
      <c r="AU71" s="59">
        <v>1.2080185938407901</v>
      </c>
      <c r="AV71" s="59">
        <v>19.508490956785863</v>
      </c>
      <c r="AW71" s="59">
        <v>758.7900000000001</v>
      </c>
      <c r="AX71" s="59">
        <v>94.52000000000001</v>
      </c>
      <c r="AY71" s="61">
        <v>0.5979686838764282</v>
      </c>
      <c r="AZ71" s="63">
        <v>78.8</v>
      </c>
      <c r="BA71" s="49">
        <v>7.89</v>
      </c>
      <c r="BB71" s="61">
        <v>11.979721166032954</v>
      </c>
      <c r="BC71" s="59">
        <v>7.163498098859316</v>
      </c>
      <c r="BD71" s="67">
        <v>7.69</v>
      </c>
      <c r="BE71" s="53">
        <v>0.7572584483579248</v>
      </c>
      <c r="BF71" s="46">
        <v>8924.78</v>
      </c>
      <c r="BG71" s="46">
        <v>94.42213288192974</v>
      </c>
      <c r="BH71" s="46">
        <v>429.28234728234736</v>
      </c>
      <c r="BI71" s="46">
        <v>30.0</v>
      </c>
      <c r="BJ71" s="46">
        <v>5.0</v>
      </c>
      <c r="BK71" s="46">
        <v>5.0</v>
      </c>
    </row>
    <row r="72" ht="15.0" customHeight="1">
      <c r="A72" s="40">
        <v>806.0</v>
      </c>
      <c r="B72" s="41" t="s">
        <v>124</v>
      </c>
      <c r="C72" s="24" t="s">
        <v>110</v>
      </c>
      <c r="D72" s="74">
        <v>8.0</v>
      </c>
      <c r="E72" s="49" t="s">
        <v>126</v>
      </c>
      <c r="F72" s="49"/>
      <c r="G72" s="49">
        <v>0.0</v>
      </c>
      <c r="H72" s="49">
        <v>1.0</v>
      </c>
      <c r="I72" s="49">
        <v>1.0</v>
      </c>
      <c r="J72" s="49">
        <v>1.0</v>
      </c>
      <c r="K72" s="49">
        <v>6.0</v>
      </c>
      <c r="L72" s="49">
        <v>11.0</v>
      </c>
      <c r="M72" s="49">
        <v>1.0</v>
      </c>
      <c r="N72" s="49">
        <v>46.0</v>
      </c>
      <c r="O72" s="49">
        <v>7.0</v>
      </c>
      <c r="P72" s="49">
        <v>0.88</v>
      </c>
      <c r="Q72" s="49">
        <v>58.1</v>
      </c>
      <c r="R72" s="49">
        <v>92.0</v>
      </c>
      <c r="S72" s="49">
        <v>5.0</v>
      </c>
      <c r="T72" s="49">
        <v>35.0</v>
      </c>
      <c r="U72" s="49">
        <v>1.0</v>
      </c>
      <c r="V72" s="49">
        <v>9.253333333333334</v>
      </c>
      <c r="W72" s="49">
        <v>123.0</v>
      </c>
      <c r="X72" s="49">
        <v>46.4</v>
      </c>
      <c r="Y72" s="49">
        <v>133.0</v>
      </c>
      <c r="Z72" s="49">
        <v>7.0</v>
      </c>
      <c r="AA72" s="49">
        <v>1.0</v>
      </c>
      <c r="AB72" s="49">
        <v>44.2</v>
      </c>
      <c r="AC72" s="49">
        <v>9.306666666666667</v>
      </c>
      <c r="AD72" s="49">
        <v>5.0</v>
      </c>
      <c r="AE72" s="49">
        <v>7.0</v>
      </c>
      <c r="AF72" s="49">
        <v>41.1</v>
      </c>
      <c r="AG72" s="49">
        <v>9.76</v>
      </c>
      <c r="AH72" s="57">
        <v>50.542822677925244</v>
      </c>
      <c r="AI72" s="57"/>
      <c r="AJ72" s="57">
        <v>-2.566666666666667</v>
      </c>
      <c r="AK72" s="49">
        <v>132.0</v>
      </c>
      <c r="AL72" s="49">
        <v>89.92</v>
      </c>
      <c r="AM72" s="49">
        <v>9.0</v>
      </c>
      <c r="AN72" s="49">
        <v>128.18</v>
      </c>
      <c r="AO72" s="49">
        <v>9.84</v>
      </c>
      <c r="AP72" s="49">
        <v>25.07</v>
      </c>
      <c r="AQ72" s="49">
        <v>2.04</v>
      </c>
      <c r="AR72" s="49">
        <v>110.42</v>
      </c>
      <c r="AS72" s="49">
        <v>21.36</v>
      </c>
      <c r="AT72" s="49">
        <v>5.0</v>
      </c>
      <c r="AU72" s="59">
        <v>0.7575757575757577</v>
      </c>
      <c r="AV72" s="59">
        <v>19.344321680854918</v>
      </c>
      <c r="AW72" s="59">
        <v>353.59000000000003</v>
      </c>
      <c r="AX72" s="59">
        <v>42.239999999999995</v>
      </c>
      <c r="AY72" s="61">
        <v>0.5056818181818182</v>
      </c>
      <c r="AZ72" s="61"/>
      <c r="BA72" s="49">
        <v>3.565</v>
      </c>
      <c r="BB72" s="61">
        <v>11.84852734922861</v>
      </c>
      <c r="BC72" s="59">
        <v>5.991584852734923</v>
      </c>
      <c r="BD72" s="67">
        <v>1.17</v>
      </c>
      <c r="BE72" s="53">
        <v>0.09004559270516717</v>
      </c>
      <c r="BF72" s="46">
        <v>3136.07</v>
      </c>
      <c r="BG72" s="46">
        <v>74.24408143939395</v>
      </c>
      <c r="BH72" s="46">
        <v>348.45222222222225</v>
      </c>
      <c r="BI72" s="46">
        <v>25.0</v>
      </c>
      <c r="BJ72" s="46">
        <v>3.0</v>
      </c>
      <c r="BK72" s="46">
        <v>3.0</v>
      </c>
    </row>
    <row r="73" ht="15.0" customHeight="1">
      <c r="A73" s="40">
        <v>808.0</v>
      </c>
      <c r="B73" s="41" t="s">
        <v>124</v>
      </c>
      <c r="C73" s="44" t="s">
        <v>125</v>
      </c>
      <c r="D73" s="74">
        <v>8.0</v>
      </c>
      <c r="E73" s="49" t="s">
        <v>126</v>
      </c>
      <c r="F73" s="49"/>
      <c r="G73" s="49">
        <v>0.0</v>
      </c>
      <c r="H73" s="49">
        <v>0.0</v>
      </c>
      <c r="I73" s="49">
        <v>1.0</v>
      </c>
      <c r="J73" s="49">
        <v>2.0</v>
      </c>
      <c r="K73" s="49">
        <v>4.0</v>
      </c>
      <c r="L73" s="49">
        <v>19.0</v>
      </c>
      <c r="M73" s="49">
        <v>3.0</v>
      </c>
      <c r="N73" s="49">
        <v>43.0</v>
      </c>
      <c r="O73" s="49">
        <v>1.0</v>
      </c>
      <c r="P73" s="49">
        <v>0.53</v>
      </c>
      <c r="Q73" s="49">
        <v>53.3</v>
      </c>
      <c r="R73" s="49">
        <v>84.0</v>
      </c>
      <c r="S73" s="49">
        <v>3.0</v>
      </c>
      <c r="T73" s="49">
        <v>32.0</v>
      </c>
      <c r="U73" s="49">
        <v>3.0</v>
      </c>
      <c r="V73" s="49">
        <v>5.6000000000000005</v>
      </c>
      <c r="W73" s="49">
        <v>120.0</v>
      </c>
      <c r="X73" s="49">
        <v>36.5</v>
      </c>
      <c r="Y73" s="49">
        <v>140.0</v>
      </c>
      <c r="Z73" s="49">
        <v>3.0</v>
      </c>
      <c r="AA73" s="49">
        <v>1.0</v>
      </c>
      <c r="AB73" s="49">
        <v>38.6</v>
      </c>
      <c r="AC73" s="49">
        <v>6.416666666666667</v>
      </c>
      <c r="AD73" s="49">
        <v>1.0</v>
      </c>
      <c r="AE73" s="49">
        <v>5.0</v>
      </c>
      <c r="AF73" s="49">
        <v>37.5</v>
      </c>
      <c r="AG73" s="49">
        <v>5.96</v>
      </c>
      <c r="AH73" s="57">
        <v>70.02422983731394</v>
      </c>
      <c r="AI73" s="57">
        <v>27.820951697218955</v>
      </c>
      <c r="AJ73" s="57">
        <v>-2.533333333333333</v>
      </c>
      <c r="AK73" s="49">
        <v>147.0</v>
      </c>
      <c r="AL73" s="49">
        <v>154.29</v>
      </c>
      <c r="AM73" s="49">
        <v>12.4</v>
      </c>
      <c r="AN73" s="49">
        <v>199.82</v>
      </c>
      <c r="AO73" s="49">
        <v>11.19</v>
      </c>
      <c r="AP73" s="49">
        <v>21.18</v>
      </c>
      <c r="AQ73" s="49">
        <v>1.55</v>
      </c>
      <c r="AR73" s="49">
        <v>159.51</v>
      </c>
      <c r="AS73" s="49">
        <v>19.44</v>
      </c>
      <c r="AT73" s="49">
        <v>6.0</v>
      </c>
      <c r="AU73" s="59">
        <v>0.9733124018838305</v>
      </c>
      <c r="AV73" s="59">
        <v>12.187323678766223</v>
      </c>
      <c r="AW73" s="59">
        <v>534.8</v>
      </c>
      <c r="AX73" s="59">
        <v>44.58</v>
      </c>
      <c r="AY73" s="61">
        <v>0.43606998654104984</v>
      </c>
      <c r="AZ73" s="63">
        <v>109.88</v>
      </c>
      <c r="BA73" s="49">
        <v>5.68</v>
      </c>
      <c r="BB73" s="61">
        <v>7.848591549295775</v>
      </c>
      <c r="BC73" s="59">
        <v>3.422535211267606</v>
      </c>
      <c r="BD73" s="67">
        <v>5.48</v>
      </c>
      <c r="BE73" s="53">
        <v>0.814025571483921</v>
      </c>
      <c r="BF73" s="46">
        <v>6164.24</v>
      </c>
      <c r="BG73" s="46">
        <v>138.27366532077164</v>
      </c>
      <c r="BH73" s="46">
        <v>497.116129032258</v>
      </c>
      <c r="BI73" s="46">
        <v>28.0</v>
      </c>
      <c r="BJ73" s="46">
        <v>5.0</v>
      </c>
      <c r="BK73" s="46">
        <v>3.0</v>
      </c>
    </row>
    <row r="74" ht="15.0" customHeight="1">
      <c r="A74" s="40">
        <v>809.0</v>
      </c>
      <c r="B74" s="41" t="s">
        <v>198</v>
      </c>
      <c r="C74" s="44" t="s">
        <v>125</v>
      </c>
      <c r="D74" s="74">
        <v>8.0</v>
      </c>
      <c r="E74" s="49" t="s">
        <v>126</v>
      </c>
      <c r="F74" s="49"/>
      <c r="G74" s="49">
        <v>0.0</v>
      </c>
      <c r="H74" s="49">
        <v>1.0</v>
      </c>
      <c r="I74" s="49">
        <v>1.0</v>
      </c>
      <c r="J74" s="49">
        <v>1.0</v>
      </c>
      <c r="K74" s="49">
        <v>5.0</v>
      </c>
      <c r="L74" s="49">
        <v>10.0</v>
      </c>
      <c r="M74" s="49">
        <v>1.0</v>
      </c>
      <c r="N74" s="49">
        <v>48.0</v>
      </c>
      <c r="O74" s="49">
        <v>5.0</v>
      </c>
      <c r="P74" s="49">
        <v>0.78</v>
      </c>
      <c r="Q74" s="49">
        <v>56.0</v>
      </c>
      <c r="R74" s="49">
        <v>91.0</v>
      </c>
      <c r="S74" s="49">
        <v>5.0</v>
      </c>
      <c r="T74" s="49">
        <v>26.0</v>
      </c>
      <c r="U74" s="49">
        <v>1.0</v>
      </c>
      <c r="V74" s="49">
        <v>8.270000000000001</v>
      </c>
      <c r="W74" s="49">
        <v>117.0</v>
      </c>
      <c r="X74" s="49">
        <v>45.1</v>
      </c>
      <c r="Y74" s="49">
        <v>143.0</v>
      </c>
      <c r="Z74" s="49">
        <v>5.0</v>
      </c>
      <c r="AA74" s="49">
        <v>1.0</v>
      </c>
      <c r="AB74" s="49">
        <v>41.7</v>
      </c>
      <c r="AC74" s="49">
        <v>7.933333333333333</v>
      </c>
      <c r="AD74" s="49">
        <v>3.0</v>
      </c>
      <c r="AE74" s="49">
        <v>5.0</v>
      </c>
      <c r="AF74" s="49">
        <v>39.8</v>
      </c>
      <c r="AG74" s="49">
        <v>7.920000000000001</v>
      </c>
      <c r="AH74" s="57">
        <v>64.615703335405</v>
      </c>
      <c r="AI74" s="57">
        <v>17.13884925498779</v>
      </c>
      <c r="AJ74" s="57">
        <v>-2.033333333333333</v>
      </c>
      <c r="AK74" s="49">
        <v>150.0</v>
      </c>
      <c r="AL74" s="49">
        <v>245.35</v>
      </c>
      <c r="AM74" s="49">
        <v>10.2</v>
      </c>
      <c r="AN74" s="49">
        <v>141.85</v>
      </c>
      <c r="AO74" s="49">
        <v>8.2</v>
      </c>
      <c r="AP74" s="49">
        <v>12.51</v>
      </c>
      <c r="AQ74" s="49">
        <v>1.02</v>
      </c>
      <c r="AR74" s="49">
        <v>161.06</v>
      </c>
      <c r="AS74" s="49">
        <v>26.29</v>
      </c>
      <c r="AT74" s="49">
        <v>12.0</v>
      </c>
      <c r="AU74" s="59">
        <v>1.1062906724511932</v>
      </c>
      <c r="AV74" s="59">
        <v>16.32310940022352</v>
      </c>
      <c r="AW74" s="59">
        <v>560.77</v>
      </c>
      <c r="AX74" s="59">
        <v>45.709999999999994</v>
      </c>
      <c r="AY74" s="61">
        <v>0.5751476700940714</v>
      </c>
      <c r="AZ74" s="63">
        <v>86.57</v>
      </c>
      <c r="BA74" s="49">
        <v>5.41</v>
      </c>
      <c r="BB74" s="61">
        <v>8.449168207024028</v>
      </c>
      <c r="BC74" s="59">
        <v>4.859519408502773</v>
      </c>
      <c r="BD74" s="67">
        <v>5.21</v>
      </c>
      <c r="BE74" s="53">
        <v>0.8523440383905501</v>
      </c>
      <c r="BF74" s="46">
        <v>5171.21</v>
      </c>
      <c r="BG74" s="46">
        <v>113.13082476482172</v>
      </c>
      <c r="BH74" s="46">
        <v>506.9813725490196</v>
      </c>
      <c r="BI74" s="46">
        <v>25.0</v>
      </c>
      <c r="BJ74" s="46">
        <v>1.0</v>
      </c>
      <c r="BK74" s="46">
        <v>1.0</v>
      </c>
    </row>
    <row r="75" ht="15.0" customHeight="1">
      <c r="A75" s="40">
        <v>810.0</v>
      </c>
      <c r="B75" s="41" t="s">
        <v>232</v>
      </c>
      <c r="C75" s="44" t="s">
        <v>125</v>
      </c>
      <c r="D75" s="74">
        <v>8.0</v>
      </c>
      <c r="E75" s="49" t="s">
        <v>126</v>
      </c>
      <c r="F75" s="49"/>
      <c r="G75" s="49">
        <v>0.0</v>
      </c>
      <c r="H75" s="49">
        <v>0.0</v>
      </c>
      <c r="I75" s="49">
        <v>1.0</v>
      </c>
      <c r="J75" s="49">
        <v>1.0</v>
      </c>
      <c r="K75" s="49">
        <v>4.0</v>
      </c>
      <c r="L75" s="49">
        <v>11.0</v>
      </c>
      <c r="M75" s="49">
        <v>1.0</v>
      </c>
      <c r="N75" s="49">
        <v>46.0</v>
      </c>
      <c r="O75" s="49">
        <v>3.0</v>
      </c>
      <c r="P75" s="49">
        <v>0.85</v>
      </c>
      <c r="Q75" s="49">
        <v>55.2</v>
      </c>
      <c r="R75" s="49">
        <v>90.0</v>
      </c>
      <c r="S75" s="49">
        <v>5.0</v>
      </c>
      <c r="T75" s="49">
        <v>21.0</v>
      </c>
      <c r="U75" s="49">
        <v>1.0</v>
      </c>
      <c r="V75" s="49">
        <v>8.569999999999999</v>
      </c>
      <c r="W75" s="49">
        <v>123.0</v>
      </c>
      <c r="X75" s="49">
        <v>46.7</v>
      </c>
      <c r="Y75" s="49">
        <v>160.0</v>
      </c>
      <c r="Z75" s="49">
        <v>7.0</v>
      </c>
      <c r="AA75" s="49">
        <v>1.0</v>
      </c>
      <c r="AB75" s="49">
        <v>42.4</v>
      </c>
      <c r="AC75" s="49">
        <v>8.719999999999999</v>
      </c>
      <c r="AD75" s="49">
        <v>1.0</v>
      </c>
      <c r="AE75" s="49">
        <v>5.0</v>
      </c>
      <c r="AF75" s="49">
        <v>42.3</v>
      </c>
      <c r="AG75" s="49">
        <v>9.08</v>
      </c>
      <c r="AH75" s="57">
        <v>60.73637702503682</v>
      </c>
      <c r="AI75" s="57">
        <v>13.18209577181447</v>
      </c>
      <c r="AJ75" s="57">
        <v>-2.1333333333333333</v>
      </c>
      <c r="AK75" s="49">
        <v>160.0</v>
      </c>
      <c r="AL75" s="49">
        <v>198.51</v>
      </c>
      <c r="AM75" s="49">
        <v>16.2</v>
      </c>
      <c r="AN75" s="49">
        <v>224.44</v>
      </c>
      <c r="AO75" s="49">
        <v>14.77</v>
      </c>
      <c r="AP75" s="49">
        <v>36.41</v>
      </c>
      <c r="AQ75" s="49">
        <v>2.42</v>
      </c>
      <c r="AR75" s="49">
        <v>233.07</v>
      </c>
      <c r="AS75" s="49">
        <v>48.73</v>
      </c>
      <c r="AT75" s="49">
        <v>14.0</v>
      </c>
      <c r="AU75" s="59">
        <v>0.9424083769633509</v>
      </c>
      <c r="AV75" s="59">
        <v>20.90788175226327</v>
      </c>
      <c r="AW75" s="59">
        <v>692.4300000000001</v>
      </c>
      <c r="AX75" s="59">
        <v>82.12</v>
      </c>
      <c r="AY75" s="61">
        <v>0.5933999025815878</v>
      </c>
      <c r="AZ75" s="61"/>
      <c r="BA75" s="49">
        <v>8.014</v>
      </c>
      <c r="BB75" s="61">
        <v>10.247067631644624</v>
      </c>
      <c r="BC75" s="59">
        <v>6.080608934364862</v>
      </c>
      <c r="BD75" s="67">
        <v>7.81</v>
      </c>
      <c r="BE75" s="53">
        <v>0.7881453154875717</v>
      </c>
      <c r="BF75" s="46">
        <v>6028.93</v>
      </c>
      <c r="BG75" s="46">
        <v>73.4160983925962</v>
      </c>
      <c r="BH75" s="46">
        <v>372.1561728395062</v>
      </c>
      <c r="BI75" s="46">
        <v>30.0</v>
      </c>
      <c r="BJ75" s="46">
        <v>5.0</v>
      </c>
      <c r="BK75" s="46">
        <v>5.0</v>
      </c>
    </row>
    <row r="76" ht="15.0" customHeight="1">
      <c r="A76" s="40">
        <v>814.0</v>
      </c>
      <c r="B76" s="41" t="s">
        <v>198</v>
      </c>
      <c r="C76" s="24" t="s">
        <v>110</v>
      </c>
      <c r="D76" s="74">
        <v>8.0</v>
      </c>
      <c r="E76" s="49" t="s">
        <v>126</v>
      </c>
      <c r="F76" s="49"/>
      <c r="G76" s="49">
        <v>0.0</v>
      </c>
      <c r="H76" s="49">
        <v>1.0</v>
      </c>
      <c r="I76" s="49">
        <v>1.0</v>
      </c>
      <c r="J76" s="49">
        <v>2.0</v>
      </c>
      <c r="K76" s="49">
        <v>9.0</v>
      </c>
      <c r="L76" s="49">
        <v>16.0</v>
      </c>
      <c r="M76" s="49">
        <v>2.0</v>
      </c>
      <c r="N76" s="49">
        <v>47.0</v>
      </c>
      <c r="O76" s="49">
        <v>1.0</v>
      </c>
      <c r="P76" s="49">
        <v>0.63</v>
      </c>
      <c r="Q76" s="49">
        <v>51.4</v>
      </c>
      <c r="R76" s="49">
        <v>91.0</v>
      </c>
      <c r="S76" s="49">
        <v>3.0</v>
      </c>
      <c r="T76" s="49">
        <v>34.0</v>
      </c>
      <c r="U76" s="49">
        <v>2.0</v>
      </c>
      <c r="V76" s="49">
        <v>5.9433333333333325</v>
      </c>
      <c r="W76" s="49">
        <v>126.0</v>
      </c>
      <c r="X76" s="49">
        <v>48.2</v>
      </c>
      <c r="Y76" s="49">
        <v>132.0</v>
      </c>
      <c r="Z76" s="49">
        <v>3.0</v>
      </c>
      <c r="AA76" s="49">
        <v>1.0</v>
      </c>
      <c r="AB76" s="49">
        <v>42.3</v>
      </c>
      <c r="AC76" s="49">
        <v>6.506666666666667</v>
      </c>
      <c r="AD76" s="49">
        <v>5.0</v>
      </c>
      <c r="AE76" s="49">
        <v>7.0</v>
      </c>
      <c r="AF76" s="49">
        <v>39.7</v>
      </c>
      <c r="AG76" s="49">
        <v>6.18</v>
      </c>
      <c r="AH76" s="57">
        <v>53.54131534569982</v>
      </c>
      <c r="AI76" s="57"/>
      <c r="AJ76" s="57">
        <v>-3.1333333333333333</v>
      </c>
      <c r="AK76" s="49">
        <v>132.0</v>
      </c>
      <c r="AL76" s="49">
        <v>81.47</v>
      </c>
      <c r="AM76" s="49">
        <v>8.42</v>
      </c>
      <c r="AN76" s="49">
        <v>97.86</v>
      </c>
      <c r="AO76" s="49">
        <v>7.44</v>
      </c>
      <c r="AP76" s="49">
        <v>21.52</v>
      </c>
      <c r="AQ76" s="49">
        <v>1.89</v>
      </c>
      <c r="AR76" s="49">
        <v>102.13</v>
      </c>
      <c r="AS76" s="49">
        <v>22.76</v>
      </c>
      <c r="AT76" s="49">
        <v>8.0</v>
      </c>
      <c r="AU76" s="59">
        <v>0.902465166130761</v>
      </c>
      <c r="AV76" s="59">
        <v>22.28532262802311</v>
      </c>
      <c r="AW76" s="59">
        <v>302.98</v>
      </c>
      <c r="AX76" s="59">
        <v>40.510000000000005</v>
      </c>
      <c r="AY76" s="61">
        <v>0.5618365835596149</v>
      </c>
      <c r="AZ76" s="61"/>
      <c r="BA76" s="49">
        <v>3.671</v>
      </c>
      <c r="BB76" s="61">
        <v>11.03514028874966</v>
      </c>
      <c r="BC76" s="59">
        <v>6.1999455189321715</v>
      </c>
      <c r="BD76" s="67">
        <v>1.18</v>
      </c>
      <c r="BE76" s="53">
        <v>0.02657288003126221</v>
      </c>
      <c r="BF76" s="46">
        <v>2940.95</v>
      </c>
      <c r="BG76" s="46">
        <v>72.59812392001973</v>
      </c>
      <c r="BH76" s="46">
        <v>349.2814726840855</v>
      </c>
      <c r="BI76" s="46">
        <v>28.0</v>
      </c>
      <c r="BJ76" s="46">
        <v>5.0</v>
      </c>
      <c r="BK76" s="46">
        <v>3.0</v>
      </c>
    </row>
    <row r="77" ht="15.0" customHeight="1">
      <c r="A77" s="40">
        <v>815.0</v>
      </c>
      <c r="B77" s="41" t="s">
        <v>232</v>
      </c>
      <c r="C77" s="24" t="s">
        <v>110</v>
      </c>
      <c r="D77" s="74">
        <v>8.0</v>
      </c>
      <c r="E77" s="49" t="s">
        <v>126</v>
      </c>
      <c r="F77" s="49"/>
      <c r="G77" s="49">
        <v>1.0</v>
      </c>
      <c r="H77" s="49">
        <v>1.0</v>
      </c>
      <c r="I77" s="49">
        <v>1.0</v>
      </c>
      <c r="J77" s="49">
        <v>2.0</v>
      </c>
      <c r="K77" s="49">
        <v>12.0</v>
      </c>
      <c r="L77" s="49">
        <v>22.0</v>
      </c>
      <c r="M77" s="49">
        <v>3.0</v>
      </c>
      <c r="N77" s="49">
        <v>50.0</v>
      </c>
      <c r="O77" s="49">
        <v>1.0</v>
      </c>
      <c r="P77" s="49">
        <v>0.62</v>
      </c>
      <c r="Q77" s="49">
        <v>54.3</v>
      </c>
      <c r="R77" s="49">
        <v>100.0</v>
      </c>
      <c r="S77" s="49">
        <v>1.0</v>
      </c>
      <c r="T77" s="49">
        <v>40.0</v>
      </c>
      <c r="U77" s="49">
        <v>3.0</v>
      </c>
      <c r="V77" s="49">
        <v>6.22</v>
      </c>
      <c r="W77" s="49">
        <v>125.0</v>
      </c>
      <c r="X77" s="49">
        <v>48.8</v>
      </c>
      <c r="Y77" s="49">
        <v>134.0</v>
      </c>
      <c r="Z77" s="49">
        <v>3.0</v>
      </c>
      <c r="AA77" s="49">
        <v>3.0</v>
      </c>
      <c r="AB77" s="49">
        <v>45.4</v>
      </c>
      <c r="AC77" s="49">
        <v>5.48</v>
      </c>
      <c r="AD77" s="49">
        <v>7.0</v>
      </c>
      <c r="AE77" s="49">
        <v>7.0</v>
      </c>
      <c r="AF77" s="49">
        <v>39.2</v>
      </c>
      <c r="AG77" s="49">
        <v>5.613333333333333</v>
      </c>
      <c r="AH77" s="57">
        <v>52.73004963726615</v>
      </c>
      <c r="AI77" s="57"/>
      <c r="AJ77" s="57">
        <v>-3.0</v>
      </c>
      <c r="AK77" s="49">
        <v>132.0</v>
      </c>
      <c r="AL77" s="49">
        <v>56.29</v>
      </c>
      <c r="AM77" s="49">
        <v>10.68</v>
      </c>
      <c r="AN77" s="49">
        <v>100.47</v>
      </c>
      <c r="AO77" s="49">
        <v>11.27</v>
      </c>
      <c r="AP77" s="49">
        <v>16.76</v>
      </c>
      <c r="AQ77" s="49">
        <v>2.18</v>
      </c>
      <c r="AR77" s="49">
        <v>145.63</v>
      </c>
      <c r="AS77" s="49">
        <v>30.86</v>
      </c>
      <c r="AT77" s="49">
        <v>16.0</v>
      </c>
      <c r="AU77" s="59">
        <v>0.7940520446096655</v>
      </c>
      <c r="AV77" s="59">
        <v>21.190688731717366</v>
      </c>
      <c r="AW77" s="59">
        <v>319.15</v>
      </c>
      <c r="AX77" s="59">
        <v>54.989999999999995</v>
      </c>
      <c r="AY77" s="61">
        <v>0.5611929441716677</v>
      </c>
      <c r="AZ77" s="61"/>
      <c r="BA77" s="49">
        <v>5.626</v>
      </c>
      <c r="BB77" s="61">
        <v>9.7742623533594</v>
      </c>
      <c r="BC77" s="59">
        <v>5.485247067188055</v>
      </c>
      <c r="BD77" s="67">
        <v>3.03</v>
      </c>
      <c r="BE77" s="53">
        <v>0.0174110522331567</v>
      </c>
      <c r="BF77" s="46"/>
      <c r="BG77" s="46"/>
      <c r="BH77" s="46"/>
      <c r="BI77" s="46">
        <v>25.0</v>
      </c>
      <c r="BJ77" s="46">
        <v>5.0</v>
      </c>
      <c r="BK77" s="46">
        <v>3.0</v>
      </c>
    </row>
    <row r="78" ht="15.0" customHeight="1">
      <c r="A78" s="40">
        <v>817.0</v>
      </c>
      <c r="B78" s="41" t="s">
        <v>234</v>
      </c>
      <c r="C78" s="24" t="s">
        <v>110</v>
      </c>
      <c r="D78" s="74">
        <v>8.0</v>
      </c>
      <c r="E78" s="49" t="s">
        <v>126</v>
      </c>
      <c r="F78" s="49"/>
      <c r="G78" s="49">
        <v>0.0</v>
      </c>
      <c r="H78" s="49">
        <v>1.0</v>
      </c>
      <c r="I78" s="49">
        <v>1.0</v>
      </c>
      <c r="J78" s="49">
        <v>2.0</v>
      </c>
      <c r="K78" s="49">
        <v>8.0</v>
      </c>
      <c r="L78" s="49">
        <v>19.0</v>
      </c>
      <c r="M78" s="49">
        <v>2.0</v>
      </c>
      <c r="N78" s="49">
        <v>46.0</v>
      </c>
      <c r="O78" s="49">
        <v>1.0</v>
      </c>
      <c r="P78" s="49">
        <v>0.53</v>
      </c>
      <c r="Q78" s="49">
        <v>54.2</v>
      </c>
      <c r="R78" s="49">
        <v>87.0</v>
      </c>
      <c r="S78" s="49">
        <v>3.0</v>
      </c>
      <c r="T78" s="49">
        <v>33.0</v>
      </c>
      <c r="U78" s="49">
        <v>2.0</v>
      </c>
      <c r="V78" s="49">
        <v>5.573333333333333</v>
      </c>
      <c r="W78" s="49">
        <v>116.0</v>
      </c>
      <c r="X78" s="49">
        <v>46.6</v>
      </c>
      <c r="Y78" s="49">
        <v>123.0</v>
      </c>
      <c r="Z78" s="49">
        <v>3.0</v>
      </c>
      <c r="AA78" s="49">
        <v>1.0</v>
      </c>
      <c r="AB78" s="49">
        <v>42.0</v>
      </c>
      <c r="AC78" s="49">
        <v>5.366666666666667</v>
      </c>
      <c r="AD78" s="49">
        <v>5.0</v>
      </c>
      <c r="AE78" s="49">
        <v>7.0</v>
      </c>
      <c r="AF78" s="49">
        <v>40.5</v>
      </c>
      <c r="AG78" s="49">
        <v>5.433333333333334</v>
      </c>
      <c r="AH78" s="57">
        <v>51.29087779690183</v>
      </c>
      <c r="AI78" s="57"/>
      <c r="AJ78" s="57">
        <v>-2.833333333333333</v>
      </c>
      <c r="AK78" s="49">
        <v>121.0</v>
      </c>
      <c r="AL78" s="49">
        <v>62.62</v>
      </c>
      <c r="AM78" s="49">
        <v>7.84</v>
      </c>
      <c r="AN78" s="49">
        <v>71.53</v>
      </c>
      <c r="AO78" s="49">
        <v>6.58</v>
      </c>
      <c r="AP78" s="49">
        <v>21.51</v>
      </c>
      <c r="AQ78" s="49">
        <v>1.92</v>
      </c>
      <c r="AR78" s="49">
        <v>115.56</v>
      </c>
      <c r="AS78" s="49">
        <v>26.09</v>
      </c>
      <c r="AT78" s="49">
        <v>4.0</v>
      </c>
      <c r="AU78" s="59">
        <v>0.9223529411764706</v>
      </c>
      <c r="AV78" s="59">
        <v>22.577016268605053</v>
      </c>
      <c r="AW78" s="59">
        <v>271.22</v>
      </c>
      <c r="AX78" s="59">
        <v>42.43</v>
      </c>
      <c r="AY78" s="61">
        <v>0.6148951213763846</v>
      </c>
      <c r="AZ78" s="61"/>
      <c r="BA78" s="49">
        <v>4.121</v>
      </c>
      <c r="BB78" s="61">
        <v>10.29604464935695</v>
      </c>
      <c r="BC78" s="59">
        <v>6.330987624363018</v>
      </c>
      <c r="BD78" s="67">
        <v>1.56</v>
      </c>
      <c r="BE78" s="53">
        <v>-0.0011727912431587178</v>
      </c>
      <c r="BF78" s="46">
        <v>2541.12</v>
      </c>
      <c r="BG78" s="46">
        <v>59.889700683478665</v>
      </c>
      <c r="BH78" s="46">
        <v>324.1224489795918</v>
      </c>
      <c r="BI78" s="46">
        <v>32.0</v>
      </c>
      <c r="BJ78" s="46">
        <v>5.0</v>
      </c>
      <c r="BK78" s="46">
        <v>3.0</v>
      </c>
    </row>
    <row r="79" ht="15.0" customHeight="1">
      <c r="A79" s="40">
        <v>818.0</v>
      </c>
      <c r="B79" s="41" t="s">
        <v>234</v>
      </c>
      <c r="C79" s="44" t="s">
        <v>125</v>
      </c>
      <c r="D79" s="74">
        <v>8.0</v>
      </c>
      <c r="E79" s="49" t="s">
        <v>126</v>
      </c>
      <c r="F79" s="49"/>
      <c r="G79" s="49">
        <v>1.0</v>
      </c>
      <c r="H79" s="49">
        <v>1.0</v>
      </c>
      <c r="I79" s="49">
        <v>1.0</v>
      </c>
      <c r="J79" s="49">
        <v>1.0</v>
      </c>
      <c r="K79" s="49">
        <v>7.0</v>
      </c>
      <c r="L79" s="49">
        <v>8.0</v>
      </c>
      <c r="M79" s="49">
        <v>1.0</v>
      </c>
      <c r="N79" s="49">
        <v>27.0</v>
      </c>
      <c r="O79" s="49">
        <v>1.0</v>
      </c>
      <c r="P79" s="49">
        <v>0.48</v>
      </c>
      <c r="Q79" s="49">
        <v>53.9</v>
      </c>
      <c r="R79" s="49">
        <v>62.0</v>
      </c>
      <c r="S79" s="49">
        <v>1.0</v>
      </c>
      <c r="T79" s="49">
        <v>12.0</v>
      </c>
      <c r="U79" s="49">
        <v>1.0</v>
      </c>
      <c r="V79" s="49">
        <v>5.046666666666667</v>
      </c>
      <c r="W79" s="49">
        <v>95.0</v>
      </c>
      <c r="X79" s="49">
        <v>43.2</v>
      </c>
      <c r="Y79" s="49">
        <v>116.0</v>
      </c>
      <c r="Z79" s="49">
        <v>3.0</v>
      </c>
      <c r="AA79" s="49">
        <v>1.0</v>
      </c>
      <c r="AB79" s="49">
        <v>39.5</v>
      </c>
      <c r="AC79" s="49">
        <v>5.383333333333333</v>
      </c>
      <c r="AD79" s="49">
        <v>1.0</v>
      </c>
      <c r="AE79" s="49">
        <v>5.0</v>
      </c>
      <c r="AF79" s="49">
        <v>35.3</v>
      </c>
      <c r="AG79" s="49">
        <v>5.273333333333333</v>
      </c>
      <c r="AH79" s="57">
        <v>78.15223707147005</v>
      </c>
      <c r="AI79" s="57">
        <v>34.37055710894567</v>
      </c>
      <c r="AJ79" s="57">
        <v>-1.9666666666666668</v>
      </c>
      <c r="AK79" s="49">
        <v>115.0</v>
      </c>
      <c r="AL79" s="49">
        <v>107.94</v>
      </c>
      <c r="AM79" s="49">
        <v>8.94</v>
      </c>
      <c r="AN79" s="49">
        <v>79.77</v>
      </c>
      <c r="AO79" s="49">
        <v>5.03</v>
      </c>
      <c r="AP79" s="49">
        <v>11.82</v>
      </c>
      <c r="AQ79" s="49">
        <v>0.8</v>
      </c>
      <c r="AR79" s="49">
        <v>128.54</v>
      </c>
      <c r="AS79" s="49">
        <v>20.38</v>
      </c>
      <c r="AT79" s="49">
        <v>7.0</v>
      </c>
      <c r="AU79" s="59">
        <v>1.5334476843910805</v>
      </c>
      <c r="AV79" s="59">
        <v>15.854986774544887</v>
      </c>
      <c r="AW79" s="59">
        <v>328.06999999999994</v>
      </c>
      <c r="AX79" s="59">
        <v>35.15</v>
      </c>
      <c r="AY79" s="61">
        <v>0.579800853485064</v>
      </c>
      <c r="AZ79" s="63">
        <v>128.02</v>
      </c>
      <c r="BA79" s="49">
        <v>3.291</v>
      </c>
      <c r="BB79" s="61">
        <v>10.68064418109997</v>
      </c>
      <c r="BC79" s="59">
        <v>6.1926466119720445</v>
      </c>
      <c r="BD79" s="67">
        <v>3.07</v>
      </c>
      <c r="BE79" s="53">
        <v>0.8514479127491538</v>
      </c>
      <c r="BF79" s="46">
        <v>4743.16</v>
      </c>
      <c r="BG79" s="46">
        <v>134.94054054054055</v>
      </c>
      <c r="BH79" s="46">
        <v>530.5548098434004</v>
      </c>
      <c r="BI79" s="46">
        <v>35.0</v>
      </c>
      <c r="BJ79" s="46">
        <v>3.0</v>
      </c>
      <c r="BK79" s="46">
        <v>1.0</v>
      </c>
    </row>
    <row r="80" ht="15.0" customHeight="1">
      <c r="A80" s="40">
        <v>819.0</v>
      </c>
      <c r="B80" s="41" t="s">
        <v>238</v>
      </c>
      <c r="C80" s="24" t="s">
        <v>110</v>
      </c>
      <c r="D80" s="74">
        <v>8.0</v>
      </c>
      <c r="E80" s="49" t="s">
        <v>126</v>
      </c>
      <c r="F80" s="49"/>
      <c r="G80" s="49">
        <v>0.0</v>
      </c>
      <c r="H80" s="49">
        <v>1.0</v>
      </c>
      <c r="I80" s="49">
        <v>1.0</v>
      </c>
      <c r="J80" s="49">
        <v>1.0</v>
      </c>
      <c r="K80" s="49">
        <v>7.0</v>
      </c>
      <c r="L80" s="49">
        <v>11.0</v>
      </c>
      <c r="M80" s="49">
        <v>1.0</v>
      </c>
      <c r="N80" s="49">
        <v>53.0</v>
      </c>
      <c r="O80" s="49">
        <v>3.0</v>
      </c>
      <c r="P80" s="49">
        <v>0.77</v>
      </c>
      <c r="Q80" s="49">
        <v>56.9</v>
      </c>
      <c r="R80" s="49">
        <v>95.0</v>
      </c>
      <c r="S80" s="49">
        <v>3.0</v>
      </c>
      <c r="T80" s="49">
        <v>27.0</v>
      </c>
      <c r="U80" s="49">
        <v>1.0</v>
      </c>
      <c r="V80" s="49">
        <v>7.043333333333333</v>
      </c>
      <c r="W80" s="49">
        <v>120.0</v>
      </c>
      <c r="X80" s="49">
        <v>45.8</v>
      </c>
      <c r="Y80" s="49">
        <v>122.0</v>
      </c>
      <c r="Z80" s="49">
        <v>3.0</v>
      </c>
      <c r="AA80" s="49">
        <v>1.0</v>
      </c>
      <c r="AB80" s="49">
        <v>41.6</v>
      </c>
      <c r="AC80" s="49">
        <v>7.266666666666667</v>
      </c>
      <c r="AD80" s="49">
        <v>3.0</v>
      </c>
      <c r="AE80" s="49">
        <v>5.0</v>
      </c>
      <c r="AF80" s="49">
        <v>39.7</v>
      </c>
      <c r="AG80" s="49">
        <v>7.19</v>
      </c>
      <c r="AH80" s="57">
        <v>60.1087237898007</v>
      </c>
      <c r="AI80" s="57"/>
      <c r="AJ80" s="57">
        <v>-2.6333333333333333</v>
      </c>
      <c r="AK80" s="49">
        <v>125.0</v>
      </c>
      <c r="AL80" s="49">
        <v>83.38</v>
      </c>
      <c r="AM80" s="49">
        <v>8.11</v>
      </c>
      <c r="AN80" s="49">
        <v>61.48</v>
      </c>
      <c r="AO80" s="49">
        <v>6.36</v>
      </c>
      <c r="AP80" s="49">
        <v>21.16</v>
      </c>
      <c r="AQ80" s="49">
        <v>1.5</v>
      </c>
      <c r="AR80" s="49">
        <v>138.43</v>
      </c>
      <c r="AS80" s="49">
        <v>31.69</v>
      </c>
      <c r="AT80" s="49">
        <v>4.0</v>
      </c>
      <c r="AU80" s="59">
        <v>1.0318066157760812</v>
      </c>
      <c r="AV80" s="59">
        <v>22.892436610561294</v>
      </c>
      <c r="AW80" s="59">
        <v>304.45</v>
      </c>
      <c r="AX80" s="59">
        <v>47.66</v>
      </c>
      <c r="AY80" s="61">
        <v>0.6649181703734789</v>
      </c>
      <c r="AZ80" s="61"/>
      <c r="BA80" s="49">
        <v>3.499</v>
      </c>
      <c r="BB80" s="61">
        <v>13.621034581308944</v>
      </c>
      <c r="BC80" s="59">
        <v>9.056873392397828</v>
      </c>
      <c r="BD80" s="67">
        <v>0.98</v>
      </c>
      <c r="BE80" s="53">
        <v>0.0809923385625684</v>
      </c>
      <c r="BF80" s="46">
        <v>2909.1</v>
      </c>
      <c r="BG80" s="46">
        <v>61.03860679815359</v>
      </c>
      <c r="BH80" s="46">
        <v>358.70530209617755</v>
      </c>
      <c r="BI80" s="46">
        <v>28.0</v>
      </c>
      <c r="BJ80" s="46">
        <v>5.0</v>
      </c>
      <c r="BK80" s="46">
        <v>3.0</v>
      </c>
    </row>
    <row r="81" ht="15.0" customHeight="1">
      <c r="A81" s="40">
        <v>820.0</v>
      </c>
      <c r="B81" s="41" t="s">
        <v>238</v>
      </c>
      <c r="C81" s="44" t="s">
        <v>125</v>
      </c>
      <c r="D81" s="74">
        <v>8.0</v>
      </c>
      <c r="E81" s="49" t="s">
        <v>126</v>
      </c>
      <c r="F81" s="49"/>
      <c r="G81" s="49">
        <v>1.0</v>
      </c>
      <c r="H81" s="49">
        <v>1.0</v>
      </c>
      <c r="I81" s="49">
        <v>1.0</v>
      </c>
      <c r="J81" s="49">
        <v>1.0</v>
      </c>
      <c r="K81" s="49">
        <v>9.0</v>
      </c>
      <c r="L81" s="49">
        <v>12.0</v>
      </c>
      <c r="M81" s="49">
        <v>1.0</v>
      </c>
      <c r="N81" s="49">
        <v>54.0</v>
      </c>
      <c r="O81" s="49">
        <v>3.0</v>
      </c>
      <c r="P81" s="49">
        <v>0.8</v>
      </c>
      <c r="Q81" s="49">
        <v>61.0</v>
      </c>
      <c r="R81" s="49">
        <v>103.0</v>
      </c>
      <c r="S81" s="49">
        <v>5.0</v>
      </c>
      <c r="T81" s="49">
        <v>40.0</v>
      </c>
      <c r="U81" s="49">
        <v>1.0</v>
      </c>
      <c r="V81" s="49">
        <v>8.156666666666666</v>
      </c>
      <c r="W81" s="49">
        <v>130.0</v>
      </c>
      <c r="X81" s="49">
        <v>47.1</v>
      </c>
      <c r="Y81" s="49">
        <v>155.0</v>
      </c>
      <c r="Z81" s="49">
        <v>7.0</v>
      </c>
      <c r="AA81" s="49">
        <v>3.0</v>
      </c>
      <c r="AB81" s="49">
        <v>41.3</v>
      </c>
      <c r="AC81" s="49">
        <v>8.386666666666665</v>
      </c>
      <c r="AD81" s="49">
        <v>3.0</v>
      </c>
      <c r="AE81" s="49">
        <v>7.0</v>
      </c>
      <c r="AF81" s="49">
        <v>38.3</v>
      </c>
      <c r="AG81" s="49">
        <v>8.799999999999999</v>
      </c>
      <c r="AH81" s="57">
        <v>75.16584943755407</v>
      </c>
      <c r="AI81" s="57">
        <v>20.031870537513797</v>
      </c>
      <c r="AJ81" s="57">
        <v>-2.8666666666666667</v>
      </c>
      <c r="AK81" s="49">
        <v>158.0</v>
      </c>
      <c r="AL81" s="49">
        <v>107.64</v>
      </c>
      <c r="AM81" s="49">
        <v>10.54</v>
      </c>
      <c r="AN81" s="49">
        <v>190.62</v>
      </c>
      <c r="AO81" s="49">
        <v>11.74</v>
      </c>
      <c r="AP81" s="49">
        <v>23.4</v>
      </c>
      <c r="AQ81" s="49">
        <v>1.72</v>
      </c>
      <c r="AR81" s="49">
        <v>244.24</v>
      </c>
      <c r="AS81" s="49">
        <v>34.49</v>
      </c>
      <c r="AT81" s="49">
        <v>11.0</v>
      </c>
      <c r="AU81" s="59">
        <v>0.7830609212481425</v>
      </c>
      <c r="AV81" s="59">
        <v>14.12135604323616</v>
      </c>
      <c r="AW81" s="59">
        <v>565.9</v>
      </c>
      <c r="AX81" s="59">
        <v>58.49</v>
      </c>
      <c r="AY81" s="61">
        <v>0.589673448452727</v>
      </c>
      <c r="AZ81" s="63">
        <v>91.88</v>
      </c>
      <c r="BA81" s="49">
        <v>7.174</v>
      </c>
      <c r="BB81" s="61">
        <v>8.153052690270421</v>
      </c>
      <c r="BC81" s="59">
        <v>4.807638695288542</v>
      </c>
      <c r="BD81" s="67">
        <v>6.97</v>
      </c>
      <c r="BE81" s="53">
        <v>0.8560126582278481</v>
      </c>
      <c r="BF81" s="46">
        <v>4249.18</v>
      </c>
      <c r="BG81" s="46">
        <v>72.64797401265174</v>
      </c>
      <c r="BH81" s="46">
        <v>403.14800759013286</v>
      </c>
      <c r="BI81" s="46">
        <v>25.0</v>
      </c>
      <c r="BJ81" s="46">
        <v>5.0</v>
      </c>
      <c r="BK81" s="46">
        <v>5.0</v>
      </c>
    </row>
    <row r="82" ht="15.0" customHeight="1">
      <c r="A82" s="40">
        <v>822.0</v>
      </c>
      <c r="B82" s="41" t="s">
        <v>124</v>
      </c>
      <c r="C82" s="44" t="s">
        <v>125</v>
      </c>
      <c r="D82" s="74">
        <v>9.0</v>
      </c>
      <c r="E82" s="49" t="s">
        <v>78</v>
      </c>
      <c r="F82" s="49"/>
      <c r="G82" s="49">
        <v>1.0</v>
      </c>
      <c r="H82" s="49">
        <v>1.0</v>
      </c>
      <c r="I82" s="49">
        <v>1.0</v>
      </c>
      <c r="J82" s="49">
        <v>2.0</v>
      </c>
      <c r="K82" s="49">
        <v>17.0</v>
      </c>
      <c r="L82" s="49">
        <v>32.0</v>
      </c>
      <c r="M82" s="49">
        <v>4.0</v>
      </c>
      <c r="N82" s="49">
        <v>68.0</v>
      </c>
      <c r="O82" s="49">
        <v>3.0</v>
      </c>
      <c r="P82" s="49">
        <v>0.82</v>
      </c>
      <c r="Q82" s="49">
        <v>50.0</v>
      </c>
      <c r="R82" s="49">
        <v>120.0</v>
      </c>
      <c r="S82" s="49">
        <v>3.0</v>
      </c>
      <c r="T82" s="49">
        <v>48.0</v>
      </c>
      <c r="U82" s="49">
        <v>4.0</v>
      </c>
      <c r="V82" s="49">
        <v>7.346666666666667</v>
      </c>
      <c r="W82" s="49">
        <v>153.0</v>
      </c>
      <c r="X82" s="49">
        <v>46.7</v>
      </c>
      <c r="Y82" s="49">
        <v>170.0</v>
      </c>
      <c r="Z82" s="49">
        <v>5.0</v>
      </c>
      <c r="AA82" s="49">
        <v>3.0</v>
      </c>
      <c r="AB82" s="49">
        <v>39.6</v>
      </c>
      <c r="AC82" s="49">
        <v>7.8566666666666665</v>
      </c>
      <c r="AD82" s="49">
        <v>3.0</v>
      </c>
      <c r="AE82" s="49">
        <v>7.0</v>
      </c>
      <c r="AF82" s="49">
        <v>41.0</v>
      </c>
      <c r="AG82" s="49">
        <v>7.453333333333333</v>
      </c>
      <c r="AH82" s="57">
        <v>63.83217831054506</v>
      </c>
      <c r="AI82" s="57">
        <v>2.5182385485510124</v>
      </c>
      <c r="AJ82" s="57">
        <v>-2.1</v>
      </c>
      <c r="AK82" s="49">
        <v>166.0</v>
      </c>
      <c r="AL82" s="49">
        <v>214.77</v>
      </c>
      <c r="AM82" s="49">
        <v>19.18</v>
      </c>
      <c r="AN82" s="49">
        <v>262.88</v>
      </c>
      <c r="AO82" s="49">
        <v>19.6</v>
      </c>
      <c r="AP82" s="49">
        <v>81.74</v>
      </c>
      <c r="AQ82" s="49">
        <v>4.62</v>
      </c>
      <c r="AR82" s="49">
        <v>238.8</v>
      </c>
      <c r="AS82" s="49">
        <v>40.62</v>
      </c>
      <c r="AT82" s="49">
        <v>7.0</v>
      </c>
      <c r="AU82" s="59">
        <v>0.7919075144508669</v>
      </c>
      <c r="AV82" s="59">
        <v>17.010050251256278</v>
      </c>
      <c r="AW82" s="59">
        <v>798.19</v>
      </c>
      <c r="AX82" s="59">
        <v>84.02</v>
      </c>
      <c r="AY82" s="61">
        <v>0.48345631992382765</v>
      </c>
      <c r="AZ82" s="63">
        <v>54.68</v>
      </c>
      <c r="BA82" s="49">
        <v>8.823</v>
      </c>
      <c r="BB82" s="61">
        <v>9.522838036948883</v>
      </c>
      <c r="BC82" s="59">
        <v>4.6038762325739535</v>
      </c>
      <c r="BD82" s="67">
        <v>8.62</v>
      </c>
      <c r="BE82" s="53">
        <v>0.8029953917050692</v>
      </c>
      <c r="BF82" s="46">
        <v>7194.26</v>
      </c>
      <c r="BG82" s="46">
        <v>85.62556534158534</v>
      </c>
      <c r="BH82" s="46">
        <v>375.0917622523462</v>
      </c>
      <c r="BI82" s="46">
        <v>40.0</v>
      </c>
      <c r="BJ82" s="46">
        <v>7.0</v>
      </c>
      <c r="BK82" s="46">
        <v>7.0</v>
      </c>
    </row>
    <row r="83" ht="15.0" customHeight="1">
      <c r="A83" s="40">
        <v>824.0</v>
      </c>
      <c r="B83" s="41" t="s">
        <v>124</v>
      </c>
      <c r="C83" s="24" t="s">
        <v>110</v>
      </c>
      <c r="D83" s="74">
        <v>9.0</v>
      </c>
      <c r="E83" s="49" t="s">
        <v>78</v>
      </c>
      <c r="F83" s="49"/>
      <c r="G83" s="49">
        <v>1.0</v>
      </c>
      <c r="H83" s="49">
        <v>1.0</v>
      </c>
      <c r="I83" s="49">
        <v>1.0</v>
      </c>
      <c r="J83" s="49">
        <v>3.0</v>
      </c>
      <c r="K83" s="49">
        <v>24.0</v>
      </c>
      <c r="L83" s="49">
        <v>28.0</v>
      </c>
      <c r="M83" s="49">
        <v>3.0</v>
      </c>
      <c r="N83" s="49">
        <v>67.0</v>
      </c>
      <c r="O83" s="49">
        <v>3.0</v>
      </c>
      <c r="P83" s="49">
        <v>0.68</v>
      </c>
      <c r="Q83" s="49">
        <v>56.3</v>
      </c>
      <c r="R83" s="49">
        <v>110.0</v>
      </c>
      <c r="S83" s="49">
        <v>3.0</v>
      </c>
      <c r="T83" s="49">
        <v>56.0</v>
      </c>
      <c r="U83" s="49">
        <v>3.0</v>
      </c>
      <c r="V83" s="49">
        <v>7.363333333333333</v>
      </c>
      <c r="W83" s="49">
        <v>138.0</v>
      </c>
      <c r="X83" s="49">
        <v>45.0</v>
      </c>
      <c r="Y83" s="49">
        <v>152.0</v>
      </c>
      <c r="Z83" s="49">
        <v>3.0</v>
      </c>
      <c r="AA83" s="49">
        <v>1.0</v>
      </c>
      <c r="AB83" s="49">
        <v>39.2</v>
      </c>
      <c r="AC83" s="49">
        <v>6.789999999999999</v>
      </c>
      <c r="AD83" s="49">
        <v>5.0</v>
      </c>
      <c r="AE83" s="49">
        <v>7.0</v>
      </c>
      <c r="AF83" s="49">
        <v>42.5</v>
      </c>
      <c r="AG83" s="49">
        <v>6.453333333333333</v>
      </c>
      <c r="AH83" s="57">
        <v>62.2247317899491</v>
      </c>
      <c r="AI83" s="57"/>
      <c r="AJ83" s="57">
        <v>-2.5</v>
      </c>
      <c r="AK83" s="49">
        <v>152.0</v>
      </c>
      <c r="AL83" s="49">
        <v>107.02</v>
      </c>
      <c r="AM83" s="49">
        <v>13.16</v>
      </c>
      <c r="AN83" s="49">
        <v>118.92</v>
      </c>
      <c r="AO83" s="49">
        <v>13.91</v>
      </c>
      <c r="AP83" s="49">
        <v>64.44</v>
      </c>
      <c r="AQ83" s="49">
        <v>6.17</v>
      </c>
      <c r="AR83" s="49">
        <v>93.24</v>
      </c>
      <c r="AS83" s="49">
        <v>22.21</v>
      </c>
      <c r="AT83" s="49">
        <v>11.0</v>
      </c>
      <c r="AU83" s="59">
        <v>0.655378486055777</v>
      </c>
      <c r="AV83" s="59">
        <v>23.820248820248825</v>
      </c>
      <c r="AW83" s="59">
        <v>383.62</v>
      </c>
      <c r="AX83" s="59">
        <v>55.45</v>
      </c>
      <c r="AY83" s="61">
        <v>0.4005410279531109</v>
      </c>
      <c r="AZ83" s="61"/>
      <c r="BA83" s="49">
        <v>4.886</v>
      </c>
      <c r="BB83" s="61">
        <v>11.348751534997954</v>
      </c>
      <c r="BC83" s="59">
        <v>4.545640605812526</v>
      </c>
      <c r="BD83" s="67">
        <v>2.39</v>
      </c>
      <c r="BE83" s="53">
        <v>0.009130607383882492</v>
      </c>
      <c r="BF83" s="46"/>
      <c r="BG83" s="46"/>
      <c r="BH83" s="46"/>
      <c r="BI83" s="46">
        <v>35.0</v>
      </c>
      <c r="BJ83" s="46">
        <v>7.0</v>
      </c>
      <c r="BK83" s="46">
        <v>7.0</v>
      </c>
    </row>
    <row r="84" ht="15.0" customHeight="1">
      <c r="A84" s="40">
        <v>826.0</v>
      </c>
      <c r="B84" s="41" t="s">
        <v>198</v>
      </c>
      <c r="C84" s="24" t="s">
        <v>110</v>
      </c>
      <c r="D84" s="74">
        <v>9.0</v>
      </c>
      <c r="E84" s="49" t="s">
        <v>78</v>
      </c>
      <c r="F84" s="49"/>
      <c r="G84" s="49">
        <v>1.0</v>
      </c>
      <c r="H84" s="49">
        <v>1.0</v>
      </c>
      <c r="I84" s="49">
        <v>1.0</v>
      </c>
      <c r="J84" s="49">
        <v>2.0</v>
      </c>
      <c r="K84" s="49">
        <v>12.0</v>
      </c>
      <c r="L84" s="49">
        <v>38.0</v>
      </c>
      <c r="M84" s="49">
        <v>6.0</v>
      </c>
      <c r="N84" s="49">
        <v>57.0</v>
      </c>
      <c r="O84" s="49">
        <v>1.0</v>
      </c>
      <c r="P84" s="49">
        <v>0.73</v>
      </c>
      <c r="Q84" s="49">
        <v>47.0</v>
      </c>
      <c r="R84" s="49">
        <v>96.0</v>
      </c>
      <c r="S84" s="49">
        <v>6.0</v>
      </c>
      <c r="T84" s="49">
        <v>47.0</v>
      </c>
      <c r="U84" s="49">
        <v>6.0</v>
      </c>
      <c r="V84" s="49">
        <v>6.256666666666667</v>
      </c>
      <c r="W84" s="49">
        <v>129.0</v>
      </c>
      <c r="X84" s="49">
        <v>44.3</v>
      </c>
      <c r="Y84" s="49">
        <v>140.0</v>
      </c>
      <c r="Z84" s="49">
        <v>3.0</v>
      </c>
      <c r="AA84" s="49">
        <v>3.0</v>
      </c>
      <c r="AB84" s="49">
        <v>40.9</v>
      </c>
      <c r="AC84" s="49">
        <v>5.6000000000000005</v>
      </c>
      <c r="AD84" s="49">
        <v>7.0</v>
      </c>
      <c r="AE84" s="49">
        <v>7.0</v>
      </c>
      <c r="AF84" s="49">
        <v>39.7</v>
      </c>
      <c r="AG84" s="49">
        <v>5.466666666666666</v>
      </c>
      <c r="AH84" s="57">
        <v>54.786076867295165</v>
      </c>
      <c r="AI84" s="57"/>
      <c r="AJ84" s="57">
        <v>-3.2</v>
      </c>
      <c r="AK84" s="49">
        <v>128.0</v>
      </c>
      <c r="AL84" s="49">
        <v>93.88</v>
      </c>
      <c r="AM84" s="49">
        <v>14.7</v>
      </c>
      <c r="AN84" s="49">
        <v>129.96</v>
      </c>
      <c r="AO84" s="49">
        <v>16.82</v>
      </c>
      <c r="AP84" s="49">
        <v>55.66</v>
      </c>
      <c r="AQ84" s="49">
        <v>6.47</v>
      </c>
      <c r="AR84" s="49">
        <v>108.75</v>
      </c>
      <c r="AS84" s="49">
        <v>23.44</v>
      </c>
      <c r="AT84" s="49">
        <v>27.0</v>
      </c>
      <c r="AU84" s="59">
        <v>0.6311721768999571</v>
      </c>
      <c r="AV84" s="59">
        <v>21.554022988505746</v>
      </c>
      <c r="AW84" s="59">
        <v>388.25</v>
      </c>
      <c r="AX84" s="59">
        <v>61.43000000000001</v>
      </c>
      <c r="AY84" s="61">
        <v>0.3815725215692658</v>
      </c>
      <c r="AZ84" s="61"/>
      <c r="BA84" s="49">
        <v>6.316</v>
      </c>
      <c r="BB84" s="61">
        <v>9.726092463584548</v>
      </c>
      <c r="BC84" s="59">
        <v>3.7112096263457888</v>
      </c>
      <c r="BD84" s="67">
        <v>3.75</v>
      </c>
      <c r="BE84" s="53">
        <v>-0.030936118923262354</v>
      </c>
      <c r="BF84" s="46">
        <v>2438.98</v>
      </c>
      <c r="BG84" s="46">
        <v>39.70340224645938</v>
      </c>
      <c r="BH84" s="46">
        <v>165.9170068027211</v>
      </c>
      <c r="BI84" s="46">
        <v>40.0</v>
      </c>
      <c r="BJ84" s="46">
        <v>7.0</v>
      </c>
      <c r="BK84" s="46">
        <v>3.0</v>
      </c>
    </row>
    <row r="85" ht="15.0" customHeight="1">
      <c r="A85" s="40">
        <v>827.0</v>
      </c>
      <c r="B85" s="41" t="s">
        <v>198</v>
      </c>
      <c r="C85" s="44" t="s">
        <v>125</v>
      </c>
      <c r="D85" s="74">
        <v>9.0</v>
      </c>
      <c r="E85" s="49" t="s">
        <v>78</v>
      </c>
      <c r="F85" s="49"/>
      <c r="G85" s="49">
        <v>1.0</v>
      </c>
      <c r="H85" s="49">
        <v>1.0</v>
      </c>
      <c r="I85" s="49">
        <v>1.0</v>
      </c>
      <c r="J85" s="49">
        <v>2.0</v>
      </c>
      <c r="K85" s="49">
        <v>20.0</v>
      </c>
      <c r="L85" s="49">
        <v>24.0</v>
      </c>
      <c r="M85" s="49">
        <v>2.0</v>
      </c>
      <c r="N85" s="49">
        <v>59.0</v>
      </c>
      <c r="O85" s="49">
        <v>3.0</v>
      </c>
      <c r="P85" s="49">
        <v>0.63</v>
      </c>
      <c r="Q85" s="49">
        <v>56.5</v>
      </c>
      <c r="R85" s="49">
        <v>113.0</v>
      </c>
      <c r="S85" s="49">
        <v>2.0</v>
      </c>
      <c r="T85" s="49">
        <v>36.0</v>
      </c>
      <c r="U85" s="49">
        <v>2.0</v>
      </c>
      <c r="V85" s="49">
        <v>6.373333333333334</v>
      </c>
      <c r="W85" s="49">
        <v>148.0</v>
      </c>
      <c r="X85" s="49">
        <v>48.6</v>
      </c>
      <c r="Y85" s="49">
        <v>164.0</v>
      </c>
      <c r="Z85" s="49">
        <v>5.0</v>
      </c>
      <c r="AA85" s="49">
        <v>1.0</v>
      </c>
      <c r="AB85" s="49">
        <v>41.1</v>
      </c>
      <c r="AC85" s="49">
        <v>6.743333333333333</v>
      </c>
      <c r="AD85" s="49">
        <v>1.0</v>
      </c>
      <c r="AE85" s="49">
        <v>5.0</v>
      </c>
      <c r="AF85" s="49">
        <v>39.7</v>
      </c>
      <c r="AG85" s="49">
        <v>7.156666666666667</v>
      </c>
      <c r="AH85" s="57">
        <v>69.16864608076006</v>
      </c>
      <c r="AI85" s="57">
        <v>20.793480902708524</v>
      </c>
      <c r="AJ85" s="57">
        <v>-1.9666666666666668</v>
      </c>
      <c r="AK85" s="49">
        <v>162.0</v>
      </c>
      <c r="AL85" s="49">
        <v>198.77</v>
      </c>
      <c r="AM85" s="49">
        <v>14.9</v>
      </c>
      <c r="AN85" s="49">
        <v>199.32</v>
      </c>
      <c r="AO85" s="49">
        <v>17.81</v>
      </c>
      <c r="AP85" s="49">
        <v>80.83</v>
      </c>
      <c r="AQ85" s="49">
        <v>5.03</v>
      </c>
      <c r="AR85" s="49">
        <v>189.11</v>
      </c>
      <c r="AS85" s="49">
        <v>31.66</v>
      </c>
      <c r="AT85" s="49">
        <v>12.0</v>
      </c>
      <c r="AU85" s="59">
        <v>0.6523642732049036</v>
      </c>
      <c r="AV85" s="59">
        <v>16.741578975199616</v>
      </c>
      <c r="AW85" s="59">
        <v>668.03</v>
      </c>
      <c r="AX85" s="59">
        <v>69.4</v>
      </c>
      <c r="AY85" s="61">
        <v>0.4561959654178674</v>
      </c>
      <c r="AZ85" s="63">
        <v>74.04</v>
      </c>
      <c r="BA85" s="49">
        <v>7.921</v>
      </c>
      <c r="BB85" s="61">
        <v>8.761520010099735</v>
      </c>
      <c r="BC85" s="59">
        <v>3.996970079535412</v>
      </c>
      <c r="BD85" s="67">
        <v>7.72</v>
      </c>
      <c r="BE85" s="53">
        <v>0.7750197005516154</v>
      </c>
      <c r="BF85" s="46">
        <v>6111.43</v>
      </c>
      <c r="BG85" s="46">
        <v>88.06095100864553</v>
      </c>
      <c r="BH85" s="46">
        <v>410.16308724832214</v>
      </c>
      <c r="BI85" s="46">
        <v>35.0</v>
      </c>
      <c r="BJ85" s="46">
        <v>7.0</v>
      </c>
      <c r="BK85" s="46">
        <v>7.0</v>
      </c>
    </row>
    <row r="86" ht="15.0" customHeight="1">
      <c r="A86" s="40">
        <v>829.0</v>
      </c>
      <c r="B86" s="41" t="s">
        <v>232</v>
      </c>
      <c r="C86" s="44" t="s">
        <v>125</v>
      </c>
      <c r="D86" s="74">
        <v>9.0</v>
      </c>
      <c r="E86" s="49" t="s">
        <v>78</v>
      </c>
      <c r="F86" s="49"/>
      <c r="G86" s="49">
        <v>1.0</v>
      </c>
      <c r="H86" s="49">
        <v>1.0</v>
      </c>
      <c r="I86" s="49">
        <v>1.0</v>
      </c>
      <c r="J86" s="49">
        <v>2.0</v>
      </c>
      <c r="K86" s="49">
        <v>20.0</v>
      </c>
      <c r="L86" s="49">
        <v>17.0</v>
      </c>
      <c r="M86" s="49">
        <v>2.0</v>
      </c>
      <c r="N86" s="49">
        <v>60.0</v>
      </c>
      <c r="O86" s="49">
        <v>1.0</v>
      </c>
      <c r="P86" s="49">
        <v>0.65</v>
      </c>
      <c r="Q86" s="49">
        <v>58.7</v>
      </c>
      <c r="R86" s="49">
        <v>100.0</v>
      </c>
      <c r="S86" s="49">
        <v>2.0</v>
      </c>
      <c r="T86" s="49">
        <v>31.0</v>
      </c>
      <c r="U86" s="49">
        <v>2.0</v>
      </c>
      <c r="V86" s="49">
        <v>7.266666666666667</v>
      </c>
      <c r="W86" s="49">
        <v>128.0</v>
      </c>
      <c r="X86" s="49">
        <v>44.7</v>
      </c>
      <c r="Y86" s="49">
        <v>154.0</v>
      </c>
      <c r="Z86" s="49">
        <v>5.0</v>
      </c>
      <c r="AA86" s="49">
        <v>1.0</v>
      </c>
      <c r="AB86" s="49">
        <v>43.0</v>
      </c>
      <c r="AC86" s="49">
        <v>7.633333333333333</v>
      </c>
      <c r="AD86" s="49">
        <v>1.0</v>
      </c>
      <c r="AE86" s="49">
        <v>7.0</v>
      </c>
      <c r="AF86" s="49">
        <v>39.6</v>
      </c>
      <c r="AG86" s="49">
        <v>8.656666666666666</v>
      </c>
      <c r="AH86" s="57">
        <v>62.34003656307133</v>
      </c>
      <c r="AI86" s="57">
        <v>2.2871198438744575</v>
      </c>
      <c r="AJ86" s="57">
        <v>-2.066666666666667</v>
      </c>
      <c r="AK86" s="49">
        <v>161.0</v>
      </c>
      <c r="AL86" s="49">
        <v>206.82</v>
      </c>
      <c r="AM86" s="49">
        <v>19.55</v>
      </c>
      <c r="AN86" s="49">
        <v>208.1</v>
      </c>
      <c r="AO86" s="49">
        <v>19.78</v>
      </c>
      <c r="AP86" s="49">
        <v>96.37</v>
      </c>
      <c r="AQ86" s="49">
        <v>6.24</v>
      </c>
      <c r="AR86" s="49">
        <v>279.44</v>
      </c>
      <c r="AS86" s="49">
        <v>53.58</v>
      </c>
      <c r="AT86" s="49">
        <v>19.0</v>
      </c>
      <c r="AU86" s="59">
        <v>0.7513451191391237</v>
      </c>
      <c r="AV86" s="59">
        <v>19.174062410535356</v>
      </c>
      <c r="AW86" s="59">
        <v>790.73</v>
      </c>
      <c r="AX86" s="59">
        <v>99.15</v>
      </c>
      <c r="AY86" s="61">
        <v>0.540393343419062</v>
      </c>
      <c r="AZ86" s="63">
        <v>35.85</v>
      </c>
      <c r="BA86" s="49">
        <v>10.363</v>
      </c>
      <c r="BB86" s="61">
        <v>9.567692753063785</v>
      </c>
      <c r="BC86" s="59">
        <v>5.1703174756344685</v>
      </c>
      <c r="BD86" s="67">
        <v>10.16</v>
      </c>
      <c r="BE86" s="53">
        <v>0.7381516587677726</v>
      </c>
      <c r="BF86" s="46">
        <v>7164.03</v>
      </c>
      <c r="BG86" s="46">
        <v>72.25446293494704</v>
      </c>
      <c r="BH86" s="46">
        <v>366.44654731457797</v>
      </c>
      <c r="BI86" s="46">
        <v>40.0</v>
      </c>
      <c r="BJ86" s="46">
        <v>7.0</v>
      </c>
      <c r="BK86" s="46">
        <v>7.0</v>
      </c>
    </row>
    <row r="87" ht="15.0" customHeight="1">
      <c r="A87" s="40">
        <v>830.0</v>
      </c>
      <c r="B87" s="41" t="s">
        <v>234</v>
      </c>
      <c r="C87" s="44" t="s">
        <v>125</v>
      </c>
      <c r="D87" s="74">
        <v>9.0</v>
      </c>
      <c r="E87" s="49" t="s">
        <v>78</v>
      </c>
      <c r="F87" s="49"/>
      <c r="G87" s="49">
        <v>1.0</v>
      </c>
      <c r="H87" s="49">
        <v>1.0</v>
      </c>
      <c r="I87" s="49">
        <v>1.0</v>
      </c>
      <c r="J87" s="49">
        <v>1.0</v>
      </c>
      <c r="K87" s="49">
        <v>18.0</v>
      </c>
      <c r="L87" s="49">
        <v>15.0</v>
      </c>
      <c r="M87" s="49">
        <v>1.0</v>
      </c>
      <c r="N87" s="49">
        <v>61.0</v>
      </c>
      <c r="O87" s="49">
        <v>5.0</v>
      </c>
      <c r="P87" s="49">
        <v>0.86</v>
      </c>
      <c r="Q87" s="49">
        <v>57.7</v>
      </c>
      <c r="R87" s="49">
        <v>105.0</v>
      </c>
      <c r="S87" s="49">
        <v>1.0</v>
      </c>
      <c r="T87" s="49">
        <v>31.0</v>
      </c>
      <c r="U87" s="49">
        <v>1.0</v>
      </c>
      <c r="V87" s="49">
        <v>8.8</v>
      </c>
      <c r="W87" s="49">
        <v>135.0</v>
      </c>
      <c r="X87" s="49">
        <v>42.5</v>
      </c>
      <c r="Y87" s="49">
        <v>160.0</v>
      </c>
      <c r="Z87" s="49">
        <v>7.0</v>
      </c>
      <c r="AA87" s="49">
        <v>1.0</v>
      </c>
      <c r="AB87" s="49">
        <v>39.8</v>
      </c>
      <c r="AC87" s="49">
        <v>8.693333333333333</v>
      </c>
      <c r="AD87" s="49">
        <v>1.0</v>
      </c>
      <c r="AE87" s="49">
        <v>5.0</v>
      </c>
      <c r="AF87" s="49">
        <v>36.5</v>
      </c>
      <c r="AG87" s="49">
        <v>9.99</v>
      </c>
      <c r="AH87" s="57">
        <v>67.86850477200423</v>
      </c>
      <c r="AI87" s="57">
        <v>23.323311022798578</v>
      </c>
      <c r="AJ87" s="57">
        <v>-2.2666666666666666</v>
      </c>
      <c r="AK87" s="49">
        <v>172.0</v>
      </c>
      <c r="AL87" s="49">
        <v>223.58</v>
      </c>
      <c r="AM87" s="49">
        <v>18.97</v>
      </c>
      <c r="AN87" s="49">
        <v>249.46</v>
      </c>
      <c r="AO87" s="49">
        <v>19.87</v>
      </c>
      <c r="AP87" s="49">
        <v>114.34</v>
      </c>
      <c r="AQ87" s="49">
        <v>7.36</v>
      </c>
      <c r="AR87" s="49">
        <v>176.81</v>
      </c>
      <c r="AS87" s="49">
        <v>34.09</v>
      </c>
      <c r="AT87" s="49">
        <v>7.0</v>
      </c>
      <c r="AU87" s="59">
        <v>0.6966580976863753</v>
      </c>
      <c r="AV87" s="59">
        <v>19.280583677393814</v>
      </c>
      <c r="AW87" s="59">
        <v>764.19</v>
      </c>
      <c r="AX87" s="59">
        <v>80.29</v>
      </c>
      <c r="AY87" s="61">
        <v>0.4245858761987794</v>
      </c>
      <c r="AZ87" s="63">
        <v>59.96</v>
      </c>
      <c r="BA87" s="49">
        <v>9.288</v>
      </c>
      <c r="BB87" s="61">
        <v>8.64448751076658</v>
      </c>
      <c r="BC87" s="59">
        <v>3.6703273040482345</v>
      </c>
      <c r="BD87" s="67">
        <v>9.09</v>
      </c>
      <c r="BE87" s="53">
        <v>0.75</v>
      </c>
      <c r="BF87" s="46">
        <v>8012.79</v>
      </c>
      <c r="BG87" s="46">
        <v>99.79810686262299</v>
      </c>
      <c r="BH87" s="46">
        <v>422.392725355825</v>
      </c>
      <c r="BI87" s="46">
        <v>40.0</v>
      </c>
      <c r="BJ87" s="46">
        <v>7.0</v>
      </c>
      <c r="BK87" s="46">
        <v>7.0</v>
      </c>
    </row>
    <row r="88" ht="15.0" customHeight="1">
      <c r="A88" s="40">
        <v>831.0</v>
      </c>
      <c r="B88" s="41" t="s">
        <v>238</v>
      </c>
      <c r="C88" s="44" t="s">
        <v>125</v>
      </c>
      <c r="D88" s="74">
        <v>9.0</v>
      </c>
      <c r="E88" s="49" t="s">
        <v>78</v>
      </c>
      <c r="F88" s="49"/>
      <c r="G88" s="49">
        <v>1.0</v>
      </c>
      <c r="H88" s="49">
        <v>1.0</v>
      </c>
      <c r="I88" s="49">
        <v>1.0</v>
      </c>
      <c r="J88" s="49">
        <v>2.0</v>
      </c>
      <c r="K88" s="49">
        <v>18.0</v>
      </c>
      <c r="L88" s="49">
        <v>23.0</v>
      </c>
      <c r="M88" s="49">
        <v>2.0</v>
      </c>
      <c r="N88" s="49">
        <v>69.0</v>
      </c>
      <c r="O88" s="49">
        <v>3.0</v>
      </c>
      <c r="P88" s="49">
        <v>0.85</v>
      </c>
      <c r="Q88" s="49">
        <v>54.8</v>
      </c>
      <c r="R88" s="49">
        <v>123.0</v>
      </c>
      <c r="S88" s="49">
        <v>2.0</v>
      </c>
      <c r="T88" s="49">
        <v>43.0</v>
      </c>
      <c r="U88" s="49">
        <v>2.0</v>
      </c>
      <c r="V88" s="49">
        <v>8.193333333333333</v>
      </c>
      <c r="W88" s="49">
        <v>152.0</v>
      </c>
      <c r="X88" s="49">
        <v>44.1</v>
      </c>
      <c r="Y88" s="49">
        <v>175.0</v>
      </c>
      <c r="Z88" s="49">
        <v>5.0</v>
      </c>
      <c r="AA88" s="49">
        <v>1.0</v>
      </c>
      <c r="AB88" s="49">
        <v>41.0</v>
      </c>
      <c r="AC88" s="49">
        <v>8.686666666666667</v>
      </c>
      <c r="AD88" s="49">
        <v>1.0</v>
      </c>
      <c r="AE88" s="49">
        <v>5.0</v>
      </c>
      <c r="AF88" s="49">
        <v>35.9</v>
      </c>
      <c r="AG88" s="49">
        <v>9.089999999999998</v>
      </c>
      <c r="AH88" s="57">
        <v>68.47389558232929</v>
      </c>
      <c r="AI88" s="57">
        <v>13.055876699791952</v>
      </c>
      <c r="AJ88" s="57">
        <v>-2.6333333333333333</v>
      </c>
      <c r="AK88" s="49">
        <v>158.0</v>
      </c>
      <c r="AL88" s="49">
        <v>241.18</v>
      </c>
      <c r="AM88" s="49">
        <v>20.24</v>
      </c>
      <c r="AN88" s="49">
        <v>217.59</v>
      </c>
      <c r="AO88" s="49">
        <v>17.61</v>
      </c>
      <c r="AP88" s="49">
        <v>82.07</v>
      </c>
      <c r="AQ88" s="49">
        <v>5.35</v>
      </c>
      <c r="AR88" s="49">
        <v>354.13</v>
      </c>
      <c r="AS88" s="49">
        <v>61.34</v>
      </c>
      <c r="AT88" s="49">
        <v>15.0</v>
      </c>
      <c r="AU88" s="59">
        <v>0.881533101045296</v>
      </c>
      <c r="AV88" s="59">
        <v>17.32132267811256</v>
      </c>
      <c r="AW88" s="59">
        <v>894.9699999999999</v>
      </c>
      <c r="AX88" s="59">
        <v>104.53999999999999</v>
      </c>
      <c r="AY88" s="61">
        <v>0.5867610484025254</v>
      </c>
      <c r="AZ88" s="61"/>
      <c r="BA88" s="49">
        <v>11.32</v>
      </c>
      <c r="BB88" s="61">
        <v>9.234982332155477</v>
      </c>
      <c r="BC88" s="59">
        <v>5.418727915194347</v>
      </c>
      <c r="BD88" s="67">
        <v>11.12</v>
      </c>
      <c r="BE88" s="53">
        <v>0.7466349960411718</v>
      </c>
      <c r="BF88" s="46">
        <v>8603.78</v>
      </c>
      <c r="BG88" s="46">
        <v>82.30132006887317</v>
      </c>
      <c r="BH88" s="46">
        <v>425.0879446640317</v>
      </c>
      <c r="BI88" s="46">
        <v>40.0</v>
      </c>
      <c r="BJ88" s="46">
        <v>7.0</v>
      </c>
      <c r="BK88" s="46">
        <v>7.0</v>
      </c>
    </row>
    <row r="89" ht="15.0" customHeight="1">
      <c r="A89" s="40">
        <v>832.0</v>
      </c>
      <c r="B89" s="41" t="s">
        <v>232</v>
      </c>
      <c r="C89" s="24" t="s">
        <v>110</v>
      </c>
      <c r="D89" s="74">
        <v>9.0</v>
      </c>
      <c r="E89" s="49" t="s">
        <v>78</v>
      </c>
      <c r="F89" s="49"/>
      <c r="G89" s="49">
        <v>1.0</v>
      </c>
      <c r="H89" s="49">
        <v>1.0</v>
      </c>
      <c r="I89" s="49">
        <v>1.0</v>
      </c>
      <c r="J89" s="49">
        <v>2.0</v>
      </c>
      <c r="K89" s="49">
        <v>16.0</v>
      </c>
      <c r="L89" s="49">
        <v>15.0</v>
      </c>
      <c r="M89" s="49">
        <v>2.0</v>
      </c>
      <c r="N89" s="49">
        <v>53.0</v>
      </c>
      <c r="O89" s="49">
        <v>1.0</v>
      </c>
      <c r="P89" s="49">
        <v>0.59</v>
      </c>
      <c r="Q89" s="49">
        <v>52.9</v>
      </c>
      <c r="R89" s="49">
        <v>86.0</v>
      </c>
      <c r="S89" s="49">
        <v>2.0</v>
      </c>
      <c r="T89" s="49">
        <v>28.0</v>
      </c>
      <c r="U89" s="49">
        <v>2.0</v>
      </c>
      <c r="V89" s="49">
        <v>5.77</v>
      </c>
      <c r="W89" s="49">
        <v>117.0</v>
      </c>
      <c r="X89" s="49">
        <v>45.8</v>
      </c>
      <c r="Y89" s="49">
        <v>140.0</v>
      </c>
      <c r="Z89" s="49">
        <v>3.0</v>
      </c>
      <c r="AA89" s="49">
        <v>1.0</v>
      </c>
      <c r="AB89" s="49">
        <v>43.8</v>
      </c>
      <c r="AC89" s="49">
        <v>6.453333333333333</v>
      </c>
      <c r="AD89" s="49">
        <v>3.0</v>
      </c>
      <c r="AE89" s="49">
        <v>5.0</v>
      </c>
      <c r="AF89" s="49">
        <v>40.9</v>
      </c>
      <c r="AG89" s="49">
        <v>6.796666666666667</v>
      </c>
      <c r="AH89" s="57">
        <v>60.91424521615873</v>
      </c>
      <c r="AI89" s="57"/>
      <c r="AJ89" s="57">
        <v>-3.1</v>
      </c>
      <c r="AK89" s="49">
        <v>138.0</v>
      </c>
      <c r="AL89" s="49">
        <v>106.43</v>
      </c>
      <c r="AM89" s="49">
        <v>11.78</v>
      </c>
      <c r="AN89" s="49">
        <v>92.99</v>
      </c>
      <c r="AO89" s="49">
        <v>9.19</v>
      </c>
      <c r="AP89" s="49">
        <v>62.35</v>
      </c>
      <c r="AQ89" s="49">
        <v>5.48</v>
      </c>
      <c r="AR89" s="49">
        <v>86.02</v>
      </c>
      <c r="AS89" s="49">
        <v>19.21</v>
      </c>
      <c r="AT89" s="49">
        <v>16.0</v>
      </c>
      <c r="AU89" s="59">
        <v>0.8029993183367417</v>
      </c>
      <c r="AV89" s="59">
        <v>22.33201581027668</v>
      </c>
      <c r="AW89" s="59">
        <v>347.79</v>
      </c>
      <c r="AX89" s="59">
        <v>45.66</v>
      </c>
      <c r="AY89" s="61">
        <v>0.4207183530442401</v>
      </c>
      <c r="AZ89" s="61"/>
      <c r="BA89" s="49">
        <v>4.469</v>
      </c>
      <c r="BB89" s="61">
        <v>10.217050794361153</v>
      </c>
      <c r="BC89" s="59">
        <v>4.298500783172969</v>
      </c>
      <c r="BD89" s="67">
        <v>1.9</v>
      </c>
      <c r="BE89" s="53">
        <v>-0.009430255402750491</v>
      </c>
      <c r="BF89" s="46">
        <v>2425.26</v>
      </c>
      <c r="BG89" s="46">
        <v>53.1156373193167</v>
      </c>
      <c r="BH89" s="46">
        <v>205.87945670628187</v>
      </c>
      <c r="BI89" s="46">
        <v>40.0</v>
      </c>
      <c r="BJ89" s="46">
        <v>7.0</v>
      </c>
      <c r="BK89" s="46">
        <v>7.0</v>
      </c>
    </row>
    <row r="90" ht="15.0" customHeight="1">
      <c r="A90" s="40">
        <v>834.0</v>
      </c>
      <c r="B90" s="41" t="s">
        <v>234</v>
      </c>
      <c r="C90" s="24" t="s">
        <v>110</v>
      </c>
      <c r="D90" s="74">
        <v>9.0</v>
      </c>
      <c r="E90" s="49" t="s">
        <v>78</v>
      </c>
      <c r="F90" s="49"/>
      <c r="G90" s="49">
        <v>1.0</v>
      </c>
      <c r="H90" s="49">
        <v>1.0</v>
      </c>
      <c r="I90" s="49">
        <v>1.0</v>
      </c>
      <c r="J90" s="49">
        <v>3.0</v>
      </c>
      <c r="K90" s="49">
        <v>16.0</v>
      </c>
      <c r="L90" s="49">
        <v>25.0</v>
      </c>
      <c r="M90" s="49">
        <v>3.0</v>
      </c>
      <c r="N90" s="49">
        <v>55.0</v>
      </c>
      <c r="O90" s="49">
        <v>1.0</v>
      </c>
      <c r="P90" s="49">
        <v>0.55</v>
      </c>
      <c r="Q90" s="49">
        <v>51.6</v>
      </c>
      <c r="R90" s="49">
        <v>101.0</v>
      </c>
      <c r="S90" s="49">
        <v>3.0</v>
      </c>
      <c r="T90" s="49">
        <v>36.0</v>
      </c>
      <c r="U90" s="49">
        <v>3.0</v>
      </c>
      <c r="V90" s="49">
        <v>5.650000000000001</v>
      </c>
      <c r="W90" s="49">
        <v>127.0</v>
      </c>
      <c r="X90" s="49">
        <v>50.5</v>
      </c>
      <c r="Y90" s="49">
        <v>144.0</v>
      </c>
      <c r="Z90" s="49">
        <v>3.0</v>
      </c>
      <c r="AA90" s="49">
        <v>1.0</v>
      </c>
      <c r="AB90" s="49">
        <v>39.2</v>
      </c>
      <c r="AC90" s="49">
        <v>5.776666666666667</v>
      </c>
      <c r="AD90" s="49">
        <v>5.0</v>
      </c>
      <c r="AE90" s="49">
        <v>7.0</v>
      </c>
      <c r="AF90" s="49">
        <v>45.5</v>
      </c>
      <c r="AG90" s="49">
        <v>5.9433333333333325</v>
      </c>
      <c r="AH90" s="57">
        <v>52.03932231750679</v>
      </c>
      <c r="AI90" s="57"/>
      <c r="AJ90" s="57">
        <v>-3.033333333333333</v>
      </c>
      <c r="AK90" s="49">
        <v>148.0</v>
      </c>
      <c r="AL90" s="49">
        <v>91.13</v>
      </c>
      <c r="AM90" s="49">
        <v>12.61</v>
      </c>
      <c r="AN90" s="49">
        <v>92.53</v>
      </c>
      <c r="AO90" s="49">
        <v>12.3</v>
      </c>
      <c r="AP90" s="49">
        <v>35.33</v>
      </c>
      <c r="AQ90" s="49">
        <v>4.06</v>
      </c>
      <c r="AR90" s="49">
        <v>86.33</v>
      </c>
      <c r="AS90" s="49">
        <v>20.44</v>
      </c>
      <c r="AT90" s="49">
        <v>16.0</v>
      </c>
      <c r="AU90" s="59">
        <v>0.7707823960880196</v>
      </c>
      <c r="AV90" s="59">
        <v>23.676589829723156</v>
      </c>
      <c r="AW90" s="59">
        <v>305.32</v>
      </c>
      <c r="AX90" s="59">
        <v>49.41</v>
      </c>
      <c r="AY90" s="61">
        <v>0.4136814410038454</v>
      </c>
      <c r="AZ90" s="61"/>
      <c r="BA90" s="49">
        <v>5.492</v>
      </c>
      <c r="BB90" s="61">
        <v>8.99672250546249</v>
      </c>
      <c r="BC90" s="59">
        <v>3.7217771303714495</v>
      </c>
      <c r="BD90" s="67">
        <v>2.84</v>
      </c>
      <c r="BE90" s="53">
        <v>-0.0490506329113924</v>
      </c>
      <c r="BF90" s="74"/>
      <c r="BG90" s="46"/>
      <c r="BH90" s="46"/>
      <c r="BI90" s="74"/>
      <c r="BJ90" s="74"/>
      <c r="BK90" s="74"/>
    </row>
    <row r="91" ht="15.0" customHeight="1">
      <c r="A91" s="40">
        <v>835.0</v>
      </c>
      <c r="B91" s="41" t="s">
        <v>238</v>
      </c>
      <c r="C91" s="24" t="s">
        <v>110</v>
      </c>
      <c r="D91" s="74">
        <v>9.0</v>
      </c>
      <c r="E91" s="49" t="s">
        <v>78</v>
      </c>
      <c r="F91" s="49"/>
      <c r="G91" s="49">
        <v>1.0</v>
      </c>
      <c r="H91" s="49">
        <v>1.0</v>
      </c>
      <c r="I91" s="49">
        <v>1.0</v>
      </c>
      <c r="J91" s="49">
        <v>2.0</v>
      </c>
      <c r="K91" s="49">
        <v>18.0</v>
      </c>
      <c r="L91" s="49">
        <v>15.0</v>
      </c>
      <c r="M91" s="49">
        <v>1.0</v>
      </c>
      <c r="N91" s="49">
        <v>65.0</v>
      </c>
      <c r="O91" s="49">
        <v>5.0</v>
      </c>
      <c r="P91" s="49">
        <v>0.88</v>
      </c>
      <c r="Q91" s="49">
        <v>56.3</v>
      </c>
      <c r="R91" s="49">
        <v>112.0</v>
      </c>
      <c r="S91" s="49">
        <v>1.0</v>
      </c>
      <c r="T91" s="49">
        <v>34.0</v>
      </c>
      <c r="U91" s="49">
        <v>1.0</v>
      </c>
      <c r="V91" s="49">
        <v>8.623333333333333</v>
      </c>
      <c r="W91" s="49">
        <v>143.0</v>
      </c>
      <c r="X91" s="49">
        <v>49.7</v>
      </c>
      <c r="Y91" s="49">
        <v>140.0</v>
      </c>
      <c r="Z91" s="49">
        <v>7.0</v>
      </c>
      <c r="AA91" s="49">
        <v>1.0</v>
      </c>
      <c r="AB91" s="49">
        <v>51.3</v>
      </c>
      <c r="AC91" s="49">
        <v>8.700000000000001</v>
      </c>
      <c r="AD91" s="49">
        <v>5.0</v>
      </c>
      <c r="AE91" s="49">
        <v>7.0</v>
      </c>
      <c r="AF91" s="49">
        <v>46.8</v>
      </c>
      <c r="AG91" s="49">
        <v>8.686666666666667</v>
      </c>
      <c r="AH91" s="57">
        <v>59.53402820355609</v>
      </c>
      <c r="AI91" s="57"/>
      <c r="AJ91" s="57">
        <v>-3.1333333333333333</v>
      </c>
      <c r="AK91" s="49">
        <v>158.0</v>
      </c>
      <c r="AL91" s="49">
        <v>80.81</v>
      </c>
      <c r="AM91" s="49">
        <v>11.42</v>
      </c>
      <c r="AN91" s="49">
        <v>116.82</v>
      </c>
      <c r="AO91" s="49">
        <v>14.22</v>
      </c>
      <c r="AP91" s="49">
        <v>42.2</v>
      </c>
      <c r="AQ91" s="49">
        <v>4.65</v>
      </c>
      <c r="AR91" s="49"/>
      <c r="AS91" s="49"/>
      <c r="AT91" s="49"/>
      <c r="AU91" s="59">
        <v>0.6051934287228404</v>
      </c>
      <c r="AV91" s="59"/>
      <c r="AW91" s="59">
        <v>239.82999999999998</v>
      </c>
      <c r="AX91" s="59">
        <v>30.29</v>
      </c>
      <c r="AY91" s="61">
        <v>0.0</v>
      </c>
      <c r="AZ91" s="61"/>
      <c r="BA91" s="49">
        <v>5.483</v>
      </c>
      <c r="BB91" s="61">
        <v>5.52434798467992</v>
      </c>
      <c r="BC91" s="59"/>
      <c r="BD91" s="67">
        <v>2.94</v>
      </c>
      <c r="BE91" s="53">
        <v>-0.04909240924092409</v>
      </c>
      <c r="BF91" s="46">
        <v>2487.78</v>
      </c>
      <c r="BG91" s="46">
        <v>82.1320567844173</v>
      </c>
      <c r="BH91" s="46">
        <v>217.8441330998249</v>
      </c>
      <c r="BI91" s="46">
        <v>35.0</v>
      </c>
      <c r="BJ91" s="46">
        <v>7.0</v>
      </c>
      <c r="BK91" s="46">
        <v>7.0</v>
      </c>
    </row>
    <row r="92" ht="15.0" customHeight="1">
      <c r="A92" s="40">
        <v>851.0</v>
      </c>
      <c r="B92" s="41" t="s">
        <v>124</v>
      </c>
      <c r="C92" s="44" t="s">
        <v>125</v>
      </c>
      <c r="D92" s="74">
        <v>10.0</v>
      </c>
      <c r="E92" s="53" t="s">
        <v>193</v>
      </c>
      <c r="F92" s="53"/>
      <c r="G92" s="49">
        <v>1.0</v>
      </c>
      <c r="H92" s="49">
        <v>1.0</v>
      </c>
      <c r="I92" s="49">
        <v>1.0</v>
      </c>
      <c r="J92" s="49">
        <v>4.0</v>
      </c>
      <c r="K92" s="49">
        <v>16.0</v>
      </c>
      <c r="L92" s="49">
        <v>32.0</v>
      </c>
      <c r="M92" s="49">
        <v>4.0</v>
      </c>
      <c r="N92" s="49">
        <v>45.0</v>
      </c>
      <c r="O92" s="49">
        <v>3.0</v>
      </c>
      <c r="P92" s="49">
        <v>0.58</v>
      </c>
      <c r="Q92" s="49">
        <v>56.4</v>
      </c>
      <c r="R92" s="49">
        <v>79.0</v>
      </c>
      <c r="S92" s="49">
        <v>4.0</v>
      </c>
      <c r="T92" s="49">
        <v>59.0</v>
      </c>
      <c r="U92" s="49">
        <v>4.0</v>
      </c>
      <c r="V92" s="49">
        <v>6.1066666666666665</v>
      </c>
      <c r="W92" s="49">
        <v>110.0</v>
      </c>
      <c r="X92" s="49">
        <v>49.8</v>
      </c>
      <c r="Y92" s="49">
        <v>133.0</v>
      </c>
      <c r="Z92" s="49">
        <v>3.0</v>
      </c>
      <c r="AA92" s="49">
        <v>3.0</v>
      </c>
      <c r="AB92" s="49">
        <v>43.1</v>
      </c>
      <c r="AC92" s="49">
        <v>6.696666666666666</v>
      </c>
      <c r="AD92" s="49">
        <v>1.0</v>
      </c>
      <c r="AE92" s="49">
        <v>5.0</v>
      </c>
      <c r="AF92" s="49">
        <v>48.5</v>
      </c>
      <c r="AG92" s="49">
        <v>6.6066666666666665</v>
      </c>
      <c r="AH92" s="57">
        <v>72.77327935222668</v>
      </c>
      <c r="AI92" s="57">
        <v>15.059331814280977</v>
      </c>
      <c r="AJ92" s="57">
        <v>-1.7333333333333332</v>
      </c>
      <c r="AK92" s="49">
        <v>140.0</v>
      </c>
      <c r="AL92" s="49">
        <v>222.6</v>
      </c>
      <c r="AM92" s="49">
        <v>18.58</v>
      </c>
      <c r="AN92" s="49">
        <v>201.86</v>
      </c>
      <c r="AO92" s="49">
        <v>12.52</v>
      </c>
      <c r="AP92" s="49">
        <v>112.96</v>
      </c>
      <c r="AQ92" s="49">
        <v>6.4</v>
      </c>
      <c r="AR92" s="49">
        <v>181.18</v>
      </c>
      <c r="AS92" s="49">
        <v>25.48</v>
      </c>
      <c r="AT92" s="49">
        <v>23.0</v>
      </c>
      <c r="AU92" s="59">
        <v>0.9820295983086679</v>
      </c>
      <c r="AV92" s="59">
        <v>14.06336240203113</v>
      </c>
      <c r="AW92" s="59">
        <v>718.6000000000001</v>
      </c>
      <c r="AX92" s="59">
        <v>62.980000000000004</v>
      </c>
      <c r="AY92" s="61">
        <v>0.40457288027945376</v>
      </c>
      <c r="AZ92" s="63">
        <v>15.89</v>
      </c>
      <c r="BA92" s="49">
        <v>7.514</v>
      </c>
      <c r="BB92" s="61">
        <v>8.381687516635614</v>
      </c>
      <c r="BC92" s="59">
        <v>3.3910034602076125</v>
      </c>
      <c r="BD92" s="67">
        <v>7.31</v>
      </c>
      <c r="BE92" s="53">
        <v>0.8283062645011601</v>
      </c>
      <c r="BF92" s="46">
        <v>6998.0</v>
      </c>
      <c r="BG92" s="46">
        <v>111.11463956811686</v>
      </c>
      <c r="BH92" s="46">
        <v>376.64155005382133</v>
      </c>
      <c r="BI92" s="46">
        <v>35.0</v>
      </c>
      <c r="BJ92" s="46">
        <v>7.0</v>
      </c>
      <c r="BK92" s="46">
        <v>7.0</v>
      </c>
    </row>
    <row r="93" ht="15.0" customHeight="1">
      <c r="A93" s="40">
        <v>853.0</v>
      </c>
      <c r="B93" s="41" t="s">
        <v>124</v>
      </c>
      <c r="C93" s="24" t="s">
        <v>110</v>
      </c>
      <c r="D93" s="74">
        <v>10.0</v>
      </c>
      <c r="E93" s="53" t="s">
        <v>193</v>
      </c>
      <c r="F93" s="53"/>
      <c r="G93" s="49">
        <v>1.0</v>
      </c>
      <c r="H93" s="49">
        <v>1.0</v>
      </c>
      <c r="I93" s="49">
        <v>1.0</v>
      </c>
      <c r="J93" s="49">
        <v>1.0</v>
      </c>
      <c r="K93" s="49">
        <v>9.0</v>
      </c>
      <c r="L93" s="49">
        <v>10.0</v>
      </c>
      <c r="M93" s="49">
        <v>1.0</v>
      </c>
      <c r="N93" s="49">
        <v>31.0</v>
      </c>
      <c r="O93" s="49">
        <v>3.0</v>
      </c>
      <c r="P93" s="49">
        <v>0.6</v>
      </c>
      <c r="Q93" s="49">
        <v>60.0</v>
      </c>
      <c r="R93" s="49">
        <v>57.0</v>
      </c>
      <c r="S93" s="49">
        <v>1.0</v>
      </c>
      <c r="T93" s="49">
        <v>18.0</v>
      </c>
      <c r="U93" s="49">
        <v>1.0</v>
      </c>
      <c r="V93" s="49">
        <v>5.94</v>
      </c>
      <c r="W93" s="49">
        <v>80.0</v>
      </c>
      <c r="X93" s="49">
        <v>56.3</v>
      </c>
      <c r="Y93" s="49">
        <v>108.0</v>
      </c>
      <c r="Z93" s="49">
        <v>3.0</v>
      </c>
      <c r="AA93" s="49">
        <v>1.0</v>
      </c>
      <c r="AB93" s="49">
        <v>56.0</v>
      </c>
      <c r="AC93" s="49">
        <v>7.010000000000001</v>
      </c>
      <c r="AD93" s="49">
        <v>1.0</v>
      </c>
      <c r="AE93" s="49">
        <v>5.0</v>
      </c>
      <c r="AF93" s="49">
        <v>54.4</v>
      </c>
      <c r="AG93" s="49">
        <v>7.253333333333334</v>
      </c>
      <c r="AH93" s="57">
        <v>61.81410974244124</v>
      </c>
      <c r="AI93" s="57"/>
      <c r="AJ93" s="57">
        <v>-2.333333333333333</v>
      </c>
      <c r="AK93" s="49">
        <v>114.0</v>
      </c>
      <c r="AL93" s="49">
        <v>78.68</v>
      </c>
      <c r="AM93" s="49">
        <v>7.69</v>
      </c>
      <c r="AN93" s="49">
        <v>66.6</v>
      </c>
      <c r="AO93" s="49">
        <v>5.14</v>
      </c>
      <c r="AP93" s="49">
        <v>88.59</v>
      </c>
      <c r="AQ93" s="49">
        <v>5.44</v>
      </c>
      <c r="AR93" s="49">
        <v>30.82</v>
      </c>
      <c r="AS93" s="49">
        <v>4.05</v>
      </c>
      <c r="AT93" s="49">
        <v>7.0</v>
      </c>
      <c r="AU93" s="59">
        <v>0.726843100189036</v>
      </c>
      <c r="AV93" s="59">
        <v>13.140817650876055</v>
      </c>
      <c r="AW93" s="59">
        <v>264.69</v>
      </c>
      <c r="AX93" s="59">
        <v>22.32</v>
      </c>
      <c r="AY93" s="61">
        <v>0.18145161290322578</v>
      </c>
      <c r="AZ93" s="61"/>
      <c r="BA93" s="49">
        <v>2.424</v>
      </c>
      <c r="BB93" s="61">
        <v>9.207920792079209</v>
      </c>
      <c r="BC93" s="59">
        <v>1.6707920792079207</v>
      </c>
      <c r="BD93" s="67">
        <v>0.36</v>
      </c>
      <c r="BE93" s="53">
        <v>0.19437939110070257</v>
      </c>
      <c r="BF93" s="46">
        <v>2319.71</v>
      </c>
      <c r="BG93" s="46">
        <v>103.92965949820788</v>
      </c>
      <c r="BH93" s="46">
        <v>301.6527958387516</v>
      </c>
      <c r="BI93" s="46">
        <v>40.0</v>
      </c>
      <c r="BJ93" s="46">
        <v>5.0</v>
      </c>
      <c r="BK93" s="46">
        <v>5.0</v>
      </c>
    </row>
    <row r="94" ht="15.0" customHeight="1">
      <c r="A94" s="40">
        <v>854.0</v>
      </c>
      <c r="B94" s="41" t="s">
        <v>198</v>
      </c>
      <c r="C94" s="24" t="s">
        <v>110</v>
      </c>
      <c r="D94" s="74">
        <v>10.0</v>
      </c>
      <c r="E94" s="53" t="s">
        <v>193</v>
      </c>
      <c r="F94" s="53"/>
      <c r="G94" s="49">
        <v>1.0</v>
      </c>
      <c r="H94" s="49">
        <v>1.0</v>
      </c>
      <c r="I94" s="49">
        <v>1.0</v>
      </c>
      <c r="J94" s="49">
        <v>1.0</v>
      </c>
      <c r="K94" s="49">
        <v>18.0</v>
      </c>
      <c r="L94" s="49">
        <v>14.0</v>
      </c>
      <c r="M94" s="49">
        <v>1.0</v>
      </c>
      <c r="N94" s="49">
        <v>44.0</v>
      </c>
      <c r="O94" s="49">
        <v>5.0</v>
      </c>
      <c r="P94" s="49">
        <v>0.81</v>
      </c>
      <c r="Q94" s="49">
        <v>63.1</v>
      </c>
      <c r="R94" s="49">
        <v>77.0</v>
      </c>
      <c r="S94" s="49">
        <v>1.0</v>
      </c>
      <c r="T94" s="49">
        <v>28.0</v>
      </c>
      <c r="U94" s="49">
        <v>1.0</v>
      </c>
      <c r="V94" s="49">
        <v>8.313333333333334</v>
      </c>
      <c r="W94" s="49">
        <v>103.0</v>
      </c>
      <c r="X94" s="49">
        <v>54.0</v>
      </c>
      <c r="Y94" s="49">
        <v>123.0</v>
      </c>
      <c r="Z94" s="49">
        <v>7.0</v>
      </c>
      <c r="AA94" s="49">
        <v>1.0</v>
      </c>
      <c r="AB94" s="49">
        <v>54.0</v>
      </c>
      <c r="AC94" s="49">
        <v>8.646666666666667</v>
      </c>
      <c r="AD94" s="49">
        <v>3.0</v>
      </c>
      <c r="AE94" s="49">
        <v>5.0</v>
      </c>
      <c r="AF94" s="49">
        <v>48.3</v>
      </c>
      <c r="AG94" s="49">
        <v>9.273333333333333</v>
      </c>
      <c r="AH94" s="57">
        <v>51.05200476379513</v>
      </c>
      <c r="AI94" s="57"/>
      <c r="AJ94" s="57">
        <v>-2.933333333333333</v>
      </c>
      <c r="AK94" s="49">
        <v>123.0</v>
      </c>
      <c r="AL94" s="49">
        <v>109.22</v>
      </c>
      <c r="AM94" s="49">
        <v>12.76</v>
      </c>
      <c r="AN94" s="49">
        <v>117.46</v>
      </c>
      <c r="AO94" s="49">
        <v>10.31</v>
      </c>
      <c r="AP94" s="49">
        <v>112.4</v>
      </c>
      <c r="AQ94" s="49">
        <v>6.95</v>
      </c>
      <c r="AR94" s="49">
        <v>54.1</v>
      </c>
      <c r="AS94" s="49">
        <v>10.52</v>
      </c>
      <c r="AT94" s="78"/>
      <c r="AU94" s="59">
        <v>0.73928157589803</v>
      </c>
      <c r="AV94" s="59">
        <v>19.44547134935305</v>
      </c>
      <c r="AW94" s="59">
        <v>393.18000000000006</v>
      </c>
      <c r="AX94" s="59">
        <v>40.54</v>
      </c>
      <c r="AY94" s="61">
        <v>0.2594967932905772</v>
      </c>
      <c r="AZ94" s="61"/>
      <c r="BA94" s="49">
        <v>4.067</v>
      </c>
      <c r="BB94" s="61">
        <v>9.968035406933858</v>
      </c>
      <c r="BC94" s="59">
        <v>2.5866732235062697</v>
      </c>
      <c r="BD94" s="67">
        <v>1.55</v>
      </c>
      <c r="BE94" s="53">
        <v>0.035632183908045977</v>
      </c>
      <c r="BF94" s="46">
        <v>2278.6</v>
      </c>
      <c r="BG94" s="46">
        <v>56.206216082881106</v>
      </c>
      <c r="BH94" s="46">
        <v>178.57366771159874</v>
      </c>
      <c r="BI94" s="46">
        <v>45.0</v>
      </c>
      <c r="BJ94" s="46">
        <v>7.0</v>
      </c>
      <c r="BK94" s="46">
        <v>7.0</v>
      </c>
    </row>
    <row r="95" ht="15.0" customHeight="1">
      <c r="A95" s="40">
        <v>855.0</v>
      </c>
      <c r="B95" s="41" t="s">
        <v>232</v>
      </c>
      <c r="C95" s="24" t="s">
        <v>110</v>
      </c>
      <c r="D95" s="74">
        <v>10.0</v>
      </c>
      <c r="E95" s="53" t="s">
        <v>193</v>
      </c>
      <c r="F95" s="53"/>
      <c r="G95" s="49">
        <v>1.0</v>
      </c>
      <c r="H95" s="49">
        <v>1.0</v>
      </c>
      <c r="I95" s="49">
        <v>1.0</v>
      </c>
      <c r="J95" s="49">
        <v>2.0</v>
      </c>
      <c r="K95" s="49">
        <v>18.0</v>
      </c>
      <c r="L95" s="49">
        <v>24.0</v>
      </c>
      <c r="M95" s="49">
        <v>2.0</v>
      </c>
      <c r="N95" s="49">
        <v>44.0</v>
      </c>
      <c r="O95" s="49">
        <v>3.0</v>
      </c>
      <c r="P95" s="49">
        <v>0.68</v>
      </c>
      <c r="Q95" s="49">
        <v>64.5</v>
      </c>
      <c r="R95" s="49">
        <v>71.0</v>
      </c>
      <c r="S95" s="49">
        <v>2.0</v>
      </c>
      <c r="T95" s="49">
        <v>38.0</v>
      </c>
      <c r="U95" s="49">
        <v>2.0</v>
      </c>
      <c r="V95" s="49">
        <v>5.826666666666667</v>
      </c>
      <c r="W95" s="49">
        <v>93.0</v>
      </c>
      <c r="X95" s="49">
        <v>54.1</v>
      </c>
      <c r="Y95" s="49">
        <v>115.0</v>
      </c>
      <c r="Z95" s="49">
        <v>5.0</v>
      </c>
      <c r="AA95" s="49">
        <v>1.0</v>
      </c>
      <c r="AB95" s="49">
        <v>56.7</v>
      </c>
      <c r="AC95" s="49">
        <v>8.016666666666667</v>
      </c>
      <c r="AD95" s="49">
        <v>5.0</v>
      </c>
      <c r="AE95" s="49">
        <v>5.0</v>
      </c>
      <c r="AF95" s="49">
        <v>58.6</v>
      </c>
      <c r="AG95" s="49">
        <v>7.223333333333334</v>
      </c>
      <c r="AH95" s="57">
        <v>52.99653293709758</v>
      </c>
      <c r="AI95" s="57"/>
      <c r="AJ95" s="57">
        <v>-2.8</v>
      </c>
      <c r="AK95" s="49">
        <v>114.0</v>
      </c>
      <c r="AL95" s="49">
        <v>108.54</v>
      </c>
      <c r="AM95" s="49">
        <v>14.07</v>
      </c>
      <c r="AN95" s="49">
        <v>108.22</v>
      </c>
      <c r="AO95" s="49">
        <v>10.1</v>
      </c>
      <c r="AP95" s="49">
        <v>96.57</v>
      </c>
      <c r="AQ95" s="49">
        <v>8.5</v>
      </c>
      <c r="AR95" s="49">
        <v>69.82</v>
      </c>
      <c r="AS95" s="49">
        <v>14.55</v>
      </c>
      <c r="AT95" s="49">
        <v>13.0</v>
      </c>
      <c r="AU95" s="59">
        <v>0.7564516129032257</v>
      </c>
      <c r="AV95" s="59">
        <v>20.839301059868234</v>
      </c>
      <c r="AW95" s="59">
        <v>383.15</v>
      </c>
      <c r="AX95" s="59">
        <v>47.22</v>
      </c>
      <c r="AY95" s="61">
        <v>0.3081321473951716</v>
      </c>
      <c r="AZ95" s="61"/>
      <c r="BA95" s="49">
        <v>4.619</v>
      </c>
      <c r="BB95" s="61">
        <v>10.22299198960814</v>
      </c>
      <c r="BC95" s="59">
        <v>3.1500324745615935</v>
      </c>
      <c r="BD95" s="67">
        <v>2.07</v>
      </c>
      <c r="BE95" s="53">
        <v>0.008171206225680934</v>
      </c>
      <c r="BF95" s="46">
        <v>2550.51</v>
      </c>
      <c r="BG95" s="46">
        <v>54.01334180432021</v>
      </c>
      <c r="BH95" s="46">
        <v>181.27292110874203</v>
      </c>
      <c r="BI95" s="46">
        <v>40.0</v>
      </c>
      <c r="BJ95" s="46">
        <v>7.0</v>
      </c>
      <c r="BK95" s="46">
        <v>7.0</v>
      </c>
    </row>
    <row r="96" ht="15.0" customHeight="1">
      <c r="A96" s="40">
        <v>856.0</v>
      </c>
      <c r="B96" s="41" t="s">
        <v>234</v>
      </c>
      <c r="C96" s="24" t="s">
        <v>110</v>
      </c>
      <c r="D96" s="74">
        <v>10.0</v>
      </c>
      <c r="E96" s="53" t="s">
        <v>193</v>
      </c>
      <c r="F96" s="53"/>
      <c r="G96" s="49">
        <v>1.0</v>
      </c>
      <c r="H96" s="49">
        <v>1.0</v>
      </c>
      <c r="I96" s="49">
        <v>1.0</v>
      </c>
      <c r="J96" s="49">
        <v>1.0</v>
      </c>
      <c r="K96" s="49">
        <v>17.0</v>
      </c>
      <c r="L96" s="49">
        <v>15.0</v>
      </c>
      <c r="M96" s="49">
        <v>1.0</v>
      </c>
      <c r="N96" s="49">
        <v>42.0</v>
      </c>
      <c r="O96" s="49">
        <v>3.0</v>
      </c>
      <c r="P96" s="49">
        <v>0.75</v>
      </c>
      <c r="Q96" s="49">
        <v>64.2</v>
      </c>
      <c r="R96" s="49">
        <v>71.0</v>
      </c>
      <c r="S96" s="49">
        <v>1.0</v>
      </c>
      <c r="T96" s="49">
        <v>29.0</v>
      </c>
      <c r="U96" s="49">
        <v>1.0</v>
      </c>
      <c r="V96" s="49">
        <v>8.366666666666667</v>
      </c>
      <c r="W96" s="49">
        <v>90.0</v>
      </c>
      <c r="X96" s="49">
        <v>50.9</v>
      </c>
      <c r="Y96" s="49">
        <v>110.0</v>
      </c>
      <c r="Z96" s="49">
        <v>5.0</v>
      </c>
      <c r="AA96" s="49">
        <v>1.0</v>
      </c>
      <c r="AB96" s="49">
        <v>55.1</v>
      </c>
      <c r="AC96" s="49">
        <v>8.33</v>
      </c>
      <c r="AD96" s="49">
        <v>3.0</v>
      </c>
      <c r="AE96" s="49">
        <v>5.0</v>
      </c>
      <c r="AF96" s="49">
        <v>44.5</v>
      </c>
      <c r="AG96" s="49">
        <v>8.293333333333335</v>
      </c>
      <c r="AH96" s="57">
        <v>47.787328876154106</v>
      </c>
      <c r="AI96" s="57"/>
      <c r="AJ96" s="57">
        <v>-2.566666666666667</v>
      </c>
      <c r="AK96" s="49">
        <v>112.0</v>
      </c>
      <c r="AL96" s="49">
        <v>86.66</v>
      </c>
      <c r="AM96" s="49">
        <v>12.12</v>
      </c>
      <c r="AN96" s="49">
        <v>83.84</v>
      </c>
      <c r="AO96" s="49">
        <v>8.44</v>
      </c>
      <c r="AP96" s="49">
        <v>62.2</v>
      </c>
      <c r="AQ96" s="49">
        <v>6.12</v>
      </c>
      <c r="AR96" s="49">
        <v>80.5</v>
      </c>
      <c r="AS96" s="49">
        <v>17.49</v>
      </c>
      <c r="AT96" s="49">
        <v>11.0</v>
      </c>
      <c r="AU96" s="59">
        <v>0.8324175824175825</v>
      </c>
      <c r="AV96" s="59">
        <v>21.72670807453416</v>
      </c>
      <c r="AW96" s="59">
        <v>313.2</v>
      </c>
      <c r="AX96" s="59">
        <v>44.17</v>
      </c>
      <c r="AY96" s="61">
        <v>0.3959701154629839</v>
      </c>
      <c r="AZ96" s="61"/>
      <c r="BA96" s="49">
        <v>4.436</v>
      </c>
      <c r="BB96" s="61">
        <v>9.95716862037872</v>
      </c>
      <c r="BC96" s="59">
        <v>3.942741208295762</v>
      </c>
      <c r="BD96" s="67">
        <v>1.73</v>
      </c>
      <c r="BE96" s="53">
        <v>-0.06872037914691943</v>
      </c>
      <c r="BF96" s="46">
        <v>2021.37</v>
      </c>
      <c r="BG96" s="46">
        <v>45.76341408195607</v>
      </c>
      <c r="BH96" s="46">
        <v>166.77970297029702</v>
      </c>
      <c r="BI96" s="46">
        <v>40.0</v>
      </c>
      <c r="BJ96" s="46">
        <v>7.0</v>
      </c>
      <c r="BK96" s="46">
        <v>7.0</v>
      </c>
    </row>
    <row r="97" ht="15.0" customHeight="1">
      <c r="A97" s="40">
        <v>859.0</v>
      </c>
      <c r="B97" s="41" t="s">
        <v>238</v>
      </c>
      <c r="C97" s="24" t="s">
        <v>110</v>
      </c>
      <c r="D97" s="74">
        <v>10.0</v>
      </c>
      <c r="E97" s="53" t="s">
        <v>193</v>
      </c>
      <c r="F97" s="53"/>
      <c r="G97" s="49">
        <v>1.0</v>
      </c>
      <c r="H97" s="49">
        <v>1.0</v>
      </c>
      <c r="I97" s="49">
        <v>1.0</v>
      </c>
      <c r="J97" s="49">
        <v>2.0</v>
      </c>
      <c r="K97" s="49">
        <v>15.0</v>
      </c>
      <c r="L97" s="49">
        <v>23.0</v>
      </c>
      <c r="M97" s="49">
        <v>3.0</v>
      </c>
      <c r="N97" s="49">
        <v>39.0</v>
      </c>
      <c r="O97" s="49">
        <v>3.0</v>
      </c>
      <c r="P97" s="49">
        <v>0.69</v>
      </c>
      <c r="Q97" s="49">
        <v>64.2</v>
      </c>
      <c r="R97" s="49">
        <v>64.0</v>
      </c>
      <c r="S97" s="49">
        <v>3.0</v>
      </c>
      <c r="T97" s="49">
        <v>38.0</v>
      </c>
      <c r="U97" s="49">
        <v>3.0</v>
      </c>
      <c r="V97" s="49">
        <v>7.266666666666666</v>
      </c>
      <c r="W97" s="49">
        <v>87.0</v>
      </c>
      <c r="X97" s="49">
        <v>52.2</v>
      </c>
      <c r="Y97" s="49">
        <v>104.0</v>
      </c>
      <c r="Z97" s="49">
        <v>5.0</v>
      </c>
      <c r="AA97" s="49">
        <v>1.0</v>
      </c>
      <c r="AB97" s="49">
        <v>53.3</v>
      </c>
      <c r="AC97" s="49">
        <v>6.746666666666667</v>
      </c>
      <c r="AD97" s="49">
        <v>3.0</v>
      </c>
      <c r="AE97" s="49">
        <v>5.0</v>
      </c>
      <c r="AF97" s="49">
        <v>52.8</v>
      </c>
      <c r="AG97" s="49">
        <v>6.883333333333333</v>
      </c>
      <c r="AH97" s="57">
        <v>48.53943524829596</v>
      </c>
      <c r="AI97" s="57"/>
      <c r="AJ97" s="57">
        <v>-2.933333333333333</v>
      </c>
      <c r="AK97" s="49">
        <v>104.0</v>
      </c>
      <c r="AL97" s="49">
        <v>95.52</v>
      </c>
      <c r="AM97" s="49">
        <v>11.25</v>
      </c>
      <c r="AN97" s="49">
        <v>85.57</v>
      </c>
      <c r="AO97" s="49">
        <v>8.17</v>
      </c>
      <c r="AP97" s="49">
        <v>67.65</v>
      </c>
      <c r="AQ97" s="49">
        <v>5.47</v>
      </c>
      <c r="AR97" s="49">
        <v>88.47</v>
      </c>
      <c r="AS97" s="49">
        <v>18.9</v>
      </c>
      <c r="AT97" s="49">
        <v>22.0</v>
      </c>
      <c r="AU97" s="59">
        <v>0.8247800586510263</v>
      </c>
      <c r="AV97" s="59">
        <v>21.363173957273652</v>
      </c>
      <c r="AW97" s="59">
        <v>337.21</v>
      </c>
      <c r="AX97" s="59">
        <v>43.79</v>
      </c>
      <c r="AY97" s="61">
        <v>0.43160538935830095</v>
      </c>
      <c r="AZ97" s="61"/>
      <c r="BA97" s="49">
        <v>3.65</v>
      </c>
      <c r="BB97" s="61">
        <v>11.997260273972604</v>
      </c>
      <c r="BC97" s="59">
        <v>5.178082191780821</v>
      </c>
      <c r="BD97" s="67">
        <v>1.11</v>
      </c>
      <c r="BE97" s="53">
        <v>-0.0027635215159889457</v>
      </c>
      <c r="BF97" s="46">
        <v>2697.93</v>
      </c>
      <c r="BG97" s="46">
        <v>61.61064169901804</v>
      </c>
      <c r="BH97" s="46">
        <v>239.81599999999997</v>
      </c>
      <c r="BI97" s="46">
        <v>40.0</v>
      </c>
      <c r="BJ97" s="46">
        <v>7.0</v>
      </c>
      <c r="BK97" s="46">
        <v>7.0</v>
      </c>
    </row>
    <row r="98" ht="15.0" customHeight="1">
      <c r="A98" s="40">
        <v>861.0</v>
      </c>
      <c r="B98" s="41" t="s">
        <v>198</v>
      </c>
      <c r="C98" s="44" t="s">
        <v>125</v>
      </c>
      <c r="D98" s="74">
        <v>10.0</v>
      </c>
      <c r="E98" s="53" t="s">
        <v>193</v>
      </c>
      <c r="F98" s="53"/>
      <c r="G98" s="49">
        <v>1.0</v>
      </c>
      <c r="H98" s="49">
        <v>1.0</v>
      </c>
      <c r="I98" s="49">
        <v>1.0</v>
      </c>
      <c r="J98" s="49">
        <v>3.0</v>
      </c>
      <c r="K98" s="49">
        <v>17.0</v>
      </c>
      <c r="L98" s="49">
        <v>27.0</v>
      </c>
      <c r="M98" s="49">
        <v>3.0</v>
      </c>
      <c r="N98" s="49">
        <v>42.0</v>
      </c>
      <c r="O98" s="49">
        <v>5.0</v>
      </c>
      <c r="P98" s="49">
        <v>0.7</v>
      </c>
      <c r="Q98" s="49">
        <v>61.3</v>
      </c>
      <c r="R98" s="49">
        <v>71.0</v>
      </c>
      <c r="S98" s="49">
        <v>3.0</v>
      </c>
      <c r="T98" s="49">
        <v>42.0</v>
      </c>
      <c r="U98" s="49">
        <v>3.0</v>
      </c>
      <c r="V98" s="49">
        <v>7.0</v>
      </c>
      <c r="W98" s="49">
        <v>98.0</v>
      </c>
      <c r="X98" s="49">
        <v>48.9</v>
      </c>
      <c r="Y98" s="49">
        <v>130.0</v>
      </c>
      <c r="Z98" s="49">
        <v>5.0</v>
      </c>
      <c r="AA98" s="49">
        <v>1.0</v>
      </c>
      <c r="AB98" s="49">
        <v>44.3</v>
      </c>
      <c r="AC98" s="49">
        <v>7.940000000000001</v>
      </c>
      <c r="AD98" s="49">
        <v>1.0</v>
      </c>
      <c r="AE98" s="49">
        <v>5.0</v>
      </c>
      <c r="AF98" s="49">
        <v>44.0</v>
      </c>
      <c r="AG98" s="49">
        <v>8.306666666666667</v>
      </c>
      <c r="AH98" s="57">
        <v>68.7704381948986</v>
      </c>
      <c r="AI98" s="57">
        <v>25.7646074333402</v>
      </c>
      <c r="AJ98" s="57">
        <v>-2.033333333333333</v>
      </c>
      <c r="AK98" s="49">
        <v>138.0</v>
      </c>
      <c r="AL98" s="49">
        <v>219.56</v>
      </c>
      <c r="AM98" s="49">
        <v>18.63</v>
      </c>
      <c r="AN98" s="49">
        <v>196.25</v>
      </c>
      <c r="AO98" s="49">
        <v>12.48</v>
      </c>
      <c r="AP98" s="49">
        <v>116.86</v>
      </c>
      <c r="AQ98" s="49">
        <v>6.45</v>
      </c>
      <c r="AR98" s="49">
        <v>157.85</v>
      </c>
      <c r="AS98" s="49">
        <v>21.96</v>
      </c>
      <c r="AT98" s="49">
        <v>12.0</v>
      </c>
      <c r="AU98" s="59">
        <v>0.9841521394611727</v>
      </c>
      <c r="AV98" s="59">
        <v>13.911941716819767</v>
      </c>
      <c r="AW98" s="59">
        <v>690.52</v>
      </c>
      <c r="AX98" s="59">
        <v>59.52</v>
      </c>
      <c r="AY98" s="61">
        <v>0.3689516129032258</v>
      </c>
      <c r="AZ98" s="63">
        <v>47.91</v>
      </c>
      <c r="BA98" s="49">
        <v>6.747</v>
      </c>
      <c r="BB98" s="61">
        <v>8.821698532681193</v>
      </c>
      <c r="BC98" s="59">
        <v>3.2547799021787465</v>
      </c>
      <c r="BD98" s="67">
        <v>6.55</v>
      </c>
      <c r="BE98" s="53">
        <v>0.7646826960977533</v>
      </c>
      <c r="BF98" s="46">
        <v>7310.01</v>
      </c>
      <c r="BG98" s="46">
        <v>122.81602822580645</v>
      </c>
      <c r="BH98" s="46">
        <v>392.3784219001611</v>
      </c>
      <c r="BI98" s="46">
        <v>40.0</v>
      </c>
      <c r="BJ98" s="46">
        <v>7.0</v>
      </c>
      <c r="BK98" s="46">
        <v>7.0</v>
      </c>
    </row>
    <row r="99" ht="15.0" customHeight="1">
      <c r="A99" s="40">
        <v>862.0</v>
      </c>
      <c r="B99" s="41" t="s">
        <v>232</v>
      </c>
      <c r="C99" s="44" t="s">
        <v>125</v>
      </c>
      <c r="D99" s="74">
        <v>10.0</v>
      </c>
      <c r="E99" s="53" t="s">
        <v>193</v>
      </c>
      <c r="F99" s="53"/>
      <c r="G99" s="49">
        <v>1.0</v>
      </c>
      <c r="H99" s="49">
        <v>1.0</v>
      </c>
      <c r="I99" s="49">
        <v>1.0</v>
      </c>
      <c r="J99" s="49">
        <v>1.0</v>
      </c>
      <c r="K99" s="49">
        <v>17.0</v>
      </c>
      <c r="L99" s="49">
        <v>15.0</v>
      </c>
      <c r="M99" s="49">
        <v>1.0</v>
      </c>
      <c r="N99" s="49">
        <v>41.0</v>
      </c>
      <c r="O99" s="49">
        <v>5.0</v>
      </c>
      <c r="P99" s="49">
        <v>0.7</v>
      </c>
      <c r="Q99" s="49">
        <v>62.4</v>
      </c>
      <c r="R99" s="49">
        <v>72.0</v>
      </c>
      <c r="S99" s="49">
        <v>3.0</v>
      </c>
      <c r="T99" s="49">
        <v>30.0</v>
      </c>
      <c r="U99" s="49">
        <v>3.0</v>
      </c>
      <c r="V99" s="49">
        <v>7.1866666666666665</v>
      </c>
      <c r="W99" s="49">
        <v>96.0</v>
      </c>
      <c r="X99" s="49">
        <v>44.4</v>
      </c>
      <c r="Y99" s="49">
        <v>130.0</v>
      </c>
      <c r="Z99" s="49">
        <v>5.0</v>
      </c>
      <c r="AA99" s="49">
        <v>1.0</v>
      </c>
      <c r="AB99" s="49">
        <v>44.6</v>
      </c>
      <c r="AC99" s="49">
        <v>8.903333333333334</v>
      </c>
      <c r="AD99" s="49">
        <v>1.0</v>
      </c>
      <c r="AE99" s="49">
        <v>5.0</v>
      </c>
      <c r="AF99" s="49">
        <v>39.4</v>
      </c>
      <c r="AG99" s="49">
        <v>9.406666666666666</v>
      </c>
      <c r="AH99" s="57">
        <v>58.454106280193216</v>
      </c>
      <c r="AI99" s="57">
        <v>9.336509768766923</v>
      </c>
      <c r="AJ99" s="57">
        <v>-2.666666666666667</v>
      </c>
      <c r="AK99" s="49">
        <v>133.0</v>
      </c>
      <c r="AL99" s="49">
        <v>205.16</v>
      </c>
      <c r="AM99" s="49">
        <v>16.92</v>
      </c>
      <c r="AN99" s="49">
        <v>161.43</v>
      </c>
      <c r="AO99" s="49">
        <v>11.61</v>
      </c>
      <c r="AP99" s="49">
        <v>95.3</v>
      </c>
      <c r="AQ99" s="49">
        <v>5.56</v>
      </c>
      <c r="AR99" s="49">
        <v>240.69</v>
      </c>
      <c r="AS99" s="49">
        <v>39.26</v>
      </c>
      <c r="AT99" s="49">
        <v>15.0</v>
      </c>
      <c r="AU99" s="59">
        <v>0.9854397204426327</v>
      </c>
      <c r="AV99" s="59">
        <v>16.311437949229298</v>
      </c>
      <c r="AW99" s="59">
        <v>702.58</v>
      </c>
      <c r="AX99" s="59">
        <v>73.35</v>
      </c>
      <c r="AY99" s="61">
        <v>0.5352419904567144</v>
      </c>
      <c r="AZ99" s="61"/>
      <c r="BA99" s="49">
        <v>8.846</v>
      </c>
      <c r="BB99" s="61">
        <v>8.291883337101513</v>
      </c>
      <c r="BC99" s="59">
        <v>4.4381641419850775</v>
      </c>
      <c r="BD99" s="67">
        <v>8.65</v>
      </c>
      <c r="BE99" s="53">
        <v>0.7793409848204369</v>
      </c>
      <c r="BF99" s="46">
        <v>7012.74</v>
      </c>
      <c r="BG99" s="46">
        <v>95.60654396728017</v>
      </c>
      <c r="BH99" s="46">
        <v>414.4645390070921</v>
      </c>
      <c r="BI99" s="46">
        <v>40.0</v>
      </c>
      <c r="BJ99" s="46">
        <v>7.0</v>
      </c>
      <c r="BK99" s="46">
        <v>7.0</v>
      </c>
    </row>
    <row r="100" ht="15.0" customHeight="1">
      <c r="A100" s="40">
        <v>864.0</v>
      </c>
      <c r="B100" s="41" t="s">
        <v>234</v>
      </c>
      <c r="C100" s="44" t="s">
        <v>125</v>
      </c>
      <c r="D100" s="74">
        <v>10.0</v>
      </c>
      <c r="E100" s="53" t="s">
        <v>193</v>
      </c>
      <c r="F100" s="53"/>
      <c r="G100" s="49">
        <v>1.0</v>
      </c>
      <c r="H100" s="49">
        <v>1.0</v>
      </c>
      <c r="I100" s="49">
        <v>1.0</v>
      </c>
      <c r="J100" s="49">
        <v>2.0</v>
      </c>
      <c r="K100" s="49">
        <v>17.0</v>
      </c>
      <c r="L100" s="49">
        <v>24.0</v>
      </c>
      <c r="M100" s="49">
        <v>2.0</v>
      </c>
      <c r="N100" s="49">
        <v>44.0</v>
      </c>
      <c r="O100" s="49">
        <v>3.0</v>
      </c>
      <c r="P100" s="49">
        <v>0.64</v>
      </c>
      <c r="Q100" s="49">
        <v>60.7</v>
      </c>
      <c r="R100" s="49">
        <v>66.0</v>
      </c>
      <c r="S100" s="49">
        <v>2.0</v>
      </c>
      <c r="T100" s="49">
        <v>40.0</v>
      </c>
      <c r="U100" s="49">
        <v>2.0</v>
      </c>
      <c r="V100" s="49">
        <v>6.326666666666667</v>
      </c>
      <c r="W100" s="49">
        <v>90.0</v>
      </c>
      <c r="X100" s="49">
        <v>48.8</v>
      </c>
      <c r="Y100" s="49">
        <v>124.0</v>
      </c>
      <c r="Z100" s="49">
        <v>5.0</v>
      </c>
      <c r="AA100" s="49">
        <v>1.0</v>
      </c>
      <c r="AB100" s="49">
        <v>47.2</v>
      </c>
      <c r="AC100" s="49">
        <v>7.37</v>
      </c>
      <c r="AD100" s="49">
        <v>1.0</v>
      </c>
      <c r="AE100" s="49">
        <v>5.0</v>
      </c>
      <c r="AF100" s="49">
        <v>48.1</v>
      </c>
      <c r="AG100" s="49">
        <v>34.06666666666667</v>
      </c>
      <c r="AH100" s="57">
        <v>62.46257485029937</v>
      </c>
      <c r="AI100" s="57">
        <v>23.49446209881136</v>
      </c>
      <c r="AJ100" s="57">
        <v>-2.6333333333333333</v>
      </c>
      <c r="AK100" s="49">
        <v>135.0</v>
      </c>
      <c r="AL100" s="49">
        <v>230.82</v>
      </c>
      <c r="AM100" s="49">
        <v>20.29</v>
      </c>
      <c r="AN100" s="49">
        <v>187.13</v>
      </c>
      <c r="AO100" s="49">
        <v>14.28</v>
      </c>
      <c r="AP100" s="49">
        <v>130.53</v>
      </c>
      <c r="AQ100" s="49">
        <v>7.33</v>
      </c>
      <c r="AR100" s="49">
        <v>188.55</v>
      </c>
      <c r="AS100" s="49">
        <v>26.72</v>
      </c>
      <c r="AT100" s="49">
        <v>6.0</v>
      </c>
      <c r="AU100" s="59">
        <v>0.938917167977788</v>
      </c>
      <c r="AV100" s="59">
        <v>14.17130734553169</v>
      </c>
      <c r="AW100" s="59">
        <v>737.03</v>
      </c>
      <c r="AX100" s="59">
        <v>68.62</v>
      </c>
      <c r="AY100" s="61">
        <v>0.3893908481492276</v>
      </c>
      <c r="AZ100" s="63">
        <v>65.46</v>
      </c>
      <c r="BA100" s="49">
        <v>7.114</v>
      </c>
      <c r="BB100" s="61">
        <v>9.645768906381782</v>
      </c>
      <c r="BC100" s="59">
        <v>3.75597413550745</v>
      </c>
      <c r="BD100" s="67">
        <v>6.91</v>
      </c>
      <c r="BE100" s="53">
        <v>0.7438345266507558</v>
      </c>
      <c r="BF100" s="46">
        <v>7643.8</v>
      </c>
      <c r="BG100" s="46">
        <v>111.39317983095307</v>
      </c>
      <c r="BH100" s="46">
        <v>376.72745194677185</v>
      </c>
      <c r="BI100" s="46">
        <v>35.0</v>
      </c>
      <c r="BJ100" s="46">
        <v>7.0</v>
      </c>
      <c r="BK100" s="46">
        <v>7.0</v>
      </c>
    </row>
    <row r="101" ht="15.0" customHeight="1">
      <c r="A101" s="40">
        <v>865.0</v>
      </c>
      <c r="B101" s="41" t="s">
        <v>238</v>
      </c>
      <c r="C101" s="44" t="s">
        <v>125</v>
      </c>
      <c r="D101" s="74">
        <v>10.0</v>
      </c>
      <c r="E101" s="53" t="s">
        <v>193</v>
      </c>
      <c r="F101" s="53"/>
      <c r="G101" s="49">
        <v>1.0</v>
      </c>
      <c r="H101" s="49">
        <v>1.0</v>
      </c>
      <c r="I101" s="49">
        <v>1.0</v>
      </c>
      <c r="J101" s="49">
        <v>2.0</v>
      </c>
      <c r="K101" s="49">
        <v>9.0</v>
      </c>
      <c r="L101" s="49">
        <v>20.0</v>
      </c>
      <c r="M101" s="49">
        <v>2.0</v>
      </c>
      <c r="N101" s="49">
        <v>33.0</v>
      </c>
      <c r="O101" s="49">
        <v>3.0</v>
      </c>
      <c r="P101" s="49">
        <v>0.55</v>
      </c>
      <c r="Q101" s="49">
        <v>62.8</v>
      </c>
      <c r="R101" s="49">
        <v>59.0</v>
      </c>
      <c r="S101" s="49">
        <v>2.0</v>
      </c>
      <c r="T101" s="49">
        <v>33.0</v>
      </c>
      <c r="U101" s="49">
        <v>2.0</v>
      </c>
      <c r="V101" s="49">
        <v>5.553333333333334</v>
      </c>
      <c r="W101" s="49">
        <v>86.0</v>
      </c>
      <c r="X101" s="49">
        <v>49.8</v>
      </c>
      <c r="Y101" s="49">
        <v>114.0</v>
      </c>
      <c r="Z101" s="49">
        <v>5.0</v>
      </c>
      <c r="AA101" s="49">
        <v>1.0</v>
      </c>
      <c r="AB101" s="49">
        <v>46.2</v>
      </c>
      <c r="AC101" s="49">
        <v>6.666666666666667</v>
      </c>
      <c r="AD101" s="49">
        <v>1.0</v>
      </c>
      <c r="AE101" s="49">
        <v>5.0</v>
      </c>
      <c r="AF101" s="49">
        <v>45.3</v>
      </c>
      <c r="AG101" s="49">
        <v>6.863333333333334</v>
      </c>
      <c r="AH101" s="57">
        <v>62.0274339243894</v>
      </c>
      <c r="AI101" s="57">
        <v>21.745214694090244</v>
      </c>
      <c r="AJ101" s="57">
        <v>-2.566666666666667</v>
      </c>
      <c r="AK101" s="49">
        <v>123.0</v>
      </c>
      <c r="AL101" s="49">
        <v>224.8</v>
      </c>
      <c r="AM101" s="49">
        <v>17.83</v>
      </c>
      <c r="AN101" s="49">
        <v>159.54</v>
      </c>
      <c r="AO101" s="49">
        <v>11.18</v>
      </c>
      <c r="AP101" s="49">
        <v>109.73</v>
      </c>
      <c r="AQ101" s="49">
        <v>6.27</v>
      </c>
      <c r="AR101" s="49">
        <v>215.75</v>
      </c>
      <c r="AS101" s="49">
        <v>28.52</v>
      </c>
      <c r="AT101" s="49">
        <v>13.0</v>
      </c>
      <c r="AU101" s="59">
        <v>1.0217765042979943</v>
      </c>
      <c r="AV101" s="59">
        <v>13.219003476245655</v>
      </c>
      <c r="AW101" s="59">
        <v>709.82</v>
      </c>
      <c r="AX101" s="59">
        <v>63.8</v>
      </c>
      <c r="AY101" s="61">
        <v>0.4470219435736677</v>
      </c>
      <c r="AZ101" s="63">
        <v>66.27</v>
      </c>
      <c r="BA101" s="49">
        <v>7.073</v>
      </c>
      <c r="BB101" s="61">
        <v>9.020217729393467</v>
      </c>
      <c r="BC101" s="59">
        <v>4.032235260851124</v>
      </c>
      <c r="BD101" s="67">
        <v>6.87</v>
      </c>
      <c r="BE101" s="53">
        <v>0.7330988667448222</v>
      </c>
      <c r="BF101" s="46">
        <v>7469.58</v>
      </c>
      <c r="BG101" s="46">
        <v>117.0780564263323</v>
      </c>
      <c r="BH101" s="46">
        <v>418.9332585530006</v>
      </c>
      <c r="BI101" s="46">
        <v>40.0</v>
      </c>
      <c r="BJ101" s="46">
        <v>9.0</v>
      </c>
      <c r="BK101" s="46">
        <v>9.0</v>
      </c>
    </row>
    <row r="102" ht="15.0" customHeight="1">
      <c r="A102" s="40">
        <v>866.0</v>
      </c>
      <c r="B102" s="41" t="s">
        <v>124</v>
      </c>
      <c r="C102" s="44" t="s">
        <v>125</v>
      </c>
      <c r="D102" s="74">
        <v>11.0</v>
      </c>
      <c r="E102" s="49" t="s">
        <v>127</v>
      </c>
      <c r="F102" s="49"/>
      <c r="G102" s="49">
        <v>1.0</v>
      </c>
      <c r="H102" s="49">
        <v>1.0</v>
      </c>
      <c r="I102" s="49">
        <v>1.0</v>
      </c>
      <c r="J102" s="49">
        <v>2.0</v>
      </c>
      <c r="K102" s="49">
        <v>29.0</v>
      </c>
      <c r="L102" s="49">
        <v>26.0</v>
      </c>
      <c r="M102" s="49">
        <v>2.0</v>
      </c>
      <c r="N102" s="49">
        <v>59.0</v>
      </c>
      <c r="O102" s="49">
        <v>5.0</v>
      </c>
      <c r="P102" s="49">
        <v>0.79</v>
      </c>
      <c r="Q102" s="49">
        <v>60.5</v>
      </c>
      <c r="R102" s="49">
        <v>107.0</v>
      </c>
      <c r="S102" s="49">
        <v>2.0</v>
      </c>
      <c r="T102" s="49">
        <v>43.0</v>
      </c>
      <c r="U102" s="49">
        <v>2.0</v>
      </c>
      <c r="V102" s="49">
        <v>9.006666666666668</v>
      </c>
      <c r="W102" s="49">
        <v>137.0</v>
      </c>
      <c r="X102" s="49">
        <v>53.5</v>
      </c>
      <c r="Y102" s="49">
        <v>166.0</v>
      </c>
      <c r="Z102" s="49">
        <v>7.0</v>
      </c>
      <c r="AA102" s="49">
        <v>1.0</v>
      </c>
      <c r="AB102" s="49">
        <v>46.4</v>
      </c>
      <c r="AC102" s="49">
        <v>8.79</v>
      </c>
      <c r="AD102" s="49">
        <v>3.0</v>
      </c>
      <c r="AE102" s="49">
        <v>5.0</v>
      </c>
      <c r="AF102" s="49">
        <v>48.8</v>
      </c>
      <c r="AG102" s="49">
        <v>9.126666666666667</v>
      </c>
      <c r="AH102" s="57">
        <v>67.51624187906043</v>
      </c>
      <c r="AI102" s="57">
        <v>15.422649888971133</v>
      </c>
      <c r="AJ102" s="57">
        <v>-2.066666666666667</v>
      </c>
      <c r="AK102" s="49">
        <v>174.0</v>
      </c>
      <c r="AL102" s="49">
        <v>246.33</v>
      </c>
      <c r="AM102" s="49">
        <v>21.92</v>
      </c>
      <c r="AN102" s="49">
        <v>328.4</v>
      </c>
      <c r="AO102" s="49">
        <v>26.46</v>
      </c>
      <c r="AP102" s="49">
        <v>65.11</v>
      </c>
      <c r="AQ102" s="49">
        <v>4.82</v>
      </c>
      <c r="AR102" s="49">
        <v>75.14</v>
      </c>
      <c r="AS102" s="49">
        <v>12.21</v>
      </c>
      <c r="AT102" s="49">
        <v>9.0</v>
      </c>
      <c r="AU102" s="59">
        <v>0.70076726342711</v>
      </c>
      <c r="AV102" s="59">
        <v>16.249667287729572</v>
      </c>
      <c r="AW102" s="59">
        <v>714.98</v>
      </c>
      <c r="AX102" s="59">
        <v>65.41</v>
      </c>
      <c r="AY102" s="61">
        <v>0.1866687050909647</v>
      </c>
      <c r="AZ102" s="63">
        <v>42.34</v>
      </c>
      <c r="BA102" s="49">
        <v>7.415</v>
      </c>
      <c r="BB102" s="61">
        <v>8.821308159136883</v>
      </c>
      <c r="BC102" s="59">
        <v>1.6466621712744438</v>
      </c>
      <c r="BD102" s="67">
        <v>7.22</v>
      </c>
      <c r="BE102" s="53">
        <v>0.8314393939393939</v>
      </c>
      <c r="BF102" s="46">
        <v>6857.13</v>
      </c>
      <c r="BG102" s="46">
        <v>104.83305304999236</v>
      </c>
      <c r="BH102" s="46">
        <v>312.82527372262774</v>
      </c>
      <c r="BI102" s="46">
        <v>30.0</v>
      </c>
      <c r="BJ102" s="46">
        <v>7.0</v>
      </c>
      <c r="BK102" s="46">
        <v>7.0</v>
      </c>
    </row>
    <row r="103" ht="15.0" customHeight="1">
      <c r="A103" s="40">
        <v>867.0</v>
      </c>
      <c r="B103" s="41" t="s">
        <v>198</v>
      </c>
      <c r="C103" s="44" t="s">
        <v>125</v>
      </c>
      <c r="D103" s="74">
        <v>11.0</v>
      </c>
      <c r="E103" s="49" t="s">
        <v>127</v>
      </c>
      <c r="F103" s="49"/>
      <c r="G103" s="49">
        <v>1.0</v>
      </c>
      <c r="H103" s="49">
        <v>1.0</v>
      </c>
      <c r="I103" s="49">
        <v>1.0</v>
      </c>
      <c r="J103" s="49">
        <v>1.0</v>
      </c>
      <c r="K103" s="49">
        <v>25.0</v>
      </c>
      <c r="L103" s="49">
        <v>15.0</v>
      </c>
      <c r="M103" s="49">
        <v>1.0</v>
      </c>
      <c r="N103" s="49">
        <v>54.0</v>
      </c>
      <c r="O103" s="49">
        <v>5.0</v>
      </c>
      <c r="P103" s="49">
        <v>0.69</v>
      </c>
      <c r="Q103" s="49">
        <v>63.9</v>
      </c>
      <c r="R103" s="49">
        <v>93.0</v>
      </c>
      <c r="S103" s="49">
        <v>1.0</v>
      </c>
      <c r="T103" s="49">
        <v>28.0</v>
      </c>
      <c r="U103" s="49">
        <v>1.0</v>
      </c>
      <c r="V103" s="49">
        <v>8.223333333333333</v>
      </c>
      <c r="W103" s="49">
        <v>117.0</v>
      </c>
      <c r="X103" s="49">
        <v>51.4</v>
      </c>
      <c r="Y103" s="49">
        <v>163.0</v>
      </c>
      <c r="Z103" s="49">
        <v>5.0</v>
      </c>
      <c r="AA103" s="49">
        <v>1.0</v>
      </c>
      <c r="AB103" s="49">
        <v>47.7</v>
      </c>
      <c r="AC103" s="49">
        <v>8.61</v>
      </c>
      <c r="AD103" s="49">
        <v>3.0</v>
      </c>
      <c r="AE103" s="49">
        <v>5.0</v>
      </c>
      <c r="AF103" s="49">
        <v>46.3</v>
      </c>
      <c r="AG103" s="49">
        <v>9.066666666666665</v>
      </c>
      <c r="AH103" s="57">
        <v>71.25832457062738</v>
      </c>
      <c r="AI103" s="57">
        <v>16.098957941299492</v>
      </c>
      <c r="AJ103" s="57">
        <v>-2.333333333333333</v>
      </c>
      <c r="AK103" s="49">
        <v>175.0</v>
      </c>
      <c r="AL103" s="49">
        <v>239.46</v>
      </c>
      <c r="AM103" s="49">
        <v>21.9</v>
      </c>
      <c r="AN103" s="49">
        <v>315.56</v>
      </c>
      <c r="AO103" s="49">
        <v>24.35</v>
      </c>
      <c r="AP103" s="49">
        <v>51.51</v>
      </c>
      <c r="AQ103" s="49">
        <v>4.02</v>
      </c>
      <c r="AR103" s="49">
        <v>64.05</v>
      </c>
      <c r="AS103" s="49">
        <v>9.58</v>
      </c>
      <c r="AT103" s="49">
        <v>3.0</v>
      </c>
      <c r="AU103" s="59">
        <v>0.7719421924568205</v>
      </c>
      <c r="AV103" s="59">
        <v>14.957064793130368</v>
      </c>
      <c r="AW103" s="59">
        <v>670.5799999999999</v>
      </c>
      <c r="AX103" s="59">
        <v>59.849999999999994</v>
      </c>
      <c r="AY103" s="61">
        <v>0.1600668337510443</v>
      </c>
      <c r="AZ103" s="63">
        <v>24.74</v>
      </c>
      <c r="BA103" s="49">
        <v>6.327</v>
      </c>
      <c r="BB103" s="61">
        <v>9.459459459459458</v>
      </c>
      <c r="BC103" s="59">
        <v>1.5141457246720404</v>
      </c>
      <c r="BD103" s="67">
        <v>6.13</v>
      </c>
      <c r="BE103" s="53">
        <v>0.8092320261437909</v>
      </c>
      <c r="BF103" s="46">
        <v>6938.9</v>
      </c>
      <c r="BG103" s="46">
        <v>115.93817878028405</v>
      </c>
      <c r="BH103" s="46">
        <v>316.8447488584475</v>
      </c>
      <c r="BI103" s="46">
        <v>40.0</v>
      </c>
      <c r="BJ103" s="46">
        <v>5.0</v>
      </c>
      <c r="BK103" s="46">
        <v>7.0</v>
      </c>
    </row>
    <row r="104" ht="15.0" customHeight="1">
      <c r="A104" s="40">
        <v>868.0</v>
      </c>
      <c r="B104" s="41" t="s">
        <v>232</v>
      </c>
      <c r="C104" s="44" t="s">
        <v>125</v>
      </c>
      <c r="D104" s="74">
        <v>11.0</v>
      </c>
      <c r="E104" s="49" t="s">
        <v>127</v>
      </c>
      <c r="F104" s="49"/>
      <c r="G104" s="49">
        <v>1.0</v>
      </c>
      <c r="H104" s="49">
        <v>1.0</v>
      </c>
      <c r="I104" s="49">
        <v>1.0</v>
      </c>
      <c r="J104" s="49">
        <v>1.0</v>
      </c>
      <c r="K104" s="49">
        <v>27.0</v>
      </c>
      <c r="L104" s="49">
        <v>16.0</v>
      </c>
      <c r="M104" s="49">
        <v>1.0</v>
      </c>
      <c r="N104" s="49">
        <v>54.0</v>
      </c>
      <c r="O104" s="49">
        <v>3.0</v>
      </c>
      <c r="P104" s="49">
        <v>0.8</v>
      </c>
      <c r="Q104" s="49">
        <v>64.3</v>
      </c>
      <c r="R104" s="49">
        <v>93.0</v>
      </c>
      <c r="S104" s="49">
        <v>1.0</v>
      </c>
      <c r="T104" s="49">
        <v>29.0</v>
      </c>
      <c r="U104" s="49">
        <v>1.0</v>
      </c>
      <c r="V104" s="49">
        <v>7.966666666666666</v>
      </c>
      <c r="W104" s="49">
        <v>122.0</v>
      </c>
      <c r="X104" s="49">
        <v>48.0</v>
      </c>
      <c r="Y104" s="49">
        <v>172.0</v>
      </c>
      <c r="Z104" s="49">
        <v>5.0</v>
      </c>
      <c r="AA104" s="49">
        <v>1.0</v>
      </c>
      <c r="AB104" s="49">
        <v>48.1</v>
      </c>
      <c r="AC104" s="49">
        <v>9.193333333333333</v>
      </c>
      <c r="AD104" s="49">
        <v>1.0</v>
      </c>
      <c r="AE104" s="49">
        <v>5.0</v>
      </c>
      <c r="AF104" s="49">
        <v>47.0</v>
      </c>
      <c r="AG104" s="49">
        <v>9.38</v>
      </c>
      <c r="AH104" s="57">
        <v>64.74683544303801</v>
      </c>
      <c r="AI104" s="57">
        <v>10.3665839228953</v>
      </c>
      <c r="AJ104" s="57"/>
      <c r="AK104" s="49">
        <v>178.0</v>
      </c>
      <c r="AL104" s="49">
        <v>246.19</v>
      </c>
      <c r="AM104" s="49">
        <v>23.37</v>
      </c>
      <c r="AN104" s="49">
        <v>317.25</v>
      </c>
      <c r="AO104" s="49">
        <v>29.49</v>
      </c>
      <c r="AP104" s="49">
        <v>88.6</v>
      </c>
      <c r="AQ104" s="49">
        <v>6.63</v>
      </c>
      <c r="AR104" s="49">
        <v>97.32</v>
      </c>
      <c r="AS104" s="49">
        <v>15.66</v>
      </c>
      <c r="AT104" s="49">
        <v>14.0</v>
      </c>
      <c r="AU104" s="59">
        <v>0.6470099667774087</v>
      </c>
      <c r="AV104" s="59">
        <v>16.091245376078916</v>
      </c>
      <c r="AW104" s="59">
        <v>749.3600000000001</v>
      </c>
      <c r="AX104" s="59">
        <v>75.15</v>
      </c>
      <c r="AY104" s="61">
        <v>0.20838323353293411</v>
      </c>
      <c r="AZ104" s="63">
        <v>27.59</v>
      </c>
      <c r="BA104" s="49">
        <v>7.522</v>
      </c>
      <c r="BB104" s="61">
        <v>9.990693964371179</v>
      </c>
      <c r="BC104" s="59">
        <v>2.0818931135336345</v>
      </c>
      <c r="BD104" s="67">
        <v>7.32</v>
      </c>
      <c r="BE104" s="53">
        <v>0.7691392304641016</v>
      </c>
      <c r="BF104" s="46">
        <v>6576.65</v>
      </c>
      <c r="BG104" s="46">
        <v>87.51363938789088</v>
      </c>
      <c r="BH104" s="46">
        <v>281.4142062473256</v>
      </c>
      <c r="BI104" s="46">
        <v>40.0</v>
      </c>
      <c r="BJ104" s="46">
        <v>7.0</v>
      </c>
      <c r="BK104" s="46">
        <v>7.0</v>
      </c>
    </row>
    <row r="105" ht="15.0" customHeight="1">
      <c r="A105" s="40">
        <v>869.0</v>
      </c>
      <c r="B105" s="41" t="s">
        <v>124</v>
      </c>
      <c r="C105" s="24" t="s">
        <v>110</v>
      </c>
      <c r="D105" s="74">
        <v>11.0</v>
      </c>
      <c r="E105" s="49" t="s">
        <v>127</v>
      </c>
      <c r="F105" s="49"/>
      <c r="G105" s="49">
        <v>1.0</v>
      </c>
      <c r="H105" s="49">
        <v>1.0</v>
      </c>
      <c r="I105" s="49">
        <v>1.0</v>
      </c>
      <c r="J105" s="49">
        <v>4.0</v>
      </c>
      <c r="K105" s="49">
        <v>24.0</v>
      </c>
      <c r="L105" s="49">
        <v>34.0</v>
      </c>
      <c r="M105" s="49">
        <v>4.0</v>
      </c>
      <c r="N105" s="49">
        <v>54.0</v>
      </c>
      <c r="O105" s="49">
        <v>3.0</v>
      </c>
      <c r="P105" s="49">
        <v>0.73</v>
      </c>
      <c r="Q105" s="49">
        <v>59.7</v>
      </c>
      <c r="R105" s="49">
        <v>89.0</v>
      </c>
      <c r="S105" s="49">
        <v>4.0</v>
      </c>
      <c r="T105" s="49">
        <v>57.0</v>
      </c>
      <c r="U105" s="49">
        <v>4.0</v>
      </c>
      <c r="V105" s="49">
        <v>7.283333333333334</v>
      </c>
      <c r="W105" s="49">
        <v>114.0</v>
      </c>
      <c r="X105" s="49">
        <v>55.9</v>
      </c>
      <c r="Y105" s="49">
        <v>143.0</v>
      </c>
      <c r="Z105" s="49">
        <v>3.0</v>
      </c>
      <c r="AA105" s="49">
        <v>3.0</v>
      </c>
      <c r="AB105" s="49">
        <v>62.0</v>
      </c>
      <c r="AC105" s="49">
        <v>7.596666666666667</v>
      </c>
      <c r="AD105" s="49">
        <v>5.0</v>
      </c>
      <c r="AE105" s="49">
        <v>5.0</v>
      </c>
      <c r="AF105" s="49">
        <v>52.7</v>
      </c>
      <c r="AG105" s="49">
        <v>7.666666666666667</v>
      </c>
      <c r="AH105" s="57">
        <v>57.103448275862036</v>
      </c>
      <c r="AI105" s="57"/>
      <c r="AJ105" s="57">
        <v>-2.533333333333333</v>
      </c>
      <c r="AK105" s="49">
        <v>141.0</v>
      </c>
      <c r="AL105" s="49">
        <v>141.26</v>
      </c>
      <c r="AM105" s="49">
        <v>17.62</v>
      </c>
      <c r="AN105" s="49">
        <v>176.49</v>
      </c>
      <c r="AO105" s="49">
        <v>16.22</v>
      </c>
      <c r="AP105" s="49">
        <v>54.24</v>
      </c>
      <c r="AQ105" s="49">
        <v>5.57</v>
      </c>
      <c r="AR105" s="49">
        <v>23.91</v>
      </c>
      <c r="AS105" s="49">
        <v>5.17</v>
      </c>
      <c r="AT105" s="49">
        <v>3.0</v>
      </c>
      <c r="AU105" s="59">
        <v>0.8086278109224415</v>
      </c>
      <c r="AV105" s="59">
        <v>21.62275198661648</v>
      </c>
      <c r="AW105" s="59">
        <v>395.90000000000003</v>
      </c>
      <c r="AX105" s="59">
        <v>44.580000000000005</v>
      </c>
      <c r="AY105" s="61">
        <v>0.11597128757290263</v>
      </c>
      <c r="AZ105" s="61"/>
      <c r="BA105" s="49">
        <v>4.099</v>
      </c>
      <c r="BB105" s="61">
        <v>10.875823371554038</v>
      </c>
      <c r="BC105" s="59">
        <v>1.2612832398145888</v>
      </c>
      <c r="BD105" s="67">
        <v>1.57</v>
      </c>
      <c r="BE105" s="53">
        <v>0.001184834123222749</v>
      </c>
      <c r="BF105" s="46">
        <v>3381.68</v>
      </c>
      <c r="BG105" s="46">
        <v>75.85643786451323</v>
      </c>
      <c r="BH105" s="46">
        <v>191.92281498297388</v>
      </c>
      <c r="BI105" s="46">
        <v>40.0</v>
      </c>
      <c r="BJ105" s="46">
        <v>7.0</v>
      </c>
      <c r="BK105" s="46">
        <v>7.0</v>
      </c>
    </row>
    <row r="106" ht="15.0" customHeight="1">
      <c r="A106" s="40">
        <v>870.0</v>
      </c>
      <c r="B106" s="41" t="s">
        <v>198</v>
      </c>
      <c r="C106" s="24" t="s">
        <v>110</v>
      </c>
      <c r="D106" s="74">
        <v>11.0</v>
      </c>
      <c r="E106" s="49" t="s">
        <v>127</v>
      </c>
      <c r="F106" s="49"/>
      <c r="G106" s="49">
        <v>1.0</v>
      </c>
      <c r="H106" s="49">
        <v>1.0</v>
      </c>
      <c r="I106" s="49">
        <v>1.0</v>
      </c>
      <c r="J106" s="49">
        <v>3.0</v>
      </c>
      <c r="K106" s="49">
        <v>25.0</v>
      </c>
      <c r="L106" s="49">
        <v>30.0</v>
      </c>
      <c r="M106" s="49">
        <v>3.0</v>
      </c>
      <c r="N106" s="49">
        <v>57.0</v>
      </c>
      <c r="O106" s="49">
        <v>5.0</v>
      </c>
      <c r="P106" s="49">
        <v>0.79</v>
      </c>
      <c r="Q106" s="49">
        <v>61.0</v>
      </c>
      <c r="R106" s="49">
        <v>100.0</v>
      </c>
      <c r="S106" s="49">
        <v>3.0</v>
      </c>
      <c r="T106" s="49">
        <v>50.0</v>
      </c>
      <c r="U106" s="49">
        <v>3.0</v>
      </c>
      <c r="V106" s="49">
        <v>7.656666666666666</v>
      </c>
      <c r="W106" s="49">
        <v>130.0</v>
      </c>
      <c r="X106" s="49">
        <v>56.6</v>
      </c>
      <c r="Y106" s="49">
        <v>155.0</v>
      </c>
      <c r="Z106" s="49">
        <v>5.0</v>
      </c>
      <c r="AA106" s="49">
        <v>3.0</v>
      </c>
      <c r="AB106" s="49">
        <v>56.8</v>
      </c>
      <c r="AC106" s="49">
        <v>8.166666666666666</v>
      </c>
      <c r="AD106" s="49">
        <v>5.0</v>
      </c>
      <c r="AE106" s="49">
        <v>5.0</v>
      </c>
      <c r="AF106" s="49">
        <v>57.5</v>
      </c>
      <c r="AG106" s="49">
        <v>8.533333333333333</v>
      </c>
      <c r="AH106" s="57">
        <v>59.7864768683274</v>
      </c>
      <c r="AI106" s="57"/>
      <c r="AJ106" s="57">
        <v>-3.2333333333333334</v>
      </c>
      <c r="AK106" s="49">
        <v>150.0</v>
      </c>
      <c r="AL106" s="49">
        <v>149.09</v>
      </c>
      <c r="AM106" s="49">
        <v>19.89</v>
      </c>
      <c r="AN106" s="49">
        <v>220.09</v>
      </c>
      <c r="AO106" s="49">
        <v>21.19</v>
      </c>
      <c r="AP106" s="49">
        <v>57.05</v>
      </c>
      <c r="AQ106" s="49">
        <v>4.04</v>
      </c>
      <c r="AR106" s="49">
        <v>10.55</v>
      </c>
      <c r="AS106" s="49">
        <v>2.37</v>
      </c>
      <c r="AT106" s="49">
        <v>2.0</v>
      </c>
      <c r="AU106" s="59">
        <v>0.7883472057074911</v>
      </c>
      <c r="AV106" s="59">
        <v>22.464454976303315</v>
      </c>
      <c r="AW106" s="59">
        <v>436.78000000000003</v>
      </c>
      <c r="AX106" s="59">
        <v>47.489999999999995</v>
      </c>
      <c r="AY106" s="61">
        <v>0.04990524320909666</v>
      </c>
      <c r="AZ106" s="61"/>
      <c r="BA106" s="49">
        <v>4.364</v>
      </c>
      <c r="BB106" s="61">
        <v>10.882218148487626</v>
      </c>
      <c r="BC106" s="59">
        <v>0.5430797433547205</v>
      </c>
      <c r="BD106" s="67">
        <v>1.86</v>
      </c>
      <c r="BE106" s="53">
        <v>-0.0016</v>
      </c>
      <c r="BF106" s="46">
        <v>3198.96</v>
      </c>
      <c r="BG106" s="46">
        <v>67.36070751737209</v>
      </c>
      <c r="BH106" s="46">
        <v>160.83257918552036</v>
      </c>
      <c r="BI106" s="74"/>
      <c r="BJ106" s="74"/>
      <c r="BK106" s="74"/>
    </row>
    <row r="107" ht="15.0" customHeight="1">
      <c r="A107" s="40">
        <v>873.0</v>
      </c>
      <c r="B107" s="41" t="s">
        <v>232</v>
      </c>
      <c r="C107" s="24" t="s">
        <v>110</v>
      </c>
      <c r="D107" s="74">
        <v>11.0</v>
      </c>
      <c r="E107" s="49" t="s">
        <v>127</v>
      </c>
      <c r="F107" s="49"/>
      <c r="G107" s="49">
        <v>1.0</v>
      </c>
      <c r="H107" s="49">
        <v>1.0</v>
      </c>
      <c r="I107" s="49">
        <v>1.0</v>
      </c>
      <c r="J107" s="49">
        <v>1.0</v>
      </c>
      <c r="K107" s="49">
        <v>20.0</v>
      </c>
      <c r="L107" s="49">
        <v>16.0</v>
      </c>
      <c r="M107" s="49">
        <v>1.0</v>
      </c>
      <c r="N107" s="49">
        <v>51.0</v>
      </c>
      <c r="O107" s="49">
        <v>5.0</v>
      </c>
      <c r="P107" s="49">
        <v>0.74</v>
      </c>
      <c r="Q107" s="49">
        <v>64.2</v>
      </c>
      <c r="R107" s="49">
        <v>91.0</v>
      </c>
      <c r="S107" s="49">
        <v>1.0</v>
      </c>
      <c r="T107" s="49">
        <v>28.0</v>
      </c>
      <c r="U107" s="49">
        <v>1.0</v>
      </c>
      <c r="V107" s="49">
        <v>8.343333333333334</v>
      </c>
      <c r="W107" s="49">
        <v>120.0</v>
      </c>
      <c r="X107" s="49">
        <v>51.0</v>
      </c>
      <c r="Y107" s="49">
        <v>150.0</v>
      </c>
      <c r="Z107" s="49">
        <v>5.0</v>
      </c>
      <c r="AA107" s="49">
        <v>1.0</v>
      </c>
      <c r="AB107" s="49">
        <v>55.4</v>
      </c>
      <c r="AC107" s="49">
        <v>9.113333333333332</v>
      </c>
      <c r="AD107" s="49">
        <v>5.0</v>
      </c>
      <c r="AE107" s="49">
        <v>5.0</v>
      </c>
      <c r="AF107" s="49">
        <v>53.1</v>
      </c>
      <c r="AG107" s="49">
        <v>9.340000000000002</v>
      </c>
      <c r="AH107" s="57">
        <v>58.034800409416555</v>
      </c>
      <c r="AI107" s="57"/>
      <c r="AJ107" s="57">
        <v>-2.933333333333333</v>
      </c>
      <c r="AK107" s="49">
        <v>157.0</v>
      </c>
      <c r="AL107" s="49">
        <v>123.82</v>
      </c>
      <c r="AM107" s="49">
        <v>14.82</v>
      </c>
      <c r="AN107" s="49">
        <v>178.63</v>
      </c>
      <c r="AO107" s="49">
        <v>17.45</v>
      </c>
      <c r="AP107" s="49">
        <v>49.87</v>
      </c>
      <c r="AQ107" s="49">
        <v>5.18</v>
      </c>
      <c r="AR107" s="49">
        <v>20.61</v>
      </c>
      <c r="AS107" s="49">
        <v>4.32</v>
      </c>
      <c r="AT107" s="49">
        <v>3.0</v>
      </c>
      <c r="AU107" s="59">
        <v>0.6548828988068935</v>
      </c>
      <c r="AV107" s="59">
        <v>20.960698689956335</v>
      </c>
      <c r="AW107" s="59">
        <v>372.93</v>
      </c>
      <c r="AX107" s="59">
        <v>41.769999999999996</v>
      </c>
      <c r="AY107" s="61">
        <v>0.10342350969595406</v>
      </c>
      <c r="AZ107" s="61"/>
      <c r="BA107" s="49">
        <v>3.944</v>
      </c>
      <c r="BB107" s="61">
        <v>10.59077079107505</v>
      </c>
      <c r="BC107" s="59">
        <v>1.0953346855983774</v>
      </c>
      <c r="BD107" s="67">
        <v>1.28</v>
      </c>
      <c r="BE107" s="53">
        <v>-0.03335919317300233</v>
      </c>
      <c r="BF107" s="46"/>
      <c r="BG107" s="46"/>
      <c r="BH107" s="46"/>
      <c r="BI107" s="46">
        <v>40.0</v>
      </c>
      <c r="BJ107" s="46">
        <v>5.0</v>
      </c>
      <c r="BK107" s="46">
        <v>7.0</v>
      </c>
    </row>
    <row r="108" ht="15.0" customHeight="1">
      <c r="A108" s="40">
        <v>874.0</v>
      </c>
      <c r="B108" s="41" t="s">
        <v>234</v>
      </c>
      <c r="C108" s="24" t="s">
        <v>110</v>
      </c>
      <c r="D108" s="74">
        <v>11.0</v>
      </c>
      <c r="E108" s="49" t="s">
        <v>127</v>
      </c>
      <c r="F108" s="49"/>
      <c r="G108" s="49">
        <v>1.0</v>
      </c>
      <c r="H108" s="49">
        <v>1.0</v>
      </c>
      <c r="I108" s="49">
        <v>1.0</v>
      </c>
      <c r="J108" s="49">
        <v>3.0</v>
      </c>
      <c r="K108" s="49">
        <v>15.0</v>
      </c>
      <c r="L108" s="49">
        <v>22.0</v>
      </c>
      <c r="M108" s="49">
        <v>3.0</v>
      </c>
      <c r="N108" s="49">
        <v>47.0</v>
      </c>
      <c r="O108" s="49">
        <v>3.0</v>
      </c>
      <c r="P108" s="49">
        <v>0.59</v>
      </c>
      <c r="Q108" s="49">
        <v>53.3</v>
      </c>
      <c r="R108" s="49">
        <v>86.0</v>
      </c>
      <c r="S108" s="49">
        <v>2.0</v>
      </c>
      <c r="T108" s="49">
        <v>36.0</v>
      </c>
      <c r="U108" s="49">
        <v>2.0</v>
      </c>
      <c r="V108" s="49">
        <v>6.066666666666667</v>
      </c>
      <c r="W108" s="49">
        <v>115.0</v>
      </c>
      <c r="X108" s="49">
        <v>51.4</v>
      </c>
      <c r="Y108" s="49">
        <v>155.0</v>
      </c>
      <c r="Z108" s="49">
        <v>3.0</v>
      </c>
      <c r="AA108" s="49">
        <v>1.0</v>
      </c>
      <c r="AB108" s="49">
        <v>54.6</v>
      </c>
      <c r="AC108" s="49">
        <v>6.663333333333334</v>
      </c>
      <c r="AD108" s="49">
        <v>5.0</v>
      </c>
      <c r="AE108" s="49">
        <v>5.0</v>
      </c>
      <c r="AF108" s="49">
        <v>54.2</v>
      </c>
      <c r="AG108" s="49">
        <v>6.706666666666667</v>
      </c>
      <c r="AH108" s="57">
        <v>62.77019340159272</v>
      </c>
      <c r="AI108" s="57"/>
      <c r="AJ108" s="57">
        <v>-2.2666666666666666</v>
      </c>
      <c r="AK108" s="49">
        <v>154.0</v>
      </c>
      <c r="AL108" s="49">
        <v>127.64</v>
      </c>
      <c r="AM108" s="49">
        <v>16.19</v>
      </c>
      <c r="AN108" s="49">
        <v>177.85</v>
      </c>
      <c r="AO108" s="49">
        <v>17.45</v>
      </c>
      <c r="AP108" s="49">
        <v>42.35</v>
      </c>
      <c r="AQ108" s="49">
        <v>4.64</v>
      </c>
      <c r="AR108" s="49">
        <v>24.48</v>
      </c>
      <c r="AS108" s="49">
        <v>5.68</v>
      </c>
      <c r="AT108" s="49">
        <v>5.0</v>
      </c>
      <c r="AU108" s="59">
        <v>0.732910819375283</v>
      </c>
      <c r="AV108" s="59">
        <v>23.202614379084967</v>
      </c>
      <c r="AW108" s="59">
        <v>372.32000000000005</v>
      </c>
      <c r="AX108" s="59">
        <v>43.96</v>
      </c>
      <c r="AY108" s="61">
        <v>0.1292083712465878</v>
      </c>
      <c r="AZ108" s="61"/>
      <c r="BA108" s="49">
        <v>4.574</v>
      </c>
      <c r="BB108" s="61">
        <v>9.610843900306078</v>
      </c>
      <c r="BC108" s="59">
        <v>1.2418014866637517</v>
      </c>
      <c r="BD108" s="67">
        <v>1.93</v>
      </c>
      <c r="BE108" s="53">
        <v>-0.024806201550387597</v>
      </c>
      <c r="BF108" s="46">
        <v>3550.19</v>
      </c>
      <c r="BG108" s="46">
        <v>80.75955414012739</v>
      </c>
      <c r="BH108" s="46">
        <v>219.28289067325508</v>
      </c>
      <c r="BI108" s="46">
        <v>35.0</v>
      </c>
      <c r="BJ108" s="46">
        <v>7.0</v>
      </c>
      <c r="BK108" s="46">
        <v>7.0</v>
      </c>
    </row>
    <row r="109" ht="15.0" customHeight="1">
      <c r="A109" s="40">
        <v>875.0</v>
      </c>
      <c r="B109" s="41" t="s">
        <v>234</v>
      </c>
      <c r="C109" s="44" t="s">
        <v>125</v>
      </c>
      <c r="D109" s="74">
        <v>11.0</v>
      </c>
      <c r="E109" s="49" t="s">
        <v>127</v>
      </c>
      <c r="F109" s="49"/>
      <c r="G109" s="49">
        <v>1.0</v>
      </c>
      <c r="H109" s="49">
        <v>1.0</v>
      </c>
      <c r="I109" s="49">
        <v>1.0</v>
      </c>
      <c r="J109" s="49">
        <v>2.0</v>
      </c>
      <c r="K109" s="49">
        <v>29.0</v>
      </c>
      <c r="L109" s="49">
        <v>24.0</v>
      </c>
      <c r="M109" s="49">
        <v>2.0</v>
      </c>
      <c r="N109" s="49">
        <v>62.0</v>
      </c>
      <c r="O109" s="49">
        <v>5.0</v>
      </c>
      <c r="P109" s="49">
        <v>0.82</v>
      </c>
      <c r="Q109" s="49">
        <v>64.7</v>
      </c>
      <c r="R109" s="49">
        <v>114.0</v>
      </c>
      <c r="S109" s="49">
        <v>2.0</v>
      </c>
      <c r="T109" s="49">
        <v>37.0</v>
      </c>
      <c r="U109" s="49">
        <v>2.0</v>
      </c>
      <c r="V109" s="49">
        <v>8.246666666666666</v>
      </c>
      <c r="W109" s="49">
        <v>140.0</v>
      </c>
      <c r="X109" s="49">
        <v>53.8</v>
      </c>
      <c r="Y109" s="49">
        <v>162.0</v>
      </c>
      <c r="Z109" s="49">
        <v>5.0</v>
      </c>
      <c r="AA109" s="49">
        <v>1.0</v>
      </c>
      <c r="AB109" s="49">
        <v>50.1</v>
      </c>
      <c r="AC109" s="49">
        <v>9.033333333333333</v>
      </c>
      <c r="AD109" s="49">
        <v>3.0</v>
      </c>
      <c r="AE109" s="49">
        <v>5.0</v>
      </c>
      <c r="AF109" s="49">
        <v>48.6</v>
      </c>
      <c r="AG109" s="49">
        <v>9.506666666666666</v>
      </c>
      <c r="AH109" s="57">
        <v>62.095914742451185</v>
      </c>
      <c r="AI109" s="57">
        <v>-1.08586637613468</v>
      </c>
      <c r="AJ109" s="57">
        <v>-1.8666666666666667</v>
      </c>
      <c r="AK109" s="49">
        <v>174.0</v>
      </c>
      <c r="AL109" s="49">
        <v>286.17</v>
      </c>
      <c r="AM109" s="49">
        <v>26.84</v>
      </c>
      <c r="AN109" s="49">
        <v>352.99</v>
      </c>
      <c r="AO109" s="49">
        <v>33.52</v>
      </c>
      <c r="AP109" s="49">
        <v>100.07</v>
      </c>
      <c r="AQ109" s="49">
        <v>8.33</v>
      </c>
      <c r="AR109" s="49">
        <v>179.67</v>
      </c>
      <c r="AS109" s="49">
        <v>34.79</v>
      </c>
      <c r="AT109" s="49">
        <v>6.0</v>
      </c>
      <c r="AU109" s="59">
        <v>0.6413381123058542</v>
      </c>
      <c r="AV109" s="59">
        <v>19.363277119162912</v>
      </c>
      <c r="AW109" s="59">
        <v>918.9</v>
      </c>
      <c r="AX109" s="59">
        <v>103.47999999999999</v>
      </c>
      <c r="AY109" s="61">
        <v>0.33620023192887516</v>
      </c>
      <c r="AZ109" s="61"/>
      <c r="BA109" s="49">
        <v>10.269</v>
      </c>
      <c r="BB109" s="61">
        <v>10.076930567728112</v>
      </c>
      <c r="BC109" s="59">
        <v>3.3878663940013634</v>
      </c>
      <c r="BD109" s="67">
        <v>10.07</v>
      </c>
      <c r="BE109" s="53">
        <v>0.7907934131736527</v>
      </c>
      <c r="BF109" s="46">
        <v>7864.08</v>
      </c>
      <c r="BG109" s="46">
        <v>75.9961345187476</v>
      </c>
      <c r="BH109" s="46">
        <v>292.9985096870343</v>
      </c>
      <c r="BI109" s="46">
        <v>40.0</v>
      </c>
      <c r="BJ109" s="46">
        <v>7.0</v>
      </c>
      <c r="BK109" s="46">
        <v>7.0</v>
      </c>
    </row>
    <row r="110" ht="15.0" customHeight="1">
      <c r="A110" s="40">
        <v>876.0</v>
      </c>
      <c r="B110" s="41" t="s">
        <v>238</v>
      </c>
      <c r="C110" s="24" t="s">
        <v>110</v>
      </c>
      <c r="D110" s="74">
        <v>11.0</v>
      </c>
      <c r="E110" s="49" t="s">
        <v>127</v>
      </c>
      <c r="F110" s="49"/>
      <c r="G110" s="49">
        <v>1.0</v>
      </c>
      <c r="H110" s="49">
        <v>1.0</v>
      </c>
      <c r="I110" s="49">
        <v>1.0</v>
      </c>
      <c r="J110" s="49">
        <v>2.0</v>
      </c>
      <c r="K110" s="49">
        <v>26.0</v>
      </c>
      <c r="L110" s="49">
        <v>20.0</v>
      </c>
      <c r="M110" s="49">
        <v>2.0</v>
      </c>
      <c r="N110" s="49">
        <v>51.0</v>
      </c>
      <c r="O110" s="49">
        <v>3.0</v>
      </c>
      <c r="P110" s="49">
        <v>0.58</v>
      </c>
      <c r="Q110" s="49">
        <v>58.3</v>
      </c>
      <c r="R110" s="49">
        <v>83.0</v>
      </c>
      <c r="S110" s="49">
        <v>2.0</v>
      </c>
      <c r="T110" s="49">
        <v>34.0</v>
      </c>
      <c r="U110" s="49">
        <v>2.0</v>
      </c>
      <c r="V110" s="49">
        <v>6.126666666666666</v>
      </c>
      <c r="W110" s="49">
        <v>98.0</v>
      </c>
      <c r="X110" s="49">
        <v>54.8</v>
      </c>
      <c r="Y110" s="49">
        <v>152.0</v>
      </c>
      <c r="Z110" s="49">
        <v>3.0</v>
      </c>
      <c r="AA110" s="49">
        <v>1.0</v>
      </c>
      <c r="AB110" s="49">
        <v>53.1</v>
      </c>
      <c r="AC110" s="49">
        <v>6.57</v>
      </c>
      <c r="AD110" s="49">
        <v>3.0</v>
      </c>
      <c r="AE110" s="49">
        <v>5.0</v>
      </c>
      <c r="AF110" s="49">
        <v>55.3</v>
      </c>
      <c r="AG110" s="49">
        <v>7.026666666666667</v>
      </c>
      <c r="AH110" s="57">
        <v>60.16927417286482</v>
      </c>
      <c r="AI110" s="57"/>
      <c r="AJ110" s="57">
        <v>-2.2666666666666666</v>
      </c>
      <c r="AK110" s="49">
        <v>133.0</v>
      </c>
      <c r="AL110" s="49">
        <v>117.03</v>
      </c>
      <c r="AM110" s="49">
        <v>14.81</v>
      </c>
      <c r="AN110" s="49">
        <v>115.62</v>
      </c>
      <c r="AO110" s="49">
        <v>13.12</v>
      </c>
      <c r="AP110" s="49">
        <v>42.04</v>
      </c>
      <c r="AQ110" s="49">
        <v>4.46</v>
      </c>
      <c r="AR110" s="49">
        <v>57.0</v>
      </c>
      <c r="AS110" s="49">
        <v>12.78</v>
      </c>
      <c r="AT110" s="49">
        <v>5.0</v>
      </c>
      <c r="AU110" s="59">
        <v>0.842434584755404</v>
      </c>
      <c r="AV110" s="59">
        <v>22.42105263157895</v>
      </c>
      <c r="AW110" s="59">
        <v>331.69</v>
      </c>
      <c r="AX110" s="59">
        <v>45.17</v>
      </c>
      <c r="AY110" s="61">
        <v>0.2829311489926942</v>
      </c>
      <c r="AZ110" s="61"/>
      <c r="BA110" s="49">
        <v>3.713</v>
      </c>
      <c r="BB110" s="61">
        <v>12.16536493401562</v>
      </c>
      <c r="BC110" s="59">
        <v>3.441960678696472</v>
      </c>
      <c r="BD110" s="67">
        <v>1.03</v>
      </c>
      <c r="BE110" s="53">
        <v>-0.055053086905230045</v>
      </c>
      <c r="BF110" s="46">
        <v>3159.54</v>
      </c>
      <c r="BG110" s="46">
        <v>69.94775293336285</v>
      </c>
      <c r="BH110" s="46">
        <v>213.33828494260635</v>
      </c>
      <c r="BI110" s="46">
        <v>40.0</v>
      </c>
      <c r="BJ110" s="46">
        <v>5.0</v>
      </c>
      <c r="BK110" s="46">
        <v>7.0</v>
      </c>
    </row>
    <row r="111" ht="15.0" customHeight="1">
      <c r="A111" s="40">
        <v>879.0</v>
      </c>
      <c r="B111" s="41" t="s">
        <v>238</v>
      </c>
      <c r="C111" s="44" t="s">
        <v>125</v>
      </c>
      <c r="D111" s="74">
        <v>11.0</v>
      </c>
      <c r="E111" s="49" t="s">
        <v>127</v>
      </c>
      <c r="F111" s="49"/>
      <c r="G111" s="49">
        <v>1.0</v>
      </c>
      <c r="H111" s="49">
        <v>1.0</v>
      </c>
      <c r="I111" s="49">
        <v>1.0</v>
      </c>
      <c r="J111" s="49">
        <v>3.0</v>
      </c>
      <c r="K111" s="49">
        <v>19.0</v>
      </c>
      <c r="L111" s="49">
        <v>27.0</v>
      </c>
      <c r="M111" s="49">
        <v>3.0</v>
      </c>
      <c r="N111" s="49">
        <v>49.0</v>
      </c>
      <c r="O111" s="49">
        <v>3.0</v>
      </c>
      <c r="P111" s="49">
        <v>0.53</v>
      </c>
      <c r="Q111" s="49">
        <v>54.9</v>
      </c>
      <c r="R111" s="49">
        <v>85.0</v>
      </c>
      <c r="S111" s="49">
        <v>3.0</v>
      </c>
      <c r="T111" s="49">
        <v>41.0</v>
      </c>
      <c r="U111" s="49">
        <v>3.0</v>
      </c>
      <c r="V111" s="49">
        <v>5.6066666666666665</v>
      </c>
      <c r="W111" s="49">
        <v>110.0</v>
      </c>
      <c r="X111" s="49">
        <v>53.3</v>
      </c>
      <c r="Y111" s="49">
        <v>152.0</v>
      </c>
      <c r="Z111" s="49">
        <v>5.0</v>
      </c>
      <c r="AA111" s="49">
        <v>1.0</v>
      </c>
      <c r="AB111" s="49">
        <v>46.8</v>
      </c>
      <c r="AC111" s="49">
        <v>6.473333333333334</v>
      </c>
      <c r="AD111" s="49">
        <v>3.0</v>
      </c>
      <c r="AE111" s="49">
        <v>5.0</v>
      </c>
      <c r="AF111" s="49">
        <v>42.4</v>
      </c>
      <c r="AG111" s="49">
        <v>5.996666666666666</v>
      </c>
      <c r="AH111" s="57">
        <v>70.46190055898792</v>
      </c>
      <c r="AI111" s="57">
        <v>14.607364127946736</v>
      </c>
      <c r="AJ111" s="57">
        <v>-2.0</v>
      </c>
      <c r="AK111" s="49">
        <v>177.0</v>
      </c>
      <c r="AL111" s="49">
        <v>285.32</v>
      </c>
      <c r="AM111" s="49">
        <v>22.91</v>
      </c>
      <c r="AN111" s="49">
        <v>314.97</v>
      </c>
      <c r="AO111" s="49">
        <v>23.77</v>
      </c>
      <c r="AP111" s="49">
        <v>54.01</v>
      </c>
      <c r="AQ111" s="49">
        <v>3.97</v>
      </c>
      <c r="AR111" s="49">
        <v>89.91</v>
      </c>
      <c r="AS111" s="49">
        <v>13.72</v>
      </c>
      <c r="AT111" s="49">
        <v>10.0</v>
      </c>
      <c r="AU111" s="59">
        <v>0.825883201153569</v>
      </c>
      <c r="AV111" s="59">
        <v>15.25970414859304</v>
      </c>
      <c r="AW111" s="59">
        <v>744.2099999999999</v>
      </c>
      <c r="AX111" s="59">
        <v>64.37</v>
      </c>
      <c r="AY111" s="61">
        <v>0.21314276837035886</v>
      </c>
      <c r="AZ111" s="61"/>
      <c r="BA111" s="49">
        <v>7.227</v>
      </c>
      <c r="BB111" s="61">
        <v>8.90687698906877</v>
      </c>
      <c r="BC111" s="59">
        <v>1.898436418984364</v>
      </c>
      <c r="BD111" s="67">
        <v>7.03</v>
      </c>
      <c r="BE111" s="53">
        <v>0.7843592721641502</v>
      </c>
      <c r="BF111" s="46">
        <v>9040.06</v>
      </c>
      <c r="BG111" s="46">
        <v>140.43902439024387</v>
      </c>
      <c r="BH111" s="46">
        <v>394.59013531209075</v>
      </c>
      <c r="BI111" s="46">
        <v>30.0</v>
      </c>
      <c r="BJ111" s="46">
        <v>7.0</v>
      </c>
      <c r="BK111" s="46">
        <v>7.0</v>
      </c>
    </row>
    <row r="112" ht="15.0" customHeight="1">
      <c r="A112" s="40">
        <v>881.0</v>
      </c>
      <c r="B112" s="41" t="s">
        <v>124</v>
      </c>
      <c r="C112" s="44" t="s">
        <v>125</v>
      </c>
      <c r="D112" s="74">
        <v>12.0</v>
      </c>
      <c r="E112" s="49" t="s">
        <v>231</v>
      </c>
      <c r="F112" s="53" t="s">
        <v>149</v>
      </c>
      <c r="G112" s="49">
        <v>1.0</v>
      </c>
      <c r="H112" s="49">
        <v>1.0</v>
      </c>
      <c r="I112" s="49">
        <v>1.0</v>
      </c>
      <c r="J112" s="49">
        <v>2.0</v>
      </c>
      <c r="K112" s="49">
        <v>19.0</v>
      </c>
      <c r="L112" s="49">
        <v>22.0</v>
      </c>
      <c r="M112" s="49">
        <v>2.0</v>
      </c>
      <c r="N112" s="49">
        <v>54.0</v>
      </c>
      <c r="O112" s="49">
        <v>5.0</v>
      </c>
      <c r="P112" s="49">
        <v>0.73</v>
      </c>
      <c r="Q112" s="49">
        <v>52.7</v>
      </c>
      <c r="R112" s="49">
        <v>86.0</v>
      </c>
      <c r="S112" s="49">
        <v>2.0</v>
      </c>
      <c r="T112" s="49">
        <v>33.0</v>
      </c>
      <c r="U112" s="49">
        <v>2.0</v>
      </c>
      <c r="V112" s="49">
        <v>7.6066666666666665</v>
      </c>
      <c r="W112" s="49">
        <v>108.0</v>
      </c>
      <c r="X112" s="49">
        <v>45.7</v>
      </c>
      <c r="Y112" s="49">
        <v>146.0</v>
      </c>
      <c r="Z112" s="49">
        <v>5.0</v>
      </c>
      <c r="AA112" s="49">
        <v>1.0</v>
      </c>
      <c r="AB112" s="49">
        <v>39.3</v>
      </c>
      <c r="AC112" s="49">
        <v>7.830000000000001</v>
      </c>
      <c r="AD112" s="49">
        <v>1.0</v>
      </c>
      <c r="AE112" s="49">
        <v>5.0</v>
      </c>
      <c r="AF112" s="49">
        <v>39.8</v>
      </c>
      <c r="AG112" s="49">
        <v>7.6499999999999995</v>
      </c>
      <c r="AH112" s="57">
        <v>73.4442836468886</v>
      </c>
      <c r="AI112" s="57">
        <v>11.572648981427028</v>
      </c>
      <c r="AJ112" s="57">
        <v>-2.066666666666667</v>
      </c>
      <c r="AK112" s="49">
        <v>151.0</v>
      </c>
      <c r="AL112" s="49">
        <v>130.31</v>
      </c>
      <c r="AM112" s="49">
        <v>11.16</v>
      </c>
      <c r="AN112" s="49">
        <v>135.66</v>
      </c>
      <c r="AO112" s="49">
        <v>8.54</v>
      </c>
      <c r="AP112" s="49">
        <v>25.71</v>
      </c>
      <c r="AQ112" s="49">
        <v>1.75</v>
      </c>
      <c r="AR112" s="49">
        <v>86.04</v>
      </c>
      <c r="AS112" s="49">
        <v>13.17</v>
      </c>
      <c r="AT112" s="49">
        <v>8.0</v>
      </c>
      <c r="AU112" s="59">
        <v>1.0845481049562684</v>
      </c>
      <c r="AV112" s="59">
        <v>15.306834030683403</v>
      </c>
      <c r="AW112" s="59">
        <v>377.72</v>
      </c>
      <c r="AX112" s="59">
        <v>34.62</v>
      </c>
      <c r="AY112" s="61">
        <v>0.3804159445407279</v>
      </c>
      <c r="AZ112" s="61"/>
      <c r="BA112" s="49">
        <v>4.137</v>
      </c>
      <c r="BB112" s="61">
        <v>8.368382886149384</v>
      </c>
      <c r="BC112" s="59">
        <v>3.183466279912981</v>
      </c>
      <c r="BD112" s="67">
        <v>3.94</v>
      </c>
      <c r="BE112" s="53">
        <v>0.845774914740432</v>
      </c>
      <c r="BF112" s="105">
        <v>4631.0</v>
      </c>
      <c r="BG112" s="46">
        <v>133.76660889659158</v>
      </c>
      <c r="BH112" s="46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40">
        <v>883.0</v>
      </c>
      <c r="B113" s="41" t="s">
        <v>198</v>
      </c>
      <c r="C113" s="44" t="s">
        <v>125</v>
      </c>
      <c r="D113" s="74">
        <v>12.0</v>
      </c>
      <c r="E113" s="49" t="s">
        <v>231</v>
      </c>
      <c r="F113" s="53" t="s">
        <v>149</v>
      </c>
      <c r="G113" s="49">
        <v>1.0</v>
      </c>
      <c r="H113" s="49">
        <v>1.0</v>
      </c>
      <c r="I113" s="49">
        <v>1.0</v>
      </c>
      <c r="J113" s="49">
        <v>3.0</v>
      </c>
      <c r="K113" s="49">
        <v>19.0</v>
      </c>
      <c r="L113" s="49">
        <v>28.0</v>
      </c>
      <c r="M113" s="49">
        <v>3.0</v>
      </c>
      <c r="N113" s="49">
        <v>49.0</v>
      </c>
      <c r="O113" s="49">
        <v>3.0</v>
      </c>
      <c r="P113" s="49">
        <v>0.62</v>
      </c>
      <c r="Q113" s="49">
        <v>51.0</v>
      </c>
      <c r="R113" s="49">
        <v>83.0</v>
      </c>
      <c r="S113" s="49">
        <v>2.0</v>
      </c>
      <c r="T113" s="49">
        <v>44.0</v>
      </c>
      <c r="U113" s="49">
        <v>2.0</v>
      </c>
      <c r="V113" s="49">
        <v>6.489999999999999</v>
      </c>
      <c r="W113" s="49">
        <v>110.0</v>
      </c>
      <c r="X113" s="49">
        <v>49.2</v>
      </c>
      <c r="Y113" s="49">
        <v>154.0</v>
      </c>
      <c r="Z113" s="49">
        <v>3.0</v>
      </c>
      <c r="AA113" s="49">
        <v>1.0</v>
      </c>
      <c r="AB113" s="49">
        <v>43.6</v>
      </c>
      <c r="AC113" s="49">
        <v>6.163333333333333</v>
      </c>
      <c r="AD113" s="49">
        <v>1.0</v>
      </c>
      <c r="AE113" s="49">
        <v>5.0</v>
      </c>
      <c r="AF113" s="49">
        <v>39.9</v>
      </c>
      <c r="AG113" s="49">
        <v>6.22</v>
      </c>
      <c r="AH113" s="57">
        <v>67.32884001418941</v>
      </c>
      <c r="AI113" s="57">
        <v>6.202836170098739</v>
      </c>
      <c r="AJ113" s="57">
        <v>-2.5</v>
      </c>
      <c r="AK113" s="49">
        <v>152.0</v>
      </c>
      <c r="AL113" s="49">
        <v>193.24</v>
      </c>
      <c r="AM113" s="49">
        <v>15.66</v>
      </c>
      <c r="AN113" s="49">
        <v>179.72</v>
      </c>
      <c r="AO113" s="49">
        <v>12.58</v>
      </c>
      <c r="AP113" s="49">
        <v>31.16</v>
      </c>
      <c r="AQ113" s="49">
        <v>2.5</v>
      </c>
      <c r="AR113" s="49">
        <v>187.78</v>
      </c>
      <c r="AS113" s="49">
        <v>29.09</v>
      </c>
      <c r="AT113" s="49">
        <v>13.0</v>
      </c>
      <c r="AU113" s="59">
        <v>1.0384615384615385</v>
      </c>
      <c r="AV113" s="59">
        <v>15.491532644584089</v>
      </c>
      <c r="AW113" s="59">
        <v>591.9000000000001</v>
      </c>
      <c r="AX113" s="59">
        <v>59.83</v>
      </c>
      <c r="AY113" s="61">
        <v>0.48621093097108475</v>
      </c>
      <c r="AZ113" s="63">
        <v>35.06</v>
      </c>
      <c r="BA113" s="49">
        <v>6.937</v>
      </c>
      <c r="BB113" s="61">
        <v>8.624765748882801</v>
      </c>
      <c r="BC113" s="59">
        <v>4.193455384171832</v>
      </c>
      <c r="BD113" s="67">
        <v>6.74</v>
      </c>
      <c r="BE113" s="53">
        <v>0.74836867862969</v>
      </c>
      <c r="BF113" s="105">
        <v>6478.14</v>
      </c>
      <c r="BG113" s="46">
        <v>108.27578138057831</v>
      </c>
      <c r="BH113" s="46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40">
        <v>884.0</v>
      </c>
      <c r="B114" s="41" t="s">
        <v>124</v>
      </c>
      <c r="C114" s="24" t="s">
        <v>110</v>
      </c>
      <c r="D114" s="74">
        <v>12.0</v>
      </c>
      <c r="E114" s="49" t="s">
        <v>231</v>
      </c>
      <c r="F114" s="53" t="s">
        <v>149</v>
      </c>
      <c r="G114" s="49">
        <v>1.0</v>
      </c>
      <c r="H114" s="49">
        <v>1.0</v>
      </c>
      <c r="I114" s="49">
        <v>1.0</v>
      </c>
      <c r="J114" s="49">
        <v>2.0</v>
      </c>
      <c r="K114" s="49">
        <v>21.0</v>
      </c>
      <c r="L114" s="49">
        <v>17.0</v>
      </c>
      <c r="M114" s="49">
        <v>2.0</v>
      </c>
      <c r="N114" s="49">
        <v>50.0</v>
      </c>
      <c r="O114" s="49">
        <v>5.0</v>
      </c>
      <c r="P114" s="49">
        <v>0.7</v>
      </c>
      <c r="Q114" s="49">
        <v>55.5</v>
      </c>
      <c r="R114" s="49">
        <v>84.0</v>
      </c>
      <c r="S114" s="49">
        <v>2.0</v>
      </c>
      <c r="T114" s="49">
        <v>36.0</v>
      </c>
      <c r="U114" s="49">
        <v>2.0</v>
      </c>
      <c r="V114" s="49">
        <v>7.34</v>
      </c>
      <c r="W114" s="49">
        <v>104.0</v>
      </c>
      <c r="X114" s="49">
        <v>49.7</v>
      </c>
      <c r="Y114" s="49">
        <v>120.0</v>
      </c>
      <c r="Z114" s="49">
        <v>3.0</v>
      </c>
      <c r="AA114" s="49">
        <v>1.0</v>
      </c>
      <c r="AB114" s="49">
        <v>47.1</v>
      </c>
      <c r="AC114" s="49">
        <v>8.043333333333333</v>
      </c>
      <c r="AD114" s="49">
        <v>3.0</v>
      </c>
      <c r="AE114" s="49">
        <v>5.0</v>
      </c>
      <c r="AF114" s="49">
        <v>44.2</v>
      </c>
      <c r="AG114" s="49">
        <v>7.87</v>
      </c>
      <c r="AH114" s="57">
        <v>64.94483450351056</v>
      </c>
      <c r="AI114" s="57"/>
      <c r="AJ114" s="57">
        <v>-2.4</v>
      </c>
      <c r="AK114" s="49">
        <v>123.0</v>
      </c>
      <c r="AL114" s="49">
        <v>92.95</v>
      </c>
      <c r="AM114" s="49">
        <v>8.84</v>
      </c>
      <c r="AN114" s="49">
        <v>87.93</v>
      </c>
      <c r="AO114" s="49">
        <v>6.58</v>
      </c>
      <c r="AP114" s="49">
        <v>24.82</v>
      </c>
      <c r="AQ114" s="49">
        <v>2.0</v>
      </c>
      <c r="AR114" s="49">
        <v>70.77</v>
      </c>
      <c r="AS114" s="49">
        <v>13.51</v>
      </c>
      <c r="AT114" s="49">
        <v>7.0</v>
      </c>
      <c r="AU114" s="59">
        <v>1.0303030303030303</v>
      </c>
      <c r="AV114" s="59">
        <v>19.090009891196836</v>
      </c>
      <c r="AW114" s="59">
        <v>276.46999999999997</v>
      </c>
      <c r="AX114" s="59">
        <v>30.93</v>
      </c>
      <c r="AY114" s="61">
        <v>0.4367927578402845</v>
      </c>
      <c r="AZ114" s="61"/>
      <c r="BA114" s="49">
        <v>2.904</v>
      </c>
      <c r="BB114" s="61">
        <v>10.650826446280991</v>
      </c>
      <c r="BC114" s="59">
        <v>4.652203856749312</v>
      </c>
      <c r="BD114" s="67">
        <v>0.55</v>
      </c>
      <c r="BE114" s="53">
        <v>0.09669992325402917</v>
      </c>
      <c r="BF114" s="105">
        <v>2449.59</v>
      </c>
      <c r="BG114" s="46">
        <v>79.19786614936955</v>
      </c>
      <c r="BH114" s="46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40">
        <v>885.0</v>
      </c>
      <c r="B115" s="41" t="s">
        <v>232</v>
      </c>
      <c r="C115" s="44" t="s">
        <v>125</v>
      </c>
      <c r="D115" s="74">
        <v>12.0</v>
      </c>
      <c r="E115" s="49" t="s">
        <v>231</v>
      </c>
      <c r="F115" s="53" t="s">
        <v>149</v>
      </c>
      <c r="G115" s="49">
        <v>1.0</v>
      </c>
      <c r="H115" s="49">
        <v>1.0</v>
      </c>
      <c r="I115" s="49">
        <v>1.0</v>
      </c>
      <c r="J115" s="49">
        <v>1.0</v>
      </c>
      <c r="K115" s="49">
        <v>27.0</v>
      </c>
      <c r="L115" s="49">
        <v>14.0</v>
      </c>
      <c r="M115" s="49">
        <v>1.0</v>
      </c>
      <c r="N115" s="49">
        <v>59.0</v>
      </c>
      <c r="O115" s="49">
        <v>3.0</v>
      </c>
      <c r="P115" s="49">
        <v>0.71</v>
      </c>
      <c r="Q115" s="49">
        <v>51.6</v>
      </c>
      <c r="R115" s="49">
        <v>91.0</v>
      </c>
      <c r="S115" s="49">
        <v>1.0</v>
      </c>
      <c r="T115" s="49">
        <v>43.0</v>
      </c>
      <c r="U115" s="49">
        <v>1.0</v>
      </c>
      <c r="V115" s="49">
        <v>7.13</v>
      </c>
      <c r="W115" s="49">
        <v>115.0</v>
      </c>
      <c r="X115" s="49">
        <v>47.5</v>
      </c>
      <c r="Y115" s="49">
        <v>155.0</v>
      </c>
      <c r="Z115" s="49">
        <v>5.0</v>
      </c>
      <c r="AA115" s="49">
        <v>1.0</v>
      </c>
      <c r="AB115" s="49">
        <v>42.2</v>
      </c>
      <c r="AC115" s="49">
        <v>7.170000000000001</v>
      </c>
      <c r="AD115" s="49">
        <v>1.0</v>
      </c>
      <c r="AE115" s="49">
        <v>5.0</v>
      </c>
      <c r="AF115" s="49">
        <v>41.4</v>
      </c>
      <c r="AG115" s="49">
        <v>7.503333333333334</v>
      </c>
      <c r="AH115" s="57">
        <v>64.26340447683496</v>
      </c>
      <c r="AI115" s="57">
        <v>6.988288699208364</v>
      </c>
      <c r="AJ115" s="57">
        <v>-2.0</v>
      </c>
      <c r="AK115" s="49">
        <v>155.0</v>
      </c>
      <c r="AL115" s="49">
        <v>172.6</v>
      </c>
      <c r="AM115" s="49">
        <v>15.03</v>
      </c>
      <c r="AN115" s="49">
        <v>170.35</v>
      </c>
      <c r="AO115" s="49">
        <v>12.12</v>
      </c>
      <c r="AP115" s="49">
        <v>24.49</v>
      </c>
      <c r="AQ115" s="49">
        <v>1.81</v>
      </c>
      <c r="AR115" s="49">
        <v>170.08</v>
      </c>
      <c r="AS115" s="49">
        <v>27.18</v>
      </c>
      <c r="AT115" s="49">
        <v>11.0</v>
      </c>
      <c r="AU115" s="59">
        <v>1.0789662598707825</v>
      </c>
      <c r="AV115" s="59">
        <v>15.980714957666978</v>
      </c>
      <c r="AW115" s="59">
        <v>537.52</v>
      </c>
      <c r="AX115" s="59">
        <v>56.14</v>
      </c>
      <c r="AY115" s="61">
        <v>0.48414677591734945</v>
      </c>
      <c r="AZ115" s="63">
        <v>61.81</v>
      </c>
      <c r="BA115" s="49">
        <v>6.355</v>
      </c>
      <c r="BB115" s="61">
        <v>8.83398898505114</v>
      </c>
      <c r="BC115" s="59">
        <v>4.276947285601888</v>
      </c>
      <c r="BD115" s="67">
        <v>6.14</v>
      </c>
      <c r="BE115" s="53">
        <v>0.8176077265973254</v>
      </c>
      <c r="BF115" s="105">
        <v>5162.74</v>
      </c>
      <c r="BG115" s="46">
        <v>91.96188101175632</v>
      </c>
      <c r="BH115" s="46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40">
        <v>887.0</v>
      </c>
      <c r="B116" s="41" t="s">
        <v>234</v>
      </c>
      <c r="C116" s="44" t="s">
        <v>125</v>
      </c>
      <c r="D116" s="74">
        <v>12.0</v>
      </c>
      <c r="E116" s="49" t="s">
        <v>231</v>
      </c>
      <c r="F116" s="53" t="s">
        <v>149</v>
      </c>
      <c r="G116" s="49">
        <v>1.0</v>
      </c>
      <c r="H116" s="49">
        <v>1.0</v>
      </c>
      <c r="I116" s="49">
        <v>1.0</v>
      </c>
      <c r="J116" s="49">
        <v>3.0</v>
      </c>
      <c r="K116" s="49">
        <v>25.0</v>
      </c>
      <c r="L116" s="49">
        <v>30.0</v>
      </c>
      <c r="M116" s="49">
        <v>3.0</v>
      </c>
      <c r="N116" s="49">
        <v>55.0</v>
      </c>
      <c r="O116" s="49">
        <v>3.0</v>
      </c>
      <c r="P116" s="49">
        <v>0.7</v>
      </c>
      <c r="Q116" s="49">
        <v>52.6</v>
      </c>
      <c r="R116" s="49">
        <v>89.0</v>
      </c>
      <c r="S116" s="49">
        <v>3.0</v>
      </c>
      <c r="T116" s="49">
        <v>51.0</v>
      </c>
      <c r="U116" s="49">
        <v>2.0</v>
      </c>
      <c r="V116" s="49">
        <v>6.733333333333333</v>
      </c>
      <c r="W116" s="49">
        <v>118.0</v>
      </c>
      <c r="X116" s="49">
        <v>45.6</v>
      </c>
      <c r="Y116" s="49">
        <v>155.0</v>
      </c>
      <c r="Z116" s="49">
        <v>5.0</v>
      </c>
      <c r="AA116" s="49">
        <v>1.0</v>
      </c>
      <c r="AB116" s="49">
        <v>40.9</v>
      </c>
      <c r="AC116" s="49">
        <v>7.19</v>
      </c>
      <c r="AD116" s="49">
        <v>1.0</v>
      </c>
      <c r="AE116" s="49">
        <v>5.0</v>
      </c>
      <c r="AF116" s="49">
        <v>37.6</v>
      </c>
      <c r="AG116" s="49">
        <v>7.22</v>
      </c>
      <c r="AH116" s="57">
        <v>71.54585972319965</v>
      </c>
      <c r="AI116" s="57">
        <v>11.723899913718764</v>
      </c>
      <c r="AJ116" s="57">
        <v>-2.0</v>
      </c>
      <c r="AK116" s="49">
        <v>162.0</v>
      </c>
      <c r="AL116" s="49">
        <v>212.67</v>
      </c>
      <c r="AM116" s="49">
        <v>17.71</v>
      </c>
      <c r="AN116" s="49">
        <v>216.8</v>
      </c>
      <c r="AO116" s="49">
        <v>14.01</v>
      </c>
      <c r="AP116" s="49">
        <v>33.76</v>
      </c>
      <c r="AQ116" s="49">
        <v>2.48</v>
      </c>
      <c r="AR116" s="49">
        <v>156.96</v>
      </c>
      <c r="AS116" s="49">
        <v>25.48</v>
      </c>
      <c r="AT116" s="49">
        <v>14.0</v>
      </c>
      <c r="AU116" s="59">
        <v>1.0739842328684053</v>
      </c>
      <c r="AV116" s="59">
        <v>16.233435270132517</v>
      </c>
      <c r="AW116" s="59">
        <v>620.19</v>
      </c>
      <c r="AX116" s="59">
        <v>59.67999999999999</v>
      </c>
      <c r="AY116" s="61">
        <v>0.42694369973190355</v>
      </c>
      <c r="AZ116" s="63">
        <v>69.35</v>
      </c>
      <c r="BA116" s="49">
        <v>7.04</v>
      </c>
      <c r="BB116" s="61">
        <v>8.477272727272727</v>
      </c>
      <c r="BC116" s="59">
        <v>3.6193181818181817</v>
      </c>
      <c r="BD116" s="67">
        <v>6.84</v>
      </c>
      <c r="BE116" s="53">
        <v>0.8118279569892473</v>
      </c>
      <c r="BF116" s="105">
        <v>7392.38</v>
      </c>
      <c r="BG116" s="46">
        <v>123.86695710455766</v>
      </c>
      <c r="BH116" s="46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40">
        <v>888.0</v>
      </c>
      <c r="B117" s="41" t="s">
        <v>198</v>
      </c>
      <c r="C117" s="24" t="s">
        <v>110</v>
      </c>
      <c r="D117" s="74">
        <v>12.0</v>
      </c>
      <c r="E117" s="49" t="s">
        <v>231</v>
      </c>
      <c r="F117" s="53" t="s">
        <v>149</v>
      </c>
      <c r="G117" s="49">
        <v>1.0</v>
      </c>
      <c r="H117" s="49">
        <v>1.0</v>
      </c>
      <c r="I117" s="49">
        <v>1.0</v>
      </c>
      <c r="J117" s="49">
        <v>1.0</v>
      </c>
      <c r="K117" s="49">
        <v>20.0</v>
      </c>
      <c r="L117" s="49">
        <v>13.0</v>
      </c>
      <c r="M117" s="49">
        <v>1.0</v>
      </c>
      <c r="N117" s="49">
        <v>53.0</v>
      </c>
      <c r="O117" s="49">
        <v>5.0</v>
      </c>
      <c r="P117" s="49">
        <v>0.77</v>
      </c>
      <c r="Q117" s="49">
        <v>53.1</v>
      </c>
      <c r="R117" s="49">
        <v>85.0</v>
      </c>
      <c r="S117" s="49">
        <v>3.0</v>
      </c>
      <c r="T117" s="49">
        <v>30.0</v>
      </c>
      <c r="U117" s="49">
        <v>1.0</v>
      </c>
      <c r="V117" s="49">
        <v>7.289999999999999</v>
      </c>
      <c r="W117" s="49">
        <v>100.0</v>
      </c>
      <c r="X117" s="49">
        <v>48.5</v>
      </c>
      <c r="Y117" s="49">
        <v>123.0</v>
      </c>
      <c r="Z117" s="49">
        <v>5.0</v>
      </c>
      <c r="AA117" s="49">
        <v>1.0</v>
      </c>
      <c r="AB117" s="49">
        <v>43.6</v>
      </c>
      <c r="AC117" s="49">
        <v>7.853333333333333</v>
      </c>
      <c r="AD117" s="49">
        <v>1.0</v>
      </c>
      <c r="AE117" s="49">
        <v>5.0</v>
      </c>
      <c r="AF117" s="49">
        <v>42.9</v>
      </c>
      <c r="AG117" s="49">
        <v>7.536666666666666</v>
      </c>
      <c r="AH117" s="57">
        <v>63.152542372881356</v>
      </c>
      <c r="AI117" s="57"/>
      <c r="AJ117" s="57">
        <v>-2.833333333333333</v>
      </c>
      <c r="AK117" s="49">
        <v>133.0</v>
      </c>
      <c r="AL117" s="49">
        <v>87.53</v>
      </c>
      <c r="AM117" s="49">
        <v>9.51</v>
      </c>
      <c r="AN117" s="49">
        <v>106.35</v>
      </c>
      <c r="AO117" s="49">
        <v>8.46</v>
      </c>
      <c r="AP117" s="49">
        <v>30.99</v>
      </c>
      <c r="AQ117" s="49">
        <v>2.13</v>
      </c>
      <c r="AR117" s="49">
        <v>59.12</v>
      </c>
      <c r="AS117" s="49">
        <v>10.2</v>
      </c>
      <c r="AT117" s="49">
        <v>9.0</v>
      </c>
      <c r="AU117" s="59">
        <v>0.8980169971671388</v>
      </c>
      <c r="AV117" s="59">
        <v>17.253044654939107</v>
      </c>
      <c r="AW117" s="59">
        <v>283.99</v>
      </c>
      <c r="AX117" s="59">
        <v>30.299999999999997</v>
      </c>
      <c r="AY117" s="61">
        <v>0.33663366336633666</v>
      </c>
      <c r="AZ117" s="61"/>
      <c r="BA117" s="49">
        <v>2.863</v>
      </c>
      <c r="BB117" s="61">
        <v>10.58330422633601</v>
      </c>
      <c r="BC117" s="59">
        <v>3.5626964722319245</v>
      </c>
      <c r="BD117" s="67">
        <v>0.4</v>
      </c>
      <c r="BE117" s="53">
        <v>0.04571871367686943</v>
      </c>
      <c r="BF117" s="105">
        <v>2966.18</v>
      </c>
      <c r="BG117" s="46">
        <v>97.8937293729373</v>
      </c>
      <c r="BH117" s="46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40">
        <v>889.0</v>
      </c>
      <c r="B118" s="41" t="s">
        <v>232</v>
      </c>
      <c r="C118" s="24" t="s">
        <v>110</v>
      </c>
      <c r="D118" s="74">
        <v>12.0</v>
      </c>
      <c r="E118" s="49" t="s">
        <v>231</v>
      </c>
      <c r="F118" s="53" t="s">
        <v>149</v>
      </c>
      <c r="G118" s="49">
        <v>0.0</v>
      </c>
      <c r="H118" s="49">
        <v>1.0</v>
      </c>
      <c r="I118" s="49">
        <v>1.0</v>
      </c>
      <c r="J118" s="49">
        <v>3.0</v>
      </c>
      <c r="K118" s="49">
        <v>14.0</v>
      </c>
      <c r="L118" s="49">
        <v>30.0</v>
      </c>
      <c r="M118" s="49">
        <v>4.0</v>
      </c>
      <c r="N118" s="49">
        <v>49.0</v>
      </c>
      <c r="O118" s="49">
        <v>3.0</v>
      </c>
      <c r="P118" s="49">
        <v>0.6</v>
      </c>
      <c r="Q118" s="49">
        <v>51.9</v>
      </c>
      <c r="R118" s="49">
        <v>79.0</v>
      </c>
      <c r="S118" s="49">
        <v>3.0</v>
      </c>
      <c r="T118" s="49">
        <v>55.0</v>
      </c>
      <c r="U118" s="49">
        <v>4.0</v>
      </c>
      <c r="V118" s="49">
        <v>5.78</v>
      </c>
      <c r="W118" s="49">
        <v>118.0</v>
      </c>
      <c r="X118" s="49">
        <v>47.6</v>
      </c>
      <c r="Y118" s="49">
        <v>127.0</v>
      </c>
      <c r="Z118" s="49">
        <v>3.0</v>
      </c>
      <c r="AA118" s="49">
        <v>1.0</v>
      </c>
      <c r="AB118" s="49">
        <v>43.9</v>
      </c>
      <c r="AC118" s="49">
        <v>6.43</v>
      </c>
      <c r="AD118" s="49">
        <v>3.0</v>
      </c>
      <c r="AE118" s="49">
        <v>5.0</v>
      </c>
      <c r="AF118" s="49">
        <v>44.9</v>
      </c>
      <c r="AG118" s="49">
        <v>6.329999999999999</v>
      </c>
      <c r="AH118" s="57">
        <v>59.772492244053744</v>
      </c>
      <c r="AI118" s="57"/>
      <c r="AJ118" s="57">
        <v>-2.8</v>
      </c>
      <c r="AK118" s="49">
        <v>127.0</v>
      </c>
      <c r="AL118" s="49">
        <v>95.24</v>
      </c>
      <c r="AM118" s="49">
        <v>10.35</v>
      </c>
      <c r="AN118" s="49">
        <v>120.58</v>
      </c>
      <c r="AO118" s="49">
        <v>9.76</v>
      </c>
      <c r="AP118" s="49">
        <v>30.5</v>
      </c>
      <c r="AQ118" s="49">
        <v>4.15</v>
      </c>
      <c r="AR118" s="49">
        <v>78.46</v>
      </c>
      <c r="AS118" s="49">
        <v>16.8</v>
      </c>
      <c r="AT118" s="49">
        <v>11.0</v>
      </c>
      <c r="AU118" s="59">
        <v>0.7440690150970525</v>
      </c>
      <c r="AV118" s="59">
        <v>21.412184552638287</v>
      </c>
      <c r="AW118" s="59">
        <v>324.78</v>
      </c>
      <c r="AX118" s="59">
        <v>41.06</v>
      </c>
      <c r="AY118" s="61">
        <v>0.40915733073550903</v>
      </c>
      <c r="AZ118" s="61"/>
      <c r="BA118" s="49">
        <v>3.831</v>
      </c>
      <c r="BB118" s="61">
        <v>10.717828243278518</v>
      </c>
      <c r="BC118" s="59">
        <v>4.385277995301488</v>
      </c>
      <c r="BD118" s="67">
        <v>1.34</v>
      </c>
      <c r="BE118" s="53">
        <v>0.03374709076803724</v>
      </c>
      <c r="BF118" s="105">
        <v>2487.28</v>
      </c>
      <c r="BG118" s="46">
        <v>60.57671699951291</v>
      </c>
      <c r="BH118" s="46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40">
        <v>890.0</v>
      </c>
      <c r="B119" s="41" t="s">
        <v>238</v>
      </c>
      <c r="C119" s="44" t="s">
        <v>125</v>
      </c>
      <c r="D119" s="74">
        <v>12.0</v>
      </c>
      <c r="E119" s="49" t="s">
        <v>231</v>
      </c>
      <c r="F119" s="53" t="s">
        <v>149</v>
      </c>
      <c r="G119" s="49">
        <v>1.0</v>
      </c>
      <c r="H119" s="49">
        <v>1.0</v>
      </c>
      <c r="I119" s="49">
        <v>1.0</v>
      </c>
      <c r="J119" s="49">
        <v>2.0</v>
      </c>
      <c r="K119" s="49">
        <v>25.0</v>
      </c>
      <c r="L119" s="49">
        <v>22.0</v>
      </c>
      <c r="M119" s="49">
        <v>2.0</v>
      </c>
      <c r="N119" s="49">
        <v>55.0</v>
      </c>
      <c r="O119" s="49">
        <v>3.0</v>
      </c>
      <c r="P119" s="49">
        <v>0.77</v>
      </c>
      <c r="Q119" s="49">
        <v>51.4</v>
      </c>
      <c r="R119" s="49">
        <v>88.0</v>
      </c>
      <c r="S119" s="49">
        <v>3.0</v>
      </c>
      <c r="T119" s="49">
        <v>40.0</v>
      </c>
      <c r="U119" s="49">
        <v>2.0</v>
      </c>
      <c r="V119" s="49">
        <v>7.726666666666667</v>
      </c>
      <c r="W119" s="49">
        <v>112.0</v>
      </c>
      <c r="X119" s="49">
        <v>47.3</v>
      </c>
      <c r="Y119" s="49">
        <v>147.0</v>
      </c>
      <c r="Z119" s="49">
        <v>7.0</v>
      </c>
      <c r="AA119" s="49">
        <v>1.0</v>
      </c>
      <c r="AB119" s="49">
        <v>41.7</v>
      </c>
      <c r="AC119" s="49">
        <v>8.073333333333332</v>
      </c>
      <c r="AD119" s="49">
        <v>1.0</v>
      </c>
      <c r="AE119" s="49">
        <v>5.0</v>
      </c>
      <c r="AF119" s="49">
        <v>41.1</v>
      </c>
      <c r="AG119" s="49">
        <v>7.91</v>
      </c>
      <c r="AH119" s="57">
        <v>69.75468043899293</v>
      </c>
      <c r="AI119" s="57">
        <v>6.821242437160384</v>
      </c>
      <c r="AJ119" s="57">
        <v>-2.3666666666666667</v>
      </c>
      <c r="AK119" s="49">
        <v>150.0</v>
      </c>
      <c r="AL119" s="49">
        <v>178.81</v>
      </c>
      <c r="AM119" s="49">
        <v>16.0</v>
      </c>
      <c r="AN119" s="49">
        <v>171.23</v>
      </c>
      <c r="AO119" s="49">
        <v>12.14</v>
      </c>
      <c r="AP119" s="49">
        <v>28.49</v>
      </c>
      <c r="AQ119" s="49">
        <v>2.37</v>
      </c>
      <c r="AR119" s="49">
        <v>183.78</v>
      </c>
      <c r="AS119" s="49">
        <v>30.23</v>
      </c>
      <c r="AT119" s="49">
        <v>10.0</v>
      </c>
      <c r="AU119" s="59">
        <v>1.1026878015161956</v>
      </c>
      <c r="AV119" s="59">
        <v>16.449015126782022</v>
      </c>
      <c r="AW119" s="59">
        <v>562.31</v>
      </c>
      <c r="AX119" s="59">
        <v>60.74</v>
      </c>
      <c r="AY119" s="61">
        <v>0.49769509384260785</v>
      </c>
      <c r="AZ119" s="63">
        <v>44.39</v>
      </c>
      <c r="BA119" s="49">
        <v>6.329</v>
      </c>
      <c r="BB119" s="61">
        <v>9.597092747669459</v>
      </c>
      <c r="BC119" s="59">
        <v>4.776425975667562</v>
      </c>
      <c r="BD119" s="67">
        <v>6.13</v>
      </c>
      <c r="BE119" s="53">
        <v>0.7739164388910582</v>
      </c>
      <c r="BF119" s="105">
        <v>5233.55</v>
      </c>
      <c r="BG119" s="46">
        <v>86.16315442871255</v>
      </c>
      <c r="BH119" s="46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40">
        <v>892.0</v>
      </c>
      <c r="B120" s="41" t="s">
        <v>234</v>
      </c>
      <c r="C120" s="24" t="s">
        <v>110</v>
      </c>
      <c r="D120" s="74">
        <v>12.0</v>
      </c>
      <c r="E120" s="49" t="s">
        <v>231</v>
      </c>
      <c r="F120" s="53" t="s">
        <v>149</v>
      </c>
      <c r="G120" s="49">
        <v>1.0</v>
      </c>
      <c r="H120" s="49">
        <v>1.0</v>
      </c>
      <c r="I120" s="49">
        <v>1.0</v>
      </c>
      <c r="J120" s="49">
        <v>1.0</v>
      </c>
      <c r="K120" s="49">
        <v>16.0</v>
      </c>
      <c r="L120" s="49">
        <v>16.0</v>
      </c>
      <c r="M120" s="49">
        <v>1.0</v>
      </c>
      <c r="N120" s="49">
        <v>47.0</v>
      </c>
      <c r="O120" s="49">
        <v>3.0</v>
      </c>
      <c r="P120" s="49">
        <v>0.78</v>
      </c>
      <c r="Q120" s="49">
        <v>52.7</v>
      </c>
      <c r="R120" s="49">
        <v>83.0</v>
      </c>
      <c r="S120" s="49">
        <v>5.0</v>
      </c>
      <c r="T120" s="49">
        <v>36.0</v>
      </c>
      <c r="U120" s="49">
        <v>1.0</v>
      </c>
      <c r="V120" s="49">
        <v>7.28</v>
      </c>
      <c r="W120" s="49">
        <v>108.0</v>
      </c>
      <c r="X120" s="49">
        <v>49.8</v>
      </c>
      <c r="Y120" s="49">
        <v>135.0</v>
      </c>
      <c r="Z120" s="49">
        <v>5.0</v>
      </c>
      <c r="AA120" s="49">
        <v>1.0</v>
      </c>
      <c r="AB120" s="49">
        <v>45.9</v>
      </c>
      <c r="AC120" s="49">
        <v>7.646666666666666</v>
      </c>
      <c r="AD120" s="49">
        <v>3.0</v>
      </c>
      <c r="AE120" s="49">
        <v>5.0</v>
      </c>
      <c r="AF120" s="49">
        <v>47.9</v>
      </c>
      <c r="AG120" s="49">
        <v>7.739999999999999</v>
      </c>
      <c r="AH120" s="57">
        <v>63.1578947368421</v>
      </c>
      <c r="AI120" s="57"/>
      <c r="AJ120" s="57">
        <v>-3.033333333333333</v>
      </c>
      <c r="AK120" s="49">
        <v>137.0</v>
      </c>
      <c r="AL120" s="49">
        <v>83.59</v>
      </c>
      <c r="AM120" s="49">
        <v>9.42</v>
      </c>
      <c r="AN120" s="49">
        <v>102.71</v>
      </c>
      <c r="AO120" s="49">
        <v>8.63</v>
      </c>
      <c r="AP120" s="49">
        <v>24.16</v>
      </c>
      <c r="AQ120" s="49">
        <v>2.1</v>
      </c>
      <c r="AR120" s="49">
        <v>80.07</v>
      </c>
      <c r="AS120" s="49">
        <v>17.67</v>
      </c>
      <c r="AT120" s="49">
        <v>13.0</v>
      </c>
      <c r="AU120" s="59">
        <v>0.8779123951537744</v>
      </c>
      <c r="AV120" s="59">
        <v>22.06819033345823</v>
      </c>
      <c r="AW120" s="59">
        <v>290.53</v>
      </c>
      <c r="AX120" s="59">
        <v>37.82000000000001</v>
      </c>
      <c r="AY120" s="61">
        <v>0.4672131147540983</v>
      </c>
      <c r="AZ120" s="61"/>
      <c r="BA120" s="49">
        <v>3.538</v>
      </c>
      <c r="BB120" s="61">
        <v>10.689655172413795</v>
      </c>
      <c r="BC120" s="59">
        <v>4.9943470887507075</v>
      </c>
      <c r="BD120" s="67">
        <v>1.03</v>
      </c>
      <c r="BE120" s="53">
        <v>-3.9888312724371757E-4</v>
      </c>
      <c r="BF120" s="105">
        <v>2618.85</v>
      </c>
      <c r="BG120" s="46">
        <v>69.24510840824959</v>
      </c>
      <c r="BH120" s="46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40">
        <v>895.0</v>
      </c>
      <c r="B121" s="41" t="s">
        <v>238</v>
      </c>
      <c r="C121" s="24" t="s">
        <v>110</v>
      </c>
      <c r="D121" s="74">
        <v>12.0</v>
      </c>
      <c r="E121" s="49" t="s">
        <v>231</v>
      </c>
      <c r="F121" s="53" t="s">
        <v>149</v>
      </c>
      <c r="G121" s="49">
        <v>1.0</v>
      </c>
      <c r="H121" s="49">
        <v>1.0</v>
      </c>
      <c r="I121" s="49">
        <v>1.0</v>
      </c>
      <c r="J121" s="49">
        <v>2.0</v>
      </c>
      <c r="K121" s="49">
        <v>23.0</v>
      </c>
      <c r="L121" s="49">
        <v>26.0</v>
      </c>
      <c r="M121" s="49">
        <v>2.0</v>
      </c>
      <c r="N121" s="49">
        <v>50.0</v>
      </c>
      <c r="O121" s="49">
        <v>3.0</v>
      </c>
      <c r="P121" s="49">
        <v>0.63</v>
      </c>
      <c r="Q121" s="49">
        <v>57.8</v>
      </c>
      <c r="R121" s="49">
        <v>84.0</v>
      </c>
      <c r="S121" s="49">
        <v>3.0</v>
      </c>
      <c r="T121" s="49">
        <v>41.0</v>
      </c>
      <c r="U121" s="49">
        <v>2.0</v>
      </c>
      <c r="V121" s="49">
        <v>6.640000000000001</v>
      </c>
      <c r="W121" s="49">
        <v>105.0</v>
      </c>
      <c r="X121" s="49">
        <v>47.6</v>
      </c>
      <c r="Y121" s="49">
        <v>133.0</v>
      </c>
      <c r="Z121" s="49">
        <v>3.0</v>
      </c>
      <c r="AA121" s="49">
        <v>1.0</v>
      </c>
      <c r="AB121" s="49">
        <v>43.2</v>
      </c>
      <c r="AC121" s="49">
        <v>7.153333333333332</v>
      </c>
      <c r="AD121" s="49">
        <v>3.0</v>
      </c>
      <c r="AE121" s="49">
        <v>5.0</v>
      </c>
      <c r="AF121" s="49">
        <v>44.2</v>
      </c>
      <c r="AG121" s="49">
        <v>6.683333333333334</v>
      </c>
      <c r="AH121" s="57">
        <v>64.99654457498274</v>
      </c>
      <c r="AI121" s="57"/>
      <c r="AJ121" s="57">
        <v>-2.3666666666666667</v>
      </c>
      <c r="AK121" s="49">
        <v>134.0</v>
      </c>
      <c r="AL121" s="49">
        <v>100.03</v>
      </c>
      <c r="AM121" s="49">
        <v>9.81</v>
      </c>
      <c r="AN121" s="49">
        <v>91.5</v>
      </c>
      <c r="AO121" s="49">
        <v>8.39</v>
      </c>
      <c r="AP121" s="49">
        <v>24.48</v>
      </c>
      <c r="AQ121" s="49">
        <v>2.04</v>
      </c>
      <c r="AR121" s="49">
        <v>62.9</v>
      </c>
      <c r="AS121" s="49">
        <v>13.42</v>
      </c>
      <c r="AT121" s="78"/>
      <c r="AU121" s="59">
        <v>0.940556088207095</v>
      </c>
      <c r="AV121" s="59">
        <v>21.335453100158983</v>
      </c>
      <c r="AW121" s="59">
        <v>278.90999999999997</v>
      </c>
      <c r="AX121" s="59">
        <v>33.660000000000004</v>
      </c>
      <c r="AY121" s="61">
        <v>0.3986928104575163</v>
      </c>
      <c r="AZ121" s="61"/>
      <c r="BA121" s="49">
        <v>3.547</v>
      </c>
      <c r="BB121" s="61">
        <v>9.489709613758107</v>
      </c>
      <c r="BC121" s="59">
        <v>3.7834789963349307</v>
      </c>
      <c r="BD121" s="67">
        <v>1.0</v>
      </c>
      <c r="BE121" s="53">
        <v>0.018875192604006163</v>
      </c>
      <c r="BF121" s="105">
        <v>3063.35</v>
      </c>
      <c r="BG121" s="46">
        <v>91.00861556743908</v>
      </c>
      <c r="BH121" s="46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40">
        <v>898.0</v>
      </c>
      <c r="B122" s="41" t="s">
        <v>124</v>
      </c>
      <c r="C122" s="44" t="s">
        <v>125</v>
      </c>
      <c r="D122" s="74">
        <v>13.0</v>
      </c>
      <c r="E122" s="49" t="s">
        <v>154</v>
      </c>
      <c r="F122" s="53" t="s">
        <v>149</v>
      </c>
      <c r="G122" s="49">
        <v>1.0</v>
      </c>
      <c r="H122" s="49">
        <v>1.0</v>
      </c>
      <c r="I122" s="49">
        <v>1.0</v>
      </c>
      <c r="J122" s="49">
        <v>3.0</v>
      </c>
      <c r="K122" s="49">
        <v>20.0</v>
      </c>
      <c r="L122" s="49">
        <v>21.0</v>
      </c>
      <c r="M122" s="49">
        <v>3.0</v>
      </c>
      <c r="N122" s="49">
        <v>49.0</v>
      </c>
      <c r="O122" s="49">
        <v>1.0</v>
      </c>
      <c r="P122" s="49">
        <v>0.44</v>
      </c>
      <c r="Q122" s="49">
        <v>43.8</v>
      </c>
      <c r="R122" s="49">
        <v>83.0</v>
      </c>
      <c r="S122" s="49">
        <v>3.0</v>
      </c>
      <c r="T122" s="49">
        <v>35.0</v>
      </c>
      <c r="U122" s="49">
        <v>3.0</v>
      </c>
      <c r="V122" s="49">
        <v>5.05</v>
      </c>
      <c r="W122" s="49">
        <v>120.0</v>
      </c>
      <c r="X122" s="49">
        <v>39.5</v>
      </c>
      <c r="Y122" s="49">
        <v>155.0</v>
      </c>
      <c r="Z122" s="49">
        <v>3.0</v>
      </c>
      <c r="AA122" s="49">
        <v>1.0</v>
      </c>
      <c r="AB122" s="49">
        <v>39.7</v>
      </c>
      <c r="AC122" s="49">
        <v>6.090000000000001</v>
      </c>
      <c r="AD122" s="49">
        <v>1.0</v>
      </c>
      <c r="AE122" s="49">
        <v>5.0</v>
      </c>
      <c r="AF122" s="49">
        <v>34.5</v>
      </c>
      <c r="AG122" s="49">
        <v>5.57</v>
      </c>
      <c r="AH122" s="57">
        <v>78.22510822510826</v>
      </c>
      <c r="AI122" s="57">
        <v>29.034927963013374</v>
      </c>
      <c r="AJ122" s="57">
        <v>-2.0</v>
      </c>
      <c r="AK122" s="49">
        <v>157.0</v>
      </c>
      <c r="AL122" s="49">
        <v>183.88</v>
      </c>
      <c r="AM122" s="49">
        <v>14.7</v>
      </c>
      <c r="AN122" s="49">
        <v>186.28</v>
      </c>
      <c r="AO122" s="49">
        <v>12.8</v>
      </c>
      <c r="AP122" s="49">
        <v>23.19</v>
      </c>
      <c r="AQ122" s="49">
        <v>1.59</v>
      </c>
      <c r="AR122" s="49">
        <v>124.68</v>
      </c>
      <c r="AS122" s="49">
        <v>18.95</v>
      </c>
      <c r="AT122" s="49">
        <v>10.0</v>
      </c>
      <c r="AU122" s="59">
        <v>1.0215427380125086</v>
      </c>
      <c r="AV122" s="59">
        <v>15.198909207571381</v>
      </c>
      <c r="AW122" s="59">
        <v>518.03</v>
      </c>
      <c r="AX122" s="59">
        <v>48.04</v>
      </c>
      <c r="AY122" s="61">
        <v>0.3944629475437136</v>
      </c>
      <c r="AZ122" s="61"/>
      <c r="BA122" s="49">
        <v>5.682</v>
      </c>
      <c r="BB122" s="61">
        <v>8.454769447377684</v>
      </c>
      <c r="BC122" s="59">
        <v>3.3350932770151354</v>
      </c>
      <c r="BD122" s="67">
        <v>5.48</v>
      </c>
      <c r="BE122" s="53">
        <v>0.8289108910891089</v>
      </c>
      <c r="BF122" s="46">
        <v>8569.08</v>
      </c>
      <c r="BG122" s="46">
        <v>178.3738551207327</v>
      </c>
      <c r="BH122" s="46">
        <v>582.9306122448979</v>
      </c>
      <c r="BI122" s="74"/>
      <c r="BJ122" s="74"/>
      <c r="BK122" s="74"/>
    </row>
    <row r="123" ht="15.0" customHeight="1">
      <c r="A123" s="40">
        <v>899.0</v>
      </c>
      <c r="B123" s="41" t="s">
        <v>198</v>
      </c>
      <c r="C123" s="44" t="s">
        <v>125</v>
      </c>
      <c r="D123" s="74">
        <v>13.0</v>
      </c>
      <c r="E123" s="49" t="s">
        <v>154</v>
      </c>
      <c r="F123" s="53" t="s">
        <v>149</v>
      </c>
      <c r="G123" s="49">
        <v>1.0</v>
      </c>
      <c r="H123" s="49">
        <v>1.0</v>
      </c>
      <c r="I123" s="49">
        <v>1.0</v>
      </c>
      <c r="J123" s="49">
        <v>3.0</v>
      </c>
      <c r="K123" s="49">
        <v>13.0</v>
      </c>
      <c r="L123" s="49">
        <v>28.0</v>
      </c>
      <c r="M123" s="49">
        <v>3.0</v>
      </c>
      <c r="N123" s="49">
        <v>67.0</v>
      </c>
      <c r="O123" s="49">
        <v>5.0</v>
      </c>
      <c r="P123" s="49">
        <v>0.83</v>
      </c>
      <c r="Q123" s="49">
        <v>48.8</v>
      </c>
      <c r="R123" s="49">
        <v>114.0</v>
      </c>
      <c r="S123" s="49">
        <v>5.0</v>
      </c>
      <c r="T123" s="49">
        <v>67.0</v>
      </c>
      <c r="U123" s="49">
        <v>3.0</v>
      </c>
      <c r="V123" s="49">
        <v>7.6000000000000005</v>
      </c>
      <c r="W123" s="49">
        <v>140.0</v>
      </c>
      <c r="X123" s="49">
        <v>36.5</v>
      </c>
      <c r="Y123" s="49">
        <v>155.0</v>
      </c>
      <c r="Z123" s="49">
        <v>7.0</v>
      </c>
      <c r="AA123" s="49">
        <v>1.0</v>
      </c>
      <c r="AB123" s="49">
        <v>36.4</v>
      </c>
      <c r="AC123" s="49">
        <v>8.133333333333333</v>
      </c>
      <c r="AD123" s="49">
        <v>1.0</v>
      </c>
      <c r="AE123" s="49">
        <v>5.0</v>
      </c>
      <c r="AF123" s="49">
        <v>33.3</v>
      </c>
      <c r="AG123" s="49">
        <v>8.32</v>
      </c>
      <c r="AH123" s="57">
        <v>72.21383267894895</v>
      </c>
      <c r="AI123" s="57">
        <v>16.241657931499613</v>
      </c>
      <c r="AJ123" s="57">
        <v>-2.2666666666666666</v>
      </c>
      <c r="AK123" s="49">
        <v>161.0</v>
      </c>
      <c r="AL123" s="49">
        <v>266.27</v>
      </c>
      <c r="AM123" s="49">
        <v>20.38</v>
      </c>
      <c r="AN123" s="49">
        <v>283.32</v>
      </c>
      <c r="AO123" s="49">
        <v>20.75</v>
      </c>
      <c r="AP123" s="49">
        <v>57.83</v>
      </c>
      <c r="AQ123" s="49">
        <v>3.44</v>
      </c>
      <c r="AR123" s="49">
        <v>245.01</v>
      </c>
      <c r="AS123" s="49">
        <v>46.89</v>
      </c>
      <c r="AT123" s="49">
        <v>15.0</v>
      </c>
      <c r="AU123" s="59">
        <v>0.8424968995452665</v>
      </c>
      <c r="AV123" s="59">
        <v>19.137994367576834</v>
      </c>
      <c r="AW123" s="59">
        <v>852.43</v>
      </c>
      <c r="AX123" s="59">
        <v>91.46</v>
      </c>
      <c r="AY123" s="61">
        <v>0.5126831401705664</v>
      </c>
      <c r="AZ123" s="63">
        <v>58.69</v>
      </c>
      <c r="BA123" s="49">
        <v>9.341</v>
      </c>
      <c r="BB123" s="61">
        <v>9.791242907611604</v>
      </c>
      <c r="BC123" s="59">
        <v>5.019805160047104</v>
      </c>
      <c r="BD123" s="67">
        <v>9.14</v>
      </c>
      <c r="BE123" s="53">
        <v>0.7662388175807079</v>
      </c>
      <c r="BF123" s="46">
        <v>10811.84</v>
      </c>
      <c r="BG123" s="46">
        <v>118.21386398425543</v>
      </c>
      <c r="BH123" s="46">
        <v>530.5122669283612</v>
      </c>
      <c r="BI123" s="46">
        <v>30.0</v>
      </c>
      <c r="BJ123" s="46">
        <v>5.0</v>
      </c>
      <c r="BK123" s="46">
        <v>7.0</v>
      </c>
    </row>
    <row r="124" ht="15.0" customHeight="1">
      <c r="A124" s="40">
        <v>901.0</v>
      </c>
      <c r="B124" s="41" t="s">
        <v>232</v>
      </c>
      <c r="C124" s="44" t="s">
        <v>125</v>
      </c>
      <c r="D124" s="74">
        <v>13.0</v>
      </c>
      <c r="E124" s="49" t="s">
        <v>154</v>
      </c>
      <c r="F124" s="53" t="s">
        <v>149</v>
      </c>
      <c r="G124" s="49">
        <v>1.0</v>
      </c>
      <c r="H124" s="49">
        <v>1.0</v>
      </c>
      <c r="I124" s="49">
        <v>1.0</v>
      </c>
      <c r="J124" s="49">
        <v>5.0</v>
      </c>
      <c r="K124" s="49">
        <v>28.0</v>
      </c>
      <c r="L124" s="49">
        <v>42.0</v>
      </c>
      <c r="M124" s="49">
        <v>5.0</v>
      </c>
      <c r="N124" s="49">
        <v>81.0</v>
      </c>
      <c r="O124" s="49">
        <v>3.0</v>
      </c>
      <c r="P124" s="49">
        <v>0.7</v>
      </c>
      <c r="Q124" s="49">
        <v>48.1</v>
      </c>
      <c r="R124" s="49">
        <v>125.0</v>
      </c>
      <c r="S124" s="49">
        <v>3.0</v>
      </c>
      <c r="T124" s="49">
        <v>93.0</v>
      </c>
      <c r="U124" s="49">
        <v>5.0</v>
      </c>
      <c r="V124" s="49">
        <v>7.016666666666667</v>
      </c>
      <c r="W124" s="49">
        <v>154.0</v>
      </c>
      <c r="X124" s="49">
        <v>40.5</v>
      </c>
      <c r="Y124" s="49">
        <v>160.0</v>
      </c>
      <c r="Z124" s="49">
        <v>5.0</v>
      </c>
      <c r="AA124" s="49">
        <v>1.0</v>
      </c>
      <c r="AB124" s="49">
        <v>36.2</v>
      </c>
      <c r="AC124" s="49">
        <v>6.986666666666667</v>
      </c>
      <c r="AD124" s="49">
        <v>3.0</v>
      </c>
      <c r="AE124" s="49">
        <v>7.0</v>
      </c>
      <c r="AF124" s="49">
        <v>33.9</v>
      </c>
      <c r="AG124" s="49">
        <v>6.8999999999999995</v>
      </c>
      <c r="AH124" s="57">
        <v>75.62500000000003</v>
      </c>
      <c r="AI124" s="57">
        <v>34.539472512916646</v>
      </c>
      <c r="AJ124" s="57">
        <v>-2.333333333333333</v>
      </c>
      <c r="AK124" s="49">
        <v>156.0</v>
      </c>
      <c r="AL124" s="49">
        <v>214.35</v>
      </c>
      <c r="AM124" s="49">
        <v>19.78</v>
      </c>
      <c r="AN124" s="49">
        <v>245.79</v>
      </c>
      <c r="AO124" s="49">
        <v>19.29</v>
      </c>
      <c r="AP124" s="49">
        <v>30.38</v>
      </c>
      <c r="AQ124" s="49">
        <v>2.58</v>
      </c>
      <c r="AR124" s="49">
        <v>353.95</v>
      </c>
      <c r="AS124" s="49">
        <v>76.86</v>
      </c>
      <c r="AT124" s="49">
        <v>12.0</v>
      </c>
      <c r="AU124" s="59">
        <v>0.9044352994970281</v>
      </c>
      <c r="AV124" s="59">
        <v>21.714931487498234</v>
      </c>
      <c r="AW124" s="59">
        <v>844.47</v>
      </c>
      <c r="AX124" s="59">
        <v>118.50999999999999</v>
      </c>
      <c r="AY124" s="61">
        <v>0.648552864737153</v>
      </c>
      <c r="AZ124" s="63">
        <v>35.05</v>
      </c>
      <c r="BA124" s="49">
        <v>10.396</v>
      </c>
      <c r="BB124" s="61">
        <v>11.399576760292419</v>
      </c>
      <c r="BC124" s="59">
        <v>7.393228164678722</v>
      </c>
      <c r="BD124" s="67">
        <v>10.2</v>
      </c>
      <c r="BE124" s="53">
        <v>0.8052373158756138</v>
      </c>
      <c r="BF124" s="46">
        <v>8867.03</v>
      </c>
      <c r="BG124" s="46">
        <v>74.82094338030547</v>
      </c>
      <c r="BH124" s="46">
        <v>448.2826086956522</v>
      </c>
      <c r="BI124" s="46">
        <v>28.0</v>
      </c>
      <c r="BJ124" s="46">
        <v>5.0</v>
      </c>
      <c r="BK124" s="46">
        <v>3.0</v>
      </c>
    </row>
    <row r="125" ht="15.0" customHeight="1">
      <c r="A125" s="40">
        <v>902.0</v>
      </c>
      <c r="B125" s="41" t="s">
        <v>124</v>
      </c>
      <c r="C125" s="24" t="s">
        <v>110</v>
      </c>
      <c r="D125" s="74">
        <v>13.0</v>
      </c>
      <c r="E125" s="49" t="s">
        <v>154</v>
      </c>
      <c r="F125" s="53" t="s">
        <v>149</v>
      </c>
      <c r="G125" s="49">
        <v>0.0</v>
      </c>
      <c r="H125" s="49">
        <v>1.0</v>
      </c>
      <c r="I125" s="49">
        <v>1.0</v>
      </c>
      <c r="J125" s="49">
        <v>1.0</v>
      </c>
      <c r="K125" s="49">
        <v>20.0</v>
      </c>
      <c r="L125" s="49">
        <v>30.0</v>
      </c>
      <c r="M125" s="49">
        <v>2.0</v>
      </c>
      <c r="N125" s="49">
        <v>66.0</v>
      </c>
      <c r="O125" s="49">
        <v>7.0</v>
      </c>
      <c r="P125" s="49">
        <v>0.92</v>
      </c>
      <c r="Q125" s="49">
        <v>47.9</v>
      </c>
      <c r="R125" s="49">
        <v>103.0</v>
      </c>
      <c r="S125" s="49">
        <v>5.0</v>
      </c>
      <c r="T125" s="49">
        <v>73.0</v>
      </c>
      <c r="U125" s="49">
        <v>2.0</v>
      </c>
      <c r="V125" s="49">
        <v>9.286666666666667</v>
      </c>
      <c r="W125" s="49">
        <v>127.0</v>
      </c>
      <c r="X125" s="49">
        <v>42.5</v>
      </c>
      <c r="Y125" s="49">
        <v>136.0</v>
      </c>
      <c r="Z125" s="49">
        <v>7.0</v>
      </c>
      <c r="AA125" s="49">
        <v>3.0</v>
      </c>
      <c r="AB125" s="49">
        <v>40.4</v>
      </c>
      <c r="AC125" s="49">
        <v>8.463333333333333</v>
      </c>
      <c r="AD125" s="49">
        <v>5.0</v>
      </c>
      <c r="AE125" s="49">
        <v>7.0</v>
      </c>
      <c r="AF125" s="49">
        <v>39.9</v>
      </c>
      <c r="AG125" s="49">
        <v>6.4319999999999995</v>
      </c>
      <c r="AH125" s="57">
        <v>55.512504402958825</v>
      </c>
      <c r="AI125" s="57"/>
      <c r="AJ125" s="57">
        <v>-3.1</v>
      </c>
      <c r="AK125" s="49">
        <v>138.0</v>
      </c>
      <c r="AL125" s="49">
        <v>105.37</v>
      </c>
      <c r="AM125" s="49">
        <v>13.55</v>
      </c>
      <c r="AN125" s="49">
        <v>140.4</v>
      </c>
      <c r="AO125" s="49">
        <v>13.73</v>
      </c>
      <c r="AP125" s="49">
        <v>27.68</v>
      </c>
      <c r="AQ125" s="49">
        <v>2.85</v>
      </c>
      <c r="AR125" s="49">
        <v>112.56</v>
      </c>
      <c r="AS125" s="49">
        <v>25.92</v>
      </c>
      <c r="AT125" s="49">
        <v>7.0</v>
      </c>
      <c r="AU125" s="59">
        <v>0.8172496984318456</v>
      </c>
      <c r="AV125" s="59">
        <v>23.02771855010661</v>
      </c>
      <c r="AW125" s="59">
        <v>386.01</v>
      </c>
      <c r="AX125" s="59">
        <v>56.050000000000004</v>
      </c>
      <c r="AY125" s="61">
        <v>0.4624442462087422</v>
      </c>
      <c r="AZ125" s="61"/>
      <c r="BA125" s="49">
        <v>5.4</v>
      </c>
      <c r="BB125" s="61">
        <v>10.37962962962963</v>
      </c>
      <c r="BC125" s="59">
        <v>4.8</v>
      </c>
      <c r="BD125" s="67">
        <v>2.86</v>
      </c>
      <c r="BE125" s="53">
        <v>-0.007936507936507936</v>
      </c>
      <c r="BF125" s="46">
        <v>3010.27</v>
      </c>
      <c r="BG125" s="46">
        <v>53.70686886708296</v>
      </c>
      <c r="BH125" s="46">
        <v>222.160147601476</v>
      </c>
      <c r="BI125" s="46">
        <v>30.0</v>
      </c>
      <c r="BJ125" s="46">
        <v>3.0</v>
      </c>
      <c r="BK125" s="46">
        <v>1.0</v>
      </c>
    </row>
    <row r="126" ht="15.0" customHeight="1">
      <c r="A126" s="40">
        <v>903.0</v>
      </c>
      <c r="B126" s="41" t="s">
        <v>198</v>
      </c>
      <c r="C126" s="24" t="s">
        <v>110</v>
      </c>
      <c r="D126" s="74">
        <v>13.0</v>
      </c>
      <c r="E126" s="49" t="s">
        <v>154</v>
      </c>
      <c r="F126" s="53" t="s">
        <v>149</v>
      </c>
      <c r="G126" s="49">
        <v>1.0</v>
      </c>
      <c r="H126" s="49">
        <v>1.0</v>
      </c>
      <c r="I126" s="49">
        <v>1.0</v>
      </c>
      <c r="J126" s="49">
        <v>3.0</v>
      </c>
      <c r="K126" s="49">
        <v>28.0</v>
      </c>
      <c r="L126" s="49">
        <v>27.0</v>
      </c>
      <c r="M126" s="49">
        <v>3.0</v>
      </c>
      <c r="N126" s="49">
        <v>72.0</v>
      </c>
      <c r="O126" s="49">
        <v>5.0</v>
      </c>
      <c r="P126" s="49">
        <v>0.7</v>
      </c>
      <c r="Q126" s="49">
        <v>45.2</v>
      </c>
      <c r="R126" s="49">
        <v>120.0</v>
      </c>
      <c r="S126" s="49">
        <v>3.0</v>
      </c>
      <c r="T126" s="49">
        <v>51.0</v>
      </c>
      <c r="U126" s="49">
        <v>3.0</v>
      </c>
      <c r="V126" s="49">
        <v>7.78</v>
      </c>
      <c r="W126" s="49">
        <v>148.0</v>
      </c>
      <c r="X126" s="49">
        <v>41.5</v>
      </c>
      <c r="Y126" s="49">
        <v>150.0</v>
      </c>
      <c r="Z126" s="49">
        <v>3.0</v>
      </c>
      <c r="AA126" s="49">
        <v>3.0</v>
      </c>
      <c r="AB126" s="49">
        <v>43.8</v>
      </c>
      <c r="AC126" s="49">
        <v>7.526666666666667</v>
      </c>
      <c r="AD126" s="49">
        <v>7.0</v>
      </c>
      <c r="AE126" s="49">
        <v>7.0</v>
      </c>
      <c r="AF126" s="49">
        <v>42.4</v>
      </c>
      <c r="AG126" s="49">
        <v>7.1933333333333325</v>
      </c>
      <c r="AH126" s="57">
        <v>60.48510899600858</v>
      </c>
      <c r="AI126" s="57"/>
      <c r="AJ126" s="57">
        <v>-3.066666666666667</v>
      </c>
      <c r="AK126" s="49">
        <v>163.0</v>
      </c>
      <c r="AL126" s="49">
        <v>95.11</v>
      </c>
      <c r="AM126" s="49">
        <v>14.1</v>
      </c>
      <c r="AN126" s="49">
        <v>126.0</v>
      </c>
      <c r="AO126" s="49">
        <v>15.02</v>
      </c>
      <c r="AP126" s="49">
        <v>20.63</v>
      </c>
      <c r="AQ126" s="49">
        <v>0.52</v>
      </c>
      <c r="AR126" s="49">
        <v>123.54</v>
      </c>
      <c r="AS126" s="49">
        <v>27.52</v>
      </c>
      <c r="AT126" s="49">
        <v>8.0</v>
      </c>
      <c r="AU126" s="59">
        <v>0.9073359073359074</v>
      </c>
      <c r="AV126" s="59">
        <v>22.276185850736603</v>
      </c>
      <c r="AW126" s="59">
        <v>365.28000000000003</v>
      </c>
      <c r="AX126" s="59">
        <v>57.16</v>
      </c>
      <c r="AY126" s="61">
        <v>0.4814555633310007</v>
      </c>
      <c r="AZ126" s="61"/>
      <c r="BA126" s="49">
        <v>5.492</v>
      </c>
      <c r="BB126" s="61">
        <v>10.407865986890021</v>
      </c>
      <c r="BC126" s="59">
        <v>5.010924981791697</v>
      </c>
      <c r="BD126" s="67">
        <v>3.02</v>
      </c>
      <c r="BE126" s="53">
        <v>0.026771653543307086</v>
      </c>
      <c r="BF126" s="46">
        <v>2511.13</v>
      </c>
      <c r="BG126" s="46">
        <v>43.9315955213436</v>
      </c>
      <c r="BH126" s="46">
        <v>178.09432624113475</v>
      </c>
      <c r="BI126" s="46">
        <v>28.0</v>
      </c>
      <c r="BJ126" s="46">
        <v>7.0</v>
      </c>
      <c r="BK126" s="46">
        <v>5.0</v>
      </c>
    </row>
    <row r="127" ht="15.0" customHeight="1">
      <c r="A127" s="40">
        <v>905.0</v>
      </c>
      <c r="B127" s="41" t="s">
        <v>232</v>
      </c>
      <c r="C127" s="24" t="s">
        <v>110</v>
      </c>
      <c r="D127" s="74">
        <v>13.0</v>
      </c>
      <c r="E127" s="49" t="s">
        <v>154</v>
      </c>
      <c r="F127" s="53" t="s">
        <v>149</v>
      </c>
      <c r="G127" s="49">
        <v>1.0</v>
      </c>
      <c r="H127" s="49">
        <v>1.0</v>
      </c>
      <c r="I127" s="49">
        <v>1.0</v>
      </c>
      <c r="J127" s="49">
        <v>2.0</v>
      </c>
      <c r="K127" s="49">
        <v>20.0</v>
      </c>
      <c r="L127" s="49">
        <v>19.0</v>
      </c>
      <c r="M127" s="49">
        <v>2.0</v>
      </c>
      <c r="N127" s="49">
        <v>63.0</v>
      </c>
      <c r="O127" s="49">
        <v>3.0</v>
      </c>
      <c r="P127" s="49">
        <v>0.58</v>
      </c>
      <c r="Q127" s="49">
        <v>45.8</v>
      </c>
      <c r="R127" s="49">
        <v>110.0</v>
      </c>
      <c r="S127" s="49">
        <v>3.0</v>
      </c>
      <c r="T127" s="49">
        <v>43.0</v>
      </c>
      <c r="U127" s="49">
        <v>2.0</v>
      </c>
      <c r="V127" s="49">
        <v>6.4799999999999995</v>
      </c>
      <c r="W127" s="49">
        <v>135.0</v>
      </c>
      <c r="X127" s="49">
        <v>40.4</v>
      </c>
      <c r="Y127" s="49">
        <v>142.0</v>
      </c>
      <c r="Z127" s="49">
        <v>5.0</v>
      </c>
      <c r="AA127" s="49">
        <v>3.0</v>
      </c>
      <c r="AB127" s="49">
        <v>37.7</v>
      </c>
      <c r="AC127" s="49">
        <v>6.8566666666666665</v>
      </c>
      <c r="AD127" s="49">
        <v>7.0</v>
      </c>
      <c r="AE127" s="49">
        <v>7.0</v>
      </c>
      <c r="AF127" s="49">
        <v>38.5</v>
      </c>
      <c r="AG127" s="49">
        <v>6.923333333333333</v>
      </c>
      <c r="AH127" s="57">
        <v>49.504523912106805</v>
      </c>
      <c r="AI127" s="57"/>
      <c r="AJ127" s="57">
        <v>-3.3333333333333335</v>
      </c>
      <c r="AK127" s="49">
        <v>146.0</v>
      </c>
      <c r="AL127" s="49">
        <v>98.29</v>
      </c>
      <c r="AM127" s="49">
        <v>13.52</v>
      </c>
      <c r="AN127" s="49">
        <v>108.94</v>
      </c>
      <c r="AO127" s="49">
        <v>12.53</v>
      </c>
      <c r="AP127" s="49">
        <v>36.85</v>
      </c>
      <c r="AQ127" s="49">
        <v>3.68</v>
      </c>
      <c r="AR127" s="49">
        <v>110.1</v>
      </c>
      <c r="AS127" s="49">
        <v>26.94</v>
      </c>
      <c r="AT127" s="49">
        <v>8.0</v>
      </c>
      <c r="AU127" s="59">
        <v>0.8340530536705737</v>
      </c>
      <c r="AV127" s="59">
        <v>24.468664850136243</v>
      </c>
      <c r="AW127" s="59">
        <v>354.18</v>
      </c>
      <c r="AX127" s="59">
        <v>56.67</v>
      </c>
      <c r="AY127" s="61">
        <v>0.4753838009528851</v>
      </c>
      <c r="AZ127" s="61"/>
      <c r="BA127" s="49">
        <v>4.881</v>
      </c>
      <c r="BB127" s="61">
        <v>11.610325752919483</v>
      </c>
      <c r="BC127" s="59">
        <v>5.519360786724032</v>
      </c>
      <c r="BD127" s="67">
        <v>2.32</v>
      </c>
      <c r="BE127" s="53">
        <v>-0.03558431055398301</v>
      </c>
      <c r="BF127" s="46">
        <v>3263.7</v>
      </c>
      <c r="BG127" s="46">
        <v>57.591318157755424</v>
      </c>
      <c r="BH127" s="46">
        <v>241.39792899408283</v>
      </c>
      <c r="BI127" s="46">
        <v>30.0</v>
      </c>
      <c r="BJ127" s="46">
        <v>5.0</v>
      </c>
      <c r="BK127" s="46">
        <v>7.0</v>
      </c>
    </row>
    <row r="128" ht="15.0" customHeight="1">
      <c r="A128" s="40">
        <v>906.0</v>
      </c>
      <c r="B128" s="41" t="s">
        <v>234</v>
      </c>
      <c r="C128" s="24" t="s">
        <v>110</v>
      </c>
      <c r="D128" s="74">
        <v>13.0</v>
      </c>
      <c r="E128" s="49" t="s">
        <v>154</v>
      </c>
      <c r="F128" s="53" t="s">
        <v>149</v>
      </c>
      <c r="G128" s="49">
        <v>1.0</v>
      </c>
      <c r="H128" s="49">
        <v>1.0</v>
      </c>
      <c r="I128" s="49">
        <v>1.0</v>
      </c>
      <c r="J128" s="49">
        <v>2.0</v>
      </c>
      <c r="K128" s="49">
        <v>19.0</v>
      </c>
      <c r="L128" s="49">
        <v>20.0</v>
      </c>
      <c r="M128" s="49">
        <v>2.0</v>
      </c>
      <c r="N128" s="49">
        <v>66.0</v>
      </c>
      <c r="O128" s="49">
        <v>3.0</v>
      </c>
      <c r="P128" s="49">
        <v>0.7</v>
      </c>
      <c r="Q128" s="49">
        <v>48.2</v>
      </c>
      <c r="R128" s="49">
        <v>101.0</v>
      </c>
      <c r="S128" s="49">
        <v>5.0</v>
      </c>
      <c r="T128" s="49">
        <v>50.0</v>
      </c>
      <c r="U128" s="49">
        <v>2.0</v>
      </c>
      <c r="V128" s="49">
        <v>7.09</v>
      </c>
      <c r="W128" s="49">
        <v>135.0</v>
      </c>
      <c r="X128" s="49">
        <v>43.3</v>
      </c>
      <c r="Y128" s="49">
        <v>140.0</v>
      </c>
      <c r="Z128" s="49">
        <v>5.0</v>
      </c>
      <c r="AA128" s="49">
        <v>3.0</v>
      </c>
      <c r="AB128" s="49">
        <v>44.1</v>
      </c>
      <c r="AC128" s="49">
        <v>6.84</v>
      </c>
      <c r="AD128" s="49">
        <v>7.0</v>
      </c>
      <c r="AE128" s="49">
        <v>7.0</v>
      </c>
      <c r="AF128" s="49">
        <v>39.9</v>
      </c>
      <c r="AG128" s="49">
        <v>7.253333333333333</v>
      </c>
      <c r="AH128" s="57">
        <v>56.19212962962962</v>
      </c>
      <c r="AI128" s="57"/>
      <c r="AJ128" s="57">
        <v>-3.2666666666666666</v>
      </c>
      <c r="AK128" s="49">
        <v>142.0</v>
      </c>
      <c r="AL128" s="49">
        <v>75.55</v>
      </c>
      <c r="AM128" s="49">
        <v>11.68</v>
      </c>
      <c r="AN128" s="49">
        <v>113.81</v>
      </c>
      <c r="AO128" s="49">
        <v>12.56</v>
      </c>
      <c r="AP128" s="49">
        <v>16.62</v>
      </c>
      <c r="AQ128" s="49">
        <v>1.96</v>
      </c>
      <c r="AR128" s="49">
        <v>106.45</v>
      </c>
      <c r="AS128" s="49">
        <v>26.66</v>
      </c>
      <c r="AT128" s="49">
        <v>6.0</v>
      </c>
      <c r="AU128" s="59">
        <v>0.8044077134986226</v>
      </c>
      <c r="AV128" s="59">
        <v>25.04462188821043</v>
      </c>
      <c r="AW128" s="59">
        <v>312.43</v>
      </c>
      <c r="AX128" s="59">
        <v>52.86</v>
      </c>
      <c r="AY128" s="61">
        <v>0.5043511161558835</v>
      </c>
      <c r="AZ128" s="61"/>
      <c r="BA128" s="49">
        <v>4.924</v>
      </c>
      <c r="BB128" s="61">
        <v>10.735174654752234</v>
      </c>
      <c r="BC128" s="59">
        <v>5.41429731925264</v>
      </c>
      <c r="BD128" s="67">
        <v>2.48</v>
      </c>
      <c r="BE128" s="53">
        <v>-0.005761316872427984</v>
      </c>
      <c r="BF128" s="46">
        <v>2889.83</v>
      </c>
      <c r="BG128" s="46">
        <v>54.66950435111615</v>
      </c>
      <c r="BH128" s="46">
        <v>247.4169520547945</v>
      </c>
      <c r="BI128" s="46">
        <v>28.0</v>
      </c>
      <c r="BJ128" s="46">
        <v>5.0</v>
      </c>
      <c r="BK128" s="46">
        <v>5.0</v>
      </c>
    </row>
    <row r="129" ht="15.0" customHeight="1">
      <c r="A129" s="40">
        <v>907.0</v>
      </c>
      <c r="B129" s="41" t="s">
        <v>234</v>
      </c>
      <c r="C129" s="44" t="s">
        <v>125</v>
      </c>
      <c r="D129" s="74">
        <v>13.0</v>
      </c>
      <c r="E129" s="49" t="s">
        <v>154</v>
      </c>
      <c r="F129" s="53" t="s">
        <v>149</v>
      </c>
      <c r="G129" s="49">
        <v>1.0</v>
      </c>
      <c r="H129" s="49">
        <v>1.0</v>
      </c>
      <c r="I129" s="49">
        <v>1.0</v>
      </c>
      <c r="J129" s="49">
        <v>3.0</v>
      </c>
      <c r="K129" s="49">
        <v>21.0</v>
      </c>
      <c r="L129" s="49">
        <v>21.0</v>
      </c>
      <c r="M129" s="49">
        <v>3.0</v>
      </c>
      <c r="N129" s="49">
        <v>69.0</v>
      </c>
      <c r="O129" s="49">
        <v>3.0</v>
      </c>
      <c r="P129" s="49">
        <v>0.67</v>
      </c>
      <c r="Q129" s="49">
        <v>51.1</v>
      </c>
      <c r="R129" s="49">
        <v>112.0</v>
      </c>
      <c r="S129" s="49">
        <v>3.0</v>
      </c>
      <c r="T129" s="49">
        <v>61.0</v>
      </c>
      <c r="U129" s="49">
        <v>3.0</v>
      </c>
      <c r="V129" s="49">
        <v>7.263333333333333</v>
      </c>
      <c r="W129" s="49">
        <v>136.0</v>
      </c>
      <c r="X129" s="49">
        <v>43.4</v>
      </c>
      <c r="Y129" s="49">
        <v>152.0</v>
      </c>
      <c r="Z129" s="49">
        <v>3.0</v>
      </c>
      <c r="AA129" s="49">
        <v>1.0</v>
      </c>
      <c r="AB129" s="49">
        <v>37.2</v>
      </c>
      <c r="AC129" s="49">
        <v>7.413333333333333</v>
      </c>
      <c r="AD129" s="49">
        <v>1.0</v>
      </c>
      <c r="AE129" s="49">
        <v>5.0</v>
      </c>
      <c r="AF129" s="49">
        <v>35.5</v>
      </c>
      <c r="AG129" s="49">
        <v>7.3500000000000005</v>
      </c>
      <c r="AH129" s="57">
        <v>71.43558282208589</v>
      </c>
      <c r="AI129" s="57">
        <v>21.33873986920622</v>
      </c>
      <c r="AJ129" s="57">
        <v>-2.066666666666667</v>
      </c>
      <c r="AK129" s="49">
        <v>148.0</v>
      </c>
      <c r="AL129" s="49">
        <v>266.99</v>
      </c>
      <c r="AM129" s="49">
        <v>22.19</v>
      </c>
      <c r="AN129" s="49">
        <v>246.93</v>
      </c>
      <c r="AO129" s="49">
        <v>18.84</v>
      </c>
      <c r="AP129" s="49">
        <v>49.82</v>
      </c>
      <c r="AQ129" s="49">
        <v>3.24</v>
      </c>
      <c r="AR129" s="49">
        <v>294.58</v>
      </c>
      <c r="AS129" s="49">
        <v>57.32</v>
      </c>
      <c r="AT129" s="49">
        <v>16.0</v>
      </c>
      <c r="AU129" s="59">
        <v>1.0049818840579712</v>
      </c>
      <c r="AV129" s="59">
        <v>19.4582116912214</v>
      </c>
      <c r="AW129" s="59">
        <v>858.3200000000002</v>
      </c>
      <c r="AX129" s="59">
        <v>101.59</v>
      </c>
      <c r="AY129" s="61">
        <v>0.5642287626734914</v>
      </c>
      <c r="AZ129" s="63">
        <v>46.51</v>
      </c>
      <c r="BA129" s="49">
        <v>10.188</v>
      </c>
      <c r="BB129" s="61">
        <v>9.971535139379663</v>
      </c>
      <c r="BC129" s="59">
        <v>5.626226933647428</v>
      </c>
      <c r="BD129" s="67">
        <v>9.99</v>
      </c>
      <c r="BE129" s="53">
        <v>0.808608762490392</v>
      </c>
      <c r="BF129" s="46">
        <v>10305.61</v>
      </c>
      <c r="BG129" s="46">
        <v>101.44315385372576</v>
      </c>
      <c r="BH129" s="46">
        <v>464.42586750788644</v>
      </c>
      <c r="BI129" s="46">
        <v>28.0</v>
      </c>
      <c r="BJ129" s="46">
        <v>5.0</v>
      </c>
      <c r="BK129" s="46">
        <v>7.0</v>
      </c>
    </row>
    <row r="130" ht="15.0" customHeight="1">
      <c r="A130" s="40">
        <v>908.0</v>
      </c>
      <c r="B130" s="41" t="s">
        <v>238</v>
      </c>
      <c r="C130" s="44" t="s">
        <v>125</v>
      </c>
      <c r="D130" s="74">
        <v>13.0</v>
      </c>
      <c r="E130" s="49" t="s">
        <v>154</v>
      </c>
      <c r="F130" s="53" t="s">
        <v>149</v>
      </c>
      <c r="G130" s="49">
        <v>1.0</v>
      </c>
      <c r="H130" s="49">
        <v>1.0</v>
      </c>
      <c r="I130" s="49">
        <v>1.0</v>
      </c>
      <c r="J130" s="49">
        <v>3.0</v>
      </c>
      <c r="K130" s="49">
        <v>25.0</v>
      </c>
      <c r="L130" s="49">
        <v>23.0</v>
      </c>
      <c r="M130" s="49">
        <v>3.0</v>
      </c>
      <c r="N130" s="49">
        <v>64.0</v>
      </c>
      <c r="O130" s="49">
        <v>3.0</v>
      </c>
      <c r="P130" s="49">
        <v>0.55</v>
      </c>
      <c r="Q130" s="49">
        <v>43.5</v>
      </c>
      <c r="R130" s="49">
        <v>114.0</v>
      </c>
      <c r="S130" s="49">
        <v>3.0</v>
      </c>
      <c r="T130" s="49">
        <v>48.0</v>
      </c>
      <c r="U130" s="49">
        <v>3.0</v>
      </c>
      <c r="V130" s="49">
        <v>6.133333333333334</v>
      </c>
      <c r="W130" s="49">
        <v>138.0</v>
      </c>
      <c r="X130" s="49">
        <v>39.8</v>
      </c>
      <c r="Y130" s="49">
        <v>150.0</v>
      </c>
      <c r="Z130" s="49">
        <v>3.0</v>
      </c>
      <c r="AA130" s="49">
        <v>3.0</v>
      </c>
      <c r="AB130" s="49">
        <v>35.0</v>
      </c>
      <c r="AC130" s="49">
        <v>6.963333333333334</v>
      </c>
      <c r="AD130" s="49">
        <v>3.0</v>
      </c>
      <c r="AE130" s="49">
        <v>5.0</v>
      </c>
      <c r="AF130" s="49">
        <v>37.8</v>
      </c>
      <c r="AG130" s="49">
        <v>7.023333333333333</v>
      </c>
      <c r="AH130" s="57">
        <v>74.04013961605588</v>
      </c>
      <c r="AI130" s="57">
        <v>27.001410784841827</v>
      </c>
      <c r="AJ130" s="57">
        <v>-2.3666666666666667</v>
      </c>
      <c r="AK130" s="49">
        <v>163.0</v>
      </c>
      <c r="AL130" s="49">
        <v>248.14</v>
      </c>
      <c r="AM130" s="49">
        <v>19.77</v>
      </c>
      <c r="AN130" s="49">
        <v>220.51</v>
      </c>
      <c r="AO130" s="49">
        <v>17.46</v>
      </c>
      <c r="AP130" s="49">
        <v>38.29</v>
      </c>
      <c r="AQ130" s="49">
        <v>2.83</v>
      </c>
      <c r="AR130" s="49">
        <v>298.57</v>
      </c>
      <c r="AS130" s="49">
        <v>62.54</v>
      </c>
      <c r="AT130" s="49">
        <v>8.0</v>
      </c>
      <c r="AU130" s="59">
        <v>0.9743716116313456</v>
      </c>
      <c r="AV130" s="59">
        <v>20.946511705797636</v>
      </c>
      <c r="AW130" s="59">
        <v>805.51</v>
      </c>
      <c r="AX130" s="59">
        <v>102.6</v>
      </c>
      <c r="AY130" s="61">
        <v>0.609551656920078</v>
      </c>
      <c r="AZ130" s="61"/>
      <c r="BA130" s="49">
        <v>10.045</v>
      </c>
      <c r="BB130" s="61">
        <v>10.214036834245894</v>
      </c>
      <c r="BC130" s="59">
        <v>6.225983076157292</v>
      </c>
      <c r="BD130" s="67">
        <v>9.85</v>
      </c>
      <c r="BE130" s="53">
        <v>0.7725591715976331</v>
      </c>
      <c r="BF130" s="46">
        <v>9791.1</v>
      </c>
      <c r="BG130" s="46">
        <v>95.42982456140352</v>
      </c>
      <c r="BH130" s="46">
        <v>495.25037936267074</v>
      </c>
      <c r="BI130" s="46">
        <v>25.0</v>
      </c>
      <c r="BJ130" s="46">
        <v>5.0</v>
      </c>
      <c r="BK130" s="46">
        <v>7.0</v>
      </c>
    </row>
    <row r="131" ht="15.0" customHeight="1">
      <c r="A131" s="40">
        <v>910.0</v>
      </c>
      <c r="B131" s="41" t="s">
        <v>238</v>
      </c>
      <c r="C131" s="24" t="s">
        <v>110</v>
      </c>
      <c r="D131" s="74">
        <v>13.0</v>
      </c>
      <c r="E131" s="49" t="s">
        <v>154</v>
      </c>
      <c r="F131" s="53" t="s">
        <v>149</v>
      </c>
      <c r="G131" s="49">
        <v>0.0</v>
      </c>
      <c r="H131" s="49">
        <v>0.0</v>
      </c>
      <c r="I131" s="49">
        <v>1.0</v>
      </c>
      <c r="J131" s="49">
        <v>1.0</v>
      </c>
      <c r="K131" s="49">
        <v>9.0</v>
      </c>
      <c r="L131" s="49">
        <v>10.0</v>
      </c>
      <c r="M131" s="49">
        <v>1.0</v>
      </c>
      <c r="N131" s="49">
        <v>52.0</v>
      </c>
      <c r="O131" s="49">
        <v>3.0</v>
      </c>
      <c r="P131" s="49">
        <v>0.63</v>
      </c>
      <c r="Q131" s="49">
        <v>46.9</v>
      </c>
      <c r="R131" s="49">
        <v>95.0</v>
      </c>
      <c r="S131" s="49">
        <v>3.0</v>
      </c>
      <c r="T131" s="49">
        <v>24.0</v>
      </c>
      <c r="U131" s="49">
        <v>1.0</v>
      </c>
      <c r="V131" s="49">
        <v>6.176666666666667</v>
      </c>
      <c r="W131" s="49">
        <v>120.0</v>
      </c>
      <c r="X131" s="49">
        <v>41.4</v>
      </c>
      <c r="Y131" s="49">
        <v>140.0</v>
      </c>
      <c r="Z131" s="49">
        <v>3.0</v>
      </c>
      <c r="AA131" s="49">
        <v>1.0</v>
      </c>
      <c r="AB131" s="49">
        <v>39.8</v>
      </c>
      <c r="AC131" s="49">
        <v>7.003333333333333</v>
      </c>
      <c r="AD131" s="49">
        <v>5.0</v>
      </c>
      <c r="AE131" s="49">
        <v>5.0</v>
      </c>
      <c r="AF131" s="49">
        <v>41.4</v>
      </c>
      <c r="AG131" s="49">
        <v>6.973333333333334</v>
      </c>
      <c r="AH131" s="57">
        <v>54.04825737265422</v>
      </c>
      <c r="AI131" s="57"/>
      <c r="AJ131" s="57">
        <v>-2.8</v>
      </c>
      <c r="AK131" s="49">
        <v>140.0</v>
      </c>
      <c r="AL131" s="49">
        <v>97.38</v>
      </c>
      <c r="AM131" s="49">
        <v>11.25</v>
      </c>
      <c r="AN131" s="49">
        <v>81.71</v>
      </c>
      <c r="AO131" s="49">
        <v>8.79</v>
      </c>
      <c r="AP131" s="49">
        <v>22.5</v>
      </c>
      <c r="AQ131" s="49">
        <v>1.85</v>
      </c>
      <c r="AR131" s="49">
        <v>87.68</v>
      </c>
      <c r="AS131" s="49">
        <v>22.34</v>
      </c>
      <c r="AT131" s="49">
        <v>7.0</v>
      </c>
      <c r="AU131" s="59">
        <v>1.0573308270676693</v>
      </c>
      <c r="AV131" s="59">
        <v>25.479014598540147</v>
      </c>
      <c r="AW131" s="59">
        <v>289.27</v>
      </c>
      <c r="AX131" s="59">
        <v>44.230000000000004</v>
      </c>
      <c r="AY131" s="61">
        <v>0.5050870449920868</v>
      </c>
      <c r="AZ131" s="61"/>
      <c r="BA131" s="49">
        <v>3.517</v>
      </c>
      <c r="BB131" s="61">
        <v>12.576059141313621</v>
      </c>
      <c r="BC131" s="59">
        <v>6.352004549331817</v>
      </c>
      <c r="BD131" s="67">
        <v>0.99</v>
      </c>
      <c r="BE131" s="53">
        <v>0.025828835774865073</v>
      </c>
      <c r="BF131" s="46">
        <v>3218.63</v>
      </c>
      <c r="BG131" s="46">
        <v>72.7702916572462</v>
      </c>
      <c r="BH131" s="46">
        <v>286.10044444444446</v>
      </c>
      <c r="BI131" s="46">
        <v>35.0</v>
      </c>
      <c r="BJ131" s="46">
        <v>3.0</v>
      </c>
      <c r="BK131" s="46">
        <v>5.0</v>
      </c>
    </row>
    <row r="132" ht="15.0" customHeight="1">
      <c r="A132" s="40">
        <v>911.0</v>
      </c>
      <c r="B132" s="41" t="s">
        <v>124</v>
      </c>
      <c r="C132" s="44" t="s">
        <v>125</v>
      </c>
      <c r="D132" s="74">
        <v>14.0</v>
      </c>
      <c r="E132" s="49" t="s">
        <v>199</v>
      </c>
      <c r="F132" s="53" t="s">
        <v>149</v>
      </c>
      <c r="G132" s="49">
        <v>1.0</v>
      </c>
      <c r="H132" s="49">
        <v>1.0</v>
      </c>
      <c r="I132" s="49">
        <v>1.0</v>
      </c>
      <c r="J132" s="49">
        <v>3.0</v>
      </c>
      <c r="K132" s="49">
        <v>19.0</v>
      </c>
      <c r="L132" s="49">
        <v>32.0</v>
      </c>
      <c r="M132" s="49">
        <v>3.0</v>
      </c>
      <c r="N132" s="49">
        <v>55.0</v>
      </c>
      <c r="O132" s="49">
        <v>5.0</v>
      </c>
      <c r="P132" s="49">
        <v>0.87</v>
      </c>
      <c r="Q132" s="49">
        <v>57.0</v>
      </c>
      <c r="R132" s="49">
        <v>90.0</v>
      </c>
      <c r="S132" s="49">
        <v>3.0</v>
      </c>
      <c r="T132" s="49">
        <v>61.0</v>
      </c>
      <c r="U132" s="49">
        <v>3.0</v>
      </c>
      <c r="V132" s="49">
        <v>7.71</v>
      </c>
      <c r="W132" s="49">
        <v>125.0</v>
      </c>
      <c r="X132" s="49">
        <v>44.3</v>
      </c>
      <c r="Y132" s="49">
        <v>148.0</v>
      </c>
      <c r="Z132" s="49">
        <v>7.0</v>
      </c>
      <c r="AA132" s="49">
        <v>1.0</v>
      </c>
      <c r="AB132" s="49">
        <v>41.3</v>
      </c>
      <c r="AC132" s="49">
        <v>8.083333333333334</v>
      </c>
      <c r="AD132" s="49">
        <v>3.0</v>
      </c>
      <c r="AE132" s="49">
        <v>7.0</v>
      </c>
      <c r="AF132" s="49">
        <v>34.7</v>
      </c>
      <c r="AG132" s="49">
        <v>8.556666666666667</v>
      </c>
      <c r="AH132" s="57">
        <v>60.537363560033576</v>
      </c>
      <c r="AI132" s="57">
        <v>-8.336382102722581</v>
      </c>
      <c r="AJ132" s="57">
        <v>-2.033333333333333</v>
      </c>
      <c r="AK132" s="49">
        <v>156.0</v>
      </c>
      <c r="AL132" s="49">
        <v>172.67</v>
      </c>
      <c r="AM132" s="49">
        <v>23.46</v>
      </c>
      <c r="AN132" s="49">
        <v>284.5</v>
      </c>
      <c r="AO132" s="49">
        <v>19.93</v>
      </c>
      <c r="AP132" s="49">
        <v>86.43</v>
      </c>
      <c r="AQ132" s="49">
        <v>5.68</v>
      </c>
      <c r="AR132" s="49">
        <v>184.81</v>
      </c>
      <c r="AS132" s="49">
        <v>29.72</v>
      </c>
      <c r="AT132" s="49">
        <v>16.0</v>
      </c>
      <c r="AU132" s="59">
        <v>0.9160484185864897</v>
      </c>
      <c r="AV132" s="59">
        <v>16.081380877658134</v>
      </c>
      <c r="AW132" s="59">
        <v>728.4099999999999</v>
      </c>
      <c r="AX132" s="59">
        <v>78.78999999999999</v>
      </c>
      <c r="AY132" s="61">
        <v>0.37720522908998605</v>
      </c>
      <c r="AZ132" s="63">
        <v>66.05</v>
      </c>
      <c r="BA132" s="49">
        <v>8.561</v>
      </c>
      <c r="BB132" s="61">
        <v>9.203364092979792</v>
      </c>
      <c r="BC132" s="59">
        <v>3.471557061090994</v>
      </c>
      <c r="BD132" s="67">
        <v>8.36</v>
      </c>
      <c r="BE132" s="53">
        <v>0.7954714179658501</v>
      </c>
      <c r="BF132" s="46">
        <v>6049.52</v>
      </c>
      <c r="BG132" s="46">
        <v>76.78030206879046</v>
      </c>
      <c r="BH132" s="46">
        <v>257.8653026427963</v>
      </c>
      <c r="BI132" s="46">
        <v>28.0</v>
      </c>
      <c r="BJ132" s="46">
        <v>7.0</v>
      </c>
      <c r="BK132" s="46">
        <v>7.0</v>
      </c>
    </row>
    <row r="133" ht="15.0" customHeight="1">
      <c r="A133" s="40">
        <v>913.0</v>
      </c>
      <c r="B133" s="41" t="s">
        <v>124</v>
      </c>
      <c r="C133" s="24" t="s">
        <v>110</v>
      </c>
      <c r="D133" s="74">
        <v>14.0</v>
      </c>
      <c r="E133" s="49" t="s">
        <v>199</v>
      </c>
      <c r="F133" s="53" t="s">
        <v>149</v>
      </c>
      <c r="G133" s="49">
        <v>1.0</v>
      </c>
      <c r="H133" s="49">
        <v>1.0</v>
      </c>
      <c r="I133" s="49">
        <v>1.0</v>
      </c>
      <c r="J133" s="49">
        <v>2.0</v>
      </c>
      <c r="K133" s="49">
        <v>24.0</v>
      </c>
      <c r="L133" s="49">
        <v>19.0</v>
      </c>
      <c r="M133" s="49">
        <v>2.0</v>
      </c>
      <c r="N133" s="49">
        <v>47.0</v>
      </c>
      <c r="O133" s="49">
        <v>3.0</v>
      </c>
      <c r="P133" s="49">
        <v>0.68</v>
      </c>
      <c r="Q133" s="49">
        <v>58.3</v>
      </c>
      <c r="R133" s="49">
        <v>76.0</v>
      </c>
      <c r="S133" s="49">
        <v>3.0</v>
      </c>
      <c r="T133" s="49">
        <v>38.0</v>
      </c>
      <c r="U133" s="49">
        <v>2.0</v>
      </c>
      <c r="V133" s="49">
        <v>6.863333333333333</v>
      </c>
      <c r="W133" s="49">
        <v>110.0</v>
      </c>
      <c r="X133" s="49">
        <v>49.8</v>
      </c>
      <c r="Y133" s="49">
        <v>127.0</v>
      </c>
      <c r="Z133" s="49">
        <v>3.0</v>
      </c>
      <c r="AA133" s="49">
        <v>1.0</v>
      </c>
      <c r="AB133" s="49">
        <v>47.4</v>
      </c>
      <c r="AC133" s="49">
        <v>7.16</v>
      </c>
      <c r="AD133" s="49">
        <v>3.0</v>
      </c>
      <c r="AE133" s="49">
        <v>5.0</v>
      </c>
      <c r="AF133" s="49">
        <v>45.6</v>
      </c>
      <c r="AG133" s="49">
        <v>7.076666666666665</v>
      </c>
      <c r="AH133" s="57">
        <v>65.58398950131232</v>
      </c>
      <c r="AI133" s="57"/>
      <c r="AJ133" s="57">
        <v>-3.0</v>
      </c>
      <c r="AK133" s="49">
        <v>128.0</v>
      </c>
      <c r="AL133" s="49">
        <v>136.87</v>
      </c>
      <c r="AM133" s="49">
        <v>14.33</v>
      </c>
      <c r="AN133" s="49">
        <v>116.55</v>
      </c>
      <c r="AO133" s="49">
        <v>10.62</v>
      </c>
      <c r="AP133" s="49">
        <v>71.66</v>
      </c>
      <c r="AQ133" s="49">
        <v>7.67</v>
      </c>
      <c r="AR133" s="49">
        <v>92.7</v>
      </c>
      <c r="AS133" s="49">
        <v>19.63</v>
      </c>
      <c r="AT133" s="49">
        <v>12.0</v>
      </c>
      <c r="AU133" s="59">
        <v>0.7834882449425916</v>
      </c>
      <c r="AV133" s="59">
        <v>21.175836030204962</v>
      </c>
      <c r="AW133" s="59">
        <v>417.78000000000003</v>
      </c>
      <c r="AX133" s="59">
        <v>52.25</v>
      </c>
      <c r="AY133" s="61">
        <v>0.3756937799043062</v>
      </c>
      <c r="AZ133" s="61"/>
      <c r="BA133" s="49">
        <v>4.416</v>
      </c>
      <c r="BB133" s="61">
        <v>11.831974637681158</v>
      </c>
      <c r="BC133" s="59">
        <v>4.445199275362318</v>
      </c>
      <c r="BD133" s="67">
        <v>1.94</v>
      </c>
      <c r="BE133" s="53">
        <v>0.07783985102420857</v>
      </c>
      <c r="BF133" s="46">
        <v>3326.93</v>
      </c>
      <c r="BG133" s="46">
        <v>63.67330143540669</v>
      </c>
      <c r="BH133" s="46">
        <v>232.16538729937193</v>
      </c>
      <c r="BI133" s="46">
        <v>30.0</v>
      </c>
      <c r="BJ133" s="46">
        <v>7.0</v>
      </c>
      <c r="BK133" s="46">
        <v>7.0</v>
      </c>
    </row>
    <row r="134" ht="15.0" customHeight="1">
      <c r="A134" s="40">
        <v>914.0</v>
      </c>
      <c r="B134" s="41" t="s">
        <v>198</v>
      </c>
      <c r="C134" s="24" t="s">
        <v>110</v>
      </c>
      <c r="D134" s="74">
        <v>14.0</v>
      </c>
      <c r="E134" s="49" t="s">
        <v>199</v>
      </c>
      <c r="F134" s="53" t="s">
        <v>149</v>
      </c>
      <c r="G134" s="49">
        <v>1.0</v>
      </c>
      <c r="H134" s="49">
        <v>1.0</v>
      </c>
      <c r="I134" s="49">
        <v>1.0</v>
      </c>
      <c r="J134" s="49">
        <v>2.0</v>
      </c>
      <c r="K134" s="49">
        <v>22.0</v>
      </c>
      <c r="L134" s="49">
        <v>28.0</v>
      </c>
      <c r="M134" s="49">
        <v>3.0</v>
      </c>
      <c r="N134" s="49">
        <v>56.0</v>
      </c>
      <c r="O134" s="49">
        <v>5.0</v>
      </c>
      <c r="P134" s="49">
        <v>0.88</v>
      </c>
      <c r="Q134" s="49">
        <v>62.5</v>
      </c>
      <c r="R134" s="49">
        <v>89.0</v>
      </c>
      <c r="S134" s="49">
        <v>5.0</v>
      </c>
      <c r="T134" s="49">
        <v>51.0</v>
      </c>
      <c r="U134" s="49">
        <v>3.0</v>
      </c>
      <c r="V134" s="49">
        <v>9.226666666666667</v>
      </c>
      <c r="W134" s="49">
        <v>120.0</v>
      </c>
      <c r="X134" s="49">
        <v>49.5</v>
      </c>
      <c r="Y134" s="49">
        <v>137.0</v>
      </c>
      <c r="Z134" s="49">
        <v>5.0</v>
      </c>
      <c r="AA134" s="49">
        <v>3.0</v>
      </c>
      <c r="AB134" s="49">
        <v>48.8</v>
      </c>
      <c r="AC134" s="49">
        <v>8.736666666666666</v>
      </c>
      <c r="AD134" s="49">
        <v>5.0</v>
      </c>
      <c r="AE134" s="49">
        <v>5.0</v>
      </c>
      <c r="AF134" s="49">
        <v>46.4</v>
      </c>
      <c r="AG134" s="49">
        <v>8.356666666666667</v>
      </c>
      <c r="AH134" s="57">
        <v>59.94650618522234</v>
      </c>
      <c r="AI134" s="57"/>
      <c r="AJ134" s="57">
        <v>-2.7</v>
      </c>
      <c r="AK134" s="49">
        <v>137.0</v>
      </c>
      <c r="AL134" s="49">
        <v>156.21</v>
      </c>
      <c r="AM134" s="49">
        <v>20.96</v>
      </c>
      <c r="AN134" s="49">
        <v>164.45</v>
      </c>
      <c r="AO134" s="49">
        <v>17.86</v>
      </c>
      <c r="AP134" s="49">
        <v>68.01</v>
      </c>
      <c r="AQ134" s="49">
        <v>5.33</v>
      </c>
      <c r="AR134" s="49">
        <v>107.32</v>
      </c>
      <c r="AS134" s="49">
        <v>27.86</v>
      </c>
      <c r="AT134" s="49">
        <v>3.0</v>
      </c>
      <c r="AU134" s="59">
        <v>0.9038378611470462</v>
      </c>
      <c r="AV134" s="59">
        <v>25.959746552366752</v>
      </c>
      <c r="AW134" s="59">
        <v>495.98999999999995</v>
      </c>
      <c r="AX134" s="59">
        <v>72.00999999999999</v>
      </c>
      <c r="AY134" s="61">
        <v>0.3868907096236634</v>
      </c>
      <c r="AZ134" s="61"/>
      <c r="BA134" s="49">
        <v>6.066</v>
      </c>
      <c r="BB134" s="61">
        <v>11.871084734586217</v>
      </c>
      <c r="BC134" s="59">
        <v>4.5928123969667</v>
      </c>
      <c r="BD134" s="67">
        <v>3.52</v>
      </c>
      <c r="BE134" s="53">
        <v>0.07686729514140682</v>
      </c>
      <c r="BF134" s="46">
        <v>3811.99</v>
      </c>
      <c r="BG134" s="46">
        <v>52.936953200944316</v>
      </c>
      <c r="BH134" s="46">
        <v>181.86975190839692</v>
      </c>
      <c r="BI134" s="46">
        <v>40.0</v>
      </c>
      <c r="BJ134" s="46">
        <v>7.0</v>
      </c>
      <c r="BK134" s="46">
        <v>5.0</v>
      </c>
    </row>
    <row r="135" ht="15.0" customHeight="1">
      <c r="A135" s="40">
        <v>917.0</v>
      </c>
      <c r="B135" s="41" t="s">
        <v>198</v>
      </c>
      <c r="C135" s="44" t="s">
        <v>125</v>
      </c>
      <c r="D135" s="74">
        <v>14.0</v>
      </c>
      <c r="E135" s="49" t="s">
        <v>199</v>
      </c>
      <c r="F135" s="53" t="s">
        <v>149</v>
      </c>
      <c r="G135" s="49">
        <v>1.0</v>
      </c>
      <c r="H135" s="49">
        <v>1.0</v>
      </c>
      <c r="I135" s="49">
        <v>1.0</v>
      </c>
      <c r="J135" s="49">
        <v>2.0</v>
      </c>
      <c r="K135" s="49">
        <v>21.0</v>
      </c>
      <c r="L135" s="49">
        <v>25.0</v>
      </c>
      <c r="M135" s="49">
        <v>2.0</v>
      </c>
      <c r="N135" s="49">
        <v>57.0</v>
      </c>
      <c r="O135" s="49">
        <v>5.0</v>
      </c>
      <c r="P135" s="49">
        <v>0.79</v>
      </c>
      <c r="Q135" s="49">
        <v>62.3</v>
      </c>
      <c r="R135" s="49">
        <v>88.0</v>
      </c>
      <c r="S135" s="49">
        <v>3.0</v>
      </c>
      <c r="T135" s="49">
        <v>56.0</v>
      </c>
      <c r="U135" s="49">
        <v>2.0</v>
      </c>
      <c r="V135" s="49">
        <v>8.806666666666667</v>
      </c>
      <c r="W135" s="49">
        <v>120.0</v>
      </c>
      <c r="X135" s="49">
        <v>43.7</v>
      </c>
      <c r="Y135" s="49">
        <v>157.0</v>
      </c>
      <c r="Z135" s="49">
        <v>5.0</v>
      </c>
      <c r="AA135" s="49">
        <v>1.0</v>
      </c>
      <c r="AB135" s="49">
        <v>39.1</v>
      </c>
      <c r="AC135" s="49">
        <v>8.909999999999998</v>
      </c>
      <c r="AD135" s="49">
        <v>1.0</v>
      </c>
      <c r="AE135" s="49">
        <v>5.0</v>
      </c>
      <c r="AF135" s="49">
        <v>39.1</v>
      </c>
      <c r="AG135" s="49">
        <v>8.766666666666667</v>
      </c>
      <c r="AH135" s="57">
        <v>71.70467723231539</v>
      </c>
      <c r="AI135" s="57">
        <v>16.398053099099588</v>
      </c>
      <c r="AJ135" s="57">
        <v>-2.2</v>
      </c>
      <c r="AK135" s="49">
        <v>157.0</v>
      </c>
      <c r="AL135" s="49">
        <v>270.23</v>
      </c>
      <c r="AM135" s="49">
        <v>22.04</v>
      </c>
      <c r="AN135" s="49">
        <v>244.97</v>
      </c>
      <c r="AO135" s="49">
        <v>17.86</v>
      </c>
      <c r="AP135" s="49">
        <v>112.96</v>
      </c>
      <c r="AQ135" s="49">
        <v>6.61</v>
      </c>
      <c r="AR135" s="49">
        <v>209.87</v>
      </c>
      <c r="AS135" s="49">
        <v>37.46</v>
      </c>
      <c r="AT135" s="49">
        <v>14.0</v>
      </c>
      <c r="AU135" s="59">
        <v>0.9006947282386596</v>
      </c>
      <c r="AV135" s="59">
        <v>17.849144708629154</v>
      </c>
      <c r="AW135" s="59">
        <v>838.0300000000001</v>
      </c>
      <c r="AX135" s="59">
        <v>83.97</v>
      </c>
      <c r="AY135" s="61">
        <v>0.4461117065618673</v>
      </c>
      <c r="AZ135" s="63">
        <v>74.37</v>
      </c>
      <c r="BA135" s="49">
        <v>9.059</v>
      </c>
      <c r="BB135" s="61">
        <v>9.269235014902307</v>
      </c>
      <c r="BC135" s="59">
        <v>4.1351142510210845</v>
      </c>
      <c r="BD135" s="67">
        <v>8.86</v>
      </c>
      <c r="BE135" s="53">
        <v>0.7766776677667767</v>
      </c>
      <c r="BF135" s="46">
        <v>9221.24</v>
      </c>
      <c r="BG135" s="46">
        <v>109.81588662617601</v>
      </c>
      <c r="BH135" s="46">
        <v>418.38656987295826</v>
      </c>
      <c r="BI135" s="46">
        <v>40.0</v>
      </c>
      <c r="BJ135" s="46">
        <v>7.0</v>
      </c>
      <c r="BK135" s="46">
        <v>7.0</v>
      </c>
    </row>
    <row r="136" ht="15.0" customHeight="1">
      <c r="A136" s="40">
        <v>919.0</v>
      </c>
      <c r="B136" s="41" t="s">
        <v>232</v>
      </c>
      <c r="C136" s="44" t="s">
        <v>125</v>
      </c>
      <c r="D136" s="74">
        <v>14.0</v>
      </c>
      <c r="E136" s="49" t="s">
        <v>199</v>
      </c>
      <c r="F136" s="53" t="s">
        <v>149</v>
      </c>
      <c r="G136" s="49">
        <v>1.0</v>
      </c>
      <c r="H136" s="49">
        <v>1.0</v>
      </c>
      <c r="I136" s="49">
        <v>1.0</v>
      </c>
      <c r="J136" s="49">
        <v>2.0</v>
      </c>
      <c r="K136" s="49">
        <v>18.0</v>
      </c>
      <c r="L136" s="49">
        <v>22.0</v>
      </c>
      <c r="M136" s="49">
        <v>2.0</v>
      </c>
      <c r="N136" s="49">
        <v>57.0</v>
      </c>
      <c r="O136" s="49">
        <v>5.0</v>
      </c>
      <c r="P136" s="49">
        <v>0.89</v>
      </c>
      <c r="Q136" s="49">
        <v>64.9</v>
      </c>
      <c r="R136" s="49">
        <v>88.0</v>
      </c>
      <c r="S136" s="49">
        <v>5.0</v>
      </c>
      <c r="T136" s="49">
        <v>43.0</v>
      </c>
      <c r="U136" s="49">
        <v>2.0</v>
      </c>
      <c r="V136" s="49">
        <v>8.423333333333332</v>
      </c>
      <c r="W136" s="49">
        <v>118.0</v>
      </c>
      <c r="X136" s="49">
        <v>47.1</v>
      </c>
      <c r="Y136" s="49">
        <v>147.0</v>
      </c>
      <c r="Z136" s="49">
        <v>7.0</v>
      </c>
      <c r="AA136" s="49">
        <v>1.0</v>
      </c>
      <c r="AB136" s="49">
        <v>35.3</v>
      </c>
      <c r="AC136" s="49">
        <v>7.443333333333334</v>
      </c>
      <c r="AD136" s="49">
        <v>7.0</v>
      </c>
      <c r="AE136" s="49">
        <v>9.0</v>
      </c>
      <c r="AF136" s="49">
        <v>27.8</v>
      </c>
      <c r="AG136" s="49">
        <v>8.69</v>
      </c>
      <c r="AH136" s="57">
        <v>59.65559655596555</v>
      </c>
      <c r="AI136" s="57">
        <v>-0.37137400381980196</v>
      </c>
      <c r="AJ136" s="57">
        <v>-2.2</v>
      </c>
      <c r="AK136" s="49">
        <v>148.0</v>
      </c>
      <c r="AL136" s="49">
        <v>14.62</v>
      </c>
      <c r="AM136" s="49">
        <v>10.07</v>
      </c>
      <c r="AN136" s="49">
        <v>136.42</v>
      </c>
      <c r="AO136" s="49">
        <v>14.57</v>
      </c>
      <c r="AP136" s="49">
        <v>75.2</v>
      </c>
      <c r="AQ136" s="49">
        <v>4.56</v>
      </c>
      <c r="AR136" s="49">
        <v>129.35</v>
      </c>
      <c r="AS136" s="49">
        <v>18.21</v>
      </c>
      <c r="AT136" s="49">
        <v>20.0</v>
      </c>
      <c r="AU136" s="59">
        <v>0.5263983272347099</v>
      </c>
      <c r="AV136" s="59">
        <v>14.078082721298804</v>
      </c>
      <c r="AW136" s="59">
        <v>355.59000000000003</v>
      </c>
      <c r="AX136" s="59">
        <v>47.41</v>
      </c>
      <c r="AY136" s="61">
        <v>0.3840961822400338</v>
      </c>
      <c r="AZ136" s="63">
        <v>104.61</v>
      </c>
      <c r="BA136" s="49">
        <v>7.929</v>
      </c>
      <c r="BB136" s="61">
        <v>5.979316433345945</v>
      </c>
      <c r="BC136" s="59">
        <v>2.296632614453273</v>
      </c>
      <c r="BD136" s="67">
        <v>7.73</v>
      </c>
      <c r="BE136" s="53">
        <v>0.8905419766206164</v>
      </c>
      <c r="BF136" s="46"/>
      <c r="BG136" s="46"/>
      <c r="BH136" s="46"/>
      <c r="BI136" s="46">
        <v>40.0</v>
      </c>
      <c r="BJ136" s="46">
        <v>5.0</v>
      </c>
      <c r="BK136" s="46">
        <v>7.0</v>
      </c>
    </row>
    <row r="137" ht="15.0" customHeight="1">
      <c r="A137" s="40">
        <v>921.0</v>
      </c>
      <c r="B137" s="41" t="s">
        <v>234</v>
      </c>
      <c r="C137" s="44" t="s">
        <v>125</v>
      </c>
      <c r="D137" s="74">
        <v>14.0</v>
      </c>
      <c r="E137" s="49" t="s">
        <v>199</v>
      </c>
      <c r="F137" s="53" t="s">
        <v>149</v>
      </c>
      <c r="G137" s="49">
        <v>1.0</v>
      </c>
      <c r="H137" s="49">
        <v>1.0</v>
      </c>
      <c r="I137" s="49">
        <v>1.0</v>
      </c>
      <c r="J137" s="49">
        <v>2.0</v>
      </c>
      <c r="K137" s="49">
        <v>24.0</v>
      </c>
      <c r="L137" s="49">
        <v>25.0</v>
      </c>
      <c r="M137" s="49">
        <v>2.0</v>
      </c>
      <c r="N137" s="49">
        <v>55.0</v>
      </c>
      <c r="O137" s="49">
        <v>3.0</v>
      </c>
      <c r="P137" s="49">
        <v>0.7</v>
      </c>
      <c r="Q137" s="49">
        <v>58.9</v>
      </c>
      <c r="R137" s="49">
        <v>86.0</v>
      </c>
      <c r="S137" s="49">
        <v>3.0</v>
      </c>
      <c r="T137" s="49">
        <v>46.0</v>
      </c>
      <c r="U137" s="49">
        <v>2.0</v>
      </c>
      <c r="V137" s="49">
        <v>7.296666666666667</v>
      </c>
      <c r="W137" s="49">
        <v>120.0</v>
      </c>
      <c r="X137" s="49">
        <v>46.4</v>
      </c>
      <c r="Y137" s="49">
        <v>150.0</v>
      </c>
      <c r="Z137" s="49">
        <v>5.0</v>
      </c>
      <c r="AA137" s="49">
        <v>1.0</v>
      </c>
      <c r="AB137" s="49">
        <v>39.7</v>
      </c>
      <c r="AC137" s="49">
        <v>7.136666666666667</v>
      </c>
      <c r="AD137" s="49">
        <v>1.0</v>
      </c>
      <c r="AE137" s="49">
        <v>5.0</v>
      </c>
      <c r="AF137" s="49">
        <v>38.0</v>
      </c>
      <c r="AG137" s="49">
        <v>7.6433333333333335</v>
      </c>
      <c r="AH137" s="57">
        <v>66.90579317812669</v>
      </c>
      <c r="AI137" s="57">
        <v>16.95268648596366</v>
      </c>
      <c r="AJ137" s="57">
        <v>-2.066666666666667</v>
      </c>
      <c r="AK137" s="49">
        <v>151.0</v>
      </c>
      <c r="AL137" s="49">
        <v>284.03</v>
      </c>
      <c r="AM137" s="49">
        <v>24.48</v>
      </c>
      <c r="AN137" s="49">
        <v>236.38</v>
      </c>
      <c r="AO137" s="49">
        <v>17.89</v>
      </c>
      <c r="AP137" s="49">
        <v>107.61</v>
      </c>
      <c r="AQ137" s="49">
        <v>6.87</v>
      </c>
      <c r="AR137" s="49">
        <v>301.7</v>
      </c>
      <c r="AS137" s="49">
        <v>53.68</v>
      </c>
      <c r="AT137" s="49">
        <v>11.0</v>
      </c>
      <c r="AU137" s="59">
        <v>0.9886914378029079</v>
      </c>
      <c r="AV137" s="59">
        <v>17.792509115014916</v>
      </c>
      <c r="AW137" s="59">
        <v>929.72</v>
      </c>
      <c r="AX137" s="59">
        <v>102.92</v>
      </c>
      <c r="AY137" s="61">
        <v>0.5215701515740381</v>
      </c>
      <c r="AZ137" s="63">
        <v>42.79</v>
      </c>
      <c r="BA137" s="49">
        <v>9.489</v>
      </c>
      <c r="BB137" s="61">
        <v>10.846243018231636</v>
      </c>
      <c r="BC137" s="59">
        <v>5.657076615027926</v>
      </c>
      <c r="BD137" s="67">
        <v>9.29</v>
      </c>
      <c r="BE137" s="53">
        <v>0.7827392120075047</v>
      </c>
      <c r="BF137" s="46">
        <v>9776.01</v>
      </c>
      <c r="BG137" s="46">
        <v>94.986494364555</v>
      </c>
      <c r="BH137" s="46">
        <v>399.3468137254902</v>
      </c>
      <c r="BI137" s="46">
        <v>40.0</v>
      </c>
      <c r="BJ137" s="46">
        <v>5.0</v>
      </c>
      <c r="BK137" s="46">
        <v>7.0</v>
      </c>
    </row>
    <row r="138" ht="15.0" customHeight="1">
      <c r="A138" s="40">
        <v>922.0</v>
      </c>
      <c r="B138" s="41" t="s">
        <v>232</v>
      </c>
      <c r="C138" s="24" t="s">
        <v>110</v>
      </c>
      <c r="D138" s="74">
        <v>14.0</v>
      </c>
      <c r="E138" s="49" t="s">
        <v>199</v>
      </c>
      <c r="F138" s="53" t="s">
        <v>149</v>
      </c>
      <c r="G138" s="49">
        <v>1.0</v>
      </c>
      <c r="H138" s="49">
        <v>1.0</v>
      </c>
      <c r="I138" s="49">
        <v>1.0</v>
      </c>
      <c r="J138" s="49">
        <v>2.0</v>
      </c>
      <c r="K138" s="49">
        <v>20.0</v>
      </c>
      <c r="L138" s="49">
        <v>24.0</v>
      </c>
      <c r="M138" s="49">
        <v>2.0</v>
      </c>
      <c r="N138" s="49">
        <v>51.0</v>
      </c>
      <c r="O138" s="49">
        <v>3.0</v>
      </c>
      <c r="P138" s="49">
        <v>0.73</v>
      </c>
      <c r="Q138" s="49">
        <v>57.1</v>
      </c>
      <c r="R138" s="49">
        <v>85.0</v>
      </c>
      <c r="S138" s="49">
        <v>5.0</v>
      </c>
      <c r="T138" s="49">
        <v>40.0</v>
      </c>
      <c r="U138" s="49">
        <v>2.0</v>
      </c>
      <c r="V138" s="49">
        <v>9.08</v>
      </c>
      <c r="W138" s="49">
        <v>116.0</v>
      </c>
      <c r="X138" s="49">
        <v>47.7</v>
      </c>
      <c r="Y138" s="49">
        <v>134.0</v>
      </c>
      <c r="Z138" s="49">
        <v>5.0</v>
      </c>
      <c r="AA138" s="49">
        <v>1.0</v>
      </c>
      <c r="AB138" s="49">
        <v>48.8</v>
      </c>
      <c r="AC138" s="49">
        <v>7.8066666666666675</v>
      </c>
      <c r="AD138" s="49">
        <v>5.0</v>
      </c>
      <c r="AE138" s="49">
        <v>5.0</v>
      </c>
      <c r="AF138" s="49">
        <v>43.8</v>
      </c>
      <c r="AG138" s="49">
        <v>7.57</v>
      </c>
      <c r="AH138" s="57">
        <v>59.87714193339803</v>
      </c>
      <c r="AI138" s="57"/>
      <c r="AJ138" s="57">
        <v>-3.066666666666667</v>
      </c>
      <c r="AK138" s="49">
        <v>134.0</v>
      </c>
      <c r="AL138" s="49">
        <v>137.84</v>
      </c>
      <c r="AM138" s="49">
        <v>15.91</v>
      </c>
      <c r="AN138" s="49">
        <v>141.9</v>
      </c>
      <c r="AO138" s="49">
        <v>13.37</v>
      </c>
      <c r="AP138" s="49">
        <v>81.88</v>
      </c>
      <c r="AQ138" s="49">
        <v>7.24</v>
      </c>
      <c r="AR138" s="49">
        <v>81.45</v>
      </c>
      <c r="AS138" s="49">
        <v>19.05</v>
      </c>
      <c r="AT138" s="49">
        <v>15.0</v>
      </c>
      <c r="AU138" s="59">
        <v>0.7719553614750122</v>
      </c>
      <c r="AV138" s="59">
        <v>23.388581952117864</v>
      </c>
      <c r="AW138" s="59">
        <v>443.07</v>
      </c>
      <c r="AX138" s="59">
        <v>55.57000000000001</v>
      </c>
      <c r="AY138" s="61">
        <v>0.3428108691740147</v>
      </c>
      <c r="AZ138" s="61"/>
      <c r="BA138" s="49">
        <v>4.701</v>
      </c>
      <c r="BB138" s="61">
        <v>11.820889172516488</v>
      </c>
      <c r="BC138" s="59">
        <v>4.052329291640077</v>
      </c>
      <c r="BD138" s="67">
        <v>2.29</v>
      </c>
      <c r="BE138" s="53">
        <v>0.052652259332023575</v>
      </c>
      <c r="BF138" s="46">
        <v>3449.76</v>
      </c>
      <c r="BG138" s="46">
        <v>62.079539319776856</v>
      </c>
      <c r="BH138" s="46">
        <v>216.82966687617852</v>
      </c>
      <c r="BI138" s="46">
        <v>40.0</v>
      </c>
      <c r="BJ138" s="46">
        <v>7.0</v>
      </c>
      <c r="BK138" s="46">
        <v>7.0</v>
      </c>
    </row>
    <row r="139" ht="15.0" customHeight="1">
      <c r="A139" s="40">
        <v>923.0</v>
      </c>
      <c r="B139" s="41" t="s">
        <v>234</v>
      </c>
      <c r="C139" s="24" t="s">
        <v>110</v>
      </c>
      <c r="D139" s="74">
        <v>14.0</v>
      </c>
      <c r="E139" s="49" t="s">
        <v>199</v>
      </c>
      <c r="F139" s="53" t="s">
        <v>149</v>
      </c>
      <c r="G139" s="49">
        <v>1.0</v>
      </c>
      <c r="H139" s="49">
        <v>1.0</v>
      </c>
      <c r="I139" s="49">
        <v>1.0</v>
      </c>
      <c r="J139" s="49">
        <v>3.0</v>
      </c>
      <c r="K139" s="49">
        <v>16.0</v>
      </c>
      <c r="L139" s="49">
        <v>28.0</v>
      </c>
      <c r="M139" s="49">
        <v>3.0</v>
      </c>
      <c r="N139" s="49">
        <v>49.0</v>
      </c>
      <c r="O139" s="49">
        <v>5.0</v>
      </c>
      <c r="P139" s="49">
        <v>0.73</v>
      </c>
      <c r="Q139" s="49">
        <v>59.3</v>
      </c>
      <c r="R139" s="49">
        <v>81.0</v>
      </c>
      <c r="S139" s="49">
        <v>3.0</v>
      </c>
      <c r="T139" s="49">
        <v>48.0</v>
      </c>
      <c r="U139" s="49">
        <v>3.0</v>
      </c>
      <c r="V139" s="49">
        <v>7.88</v>
      </c>
      <c r="W139" s="49">
        <v>112.0</v>
      </c>
      <c r="X139" s="49">
        <v>45.3</v>
      </c>
      <c r="Y139" s="49">
        <v>127.0</v>
      </c>
      <c r="Z139" s="49">
        <v>5.0</v>
      </c>
      <c r="AA139" s="49">
        <v>3.0</v>
      </c>
      <c r="AB139" s="49">
        <v>40.3</v>
      </c>
      <c r="AC139" s="49">
        <v>8.086666666666666</v>
      </c>
      <c r="AD139" s="49">
        <v>5.0</v>
      </c>
      <c r="AE139" s="49">
        <v>5.0</v>
      </c>
      <c r="AF139" s="49">
        <v>47.9</v>
      </c>
      <c r="AG139" s="49">
        <v>7.960000000000001</v>
      </c>
      <c r="AH139" s="57">
        <v>55.563463819691606</v>
      </c>
      <c r="AI139" s="57"/>
      <c r="AJ139" s="57">
        <v>-3.1333333333333333</v>
      </c>
      <c r="AK139" s="49">
        <v>124.0</v>
      </c>
      <c r="AL139" s="49">
        <v>127.18</v>
      </c>
      <c r="AM139" s="49">
        <v>18.43</v>
      </c>
      <c r="AN139" s="49">
        <v>114.63</v>
      </c>
      <c r="AO139" s="49">
        <v>13.97</v>
      </c>
      <c r="AP139" s="49">
        <v>53.58</v>
      </c>
      <c r="AQ139" s="49">
        <v>5.92</v>
      </c>
      <c r="AR139" s="49">
        <v>98.49</v>
      </c>
      <c r="AS139" s="49">
        <v>22.97</v>
      </c>
      <c r="AT139" s="49">
        <v>15.0</v>
      </c>
      <c r="AU139" s="59">
        <v>0.9265962795374559</v>
      </c>
      <c r="AV139" s="59">
        <v>23.32216468677023</v>
      </c>
      <c r="AW139" s="59">
        <v>393.88</v>
      </c>
      <c r="AX139" s="59">
        <v>61.29</v>
      </c>
      <c r="AY139" s="61">
        <v>0.3747756567139827</v>
      </c>
      <c r="AZ139" s="61"/>
      <c r="BA139" s="49">
        <v>5.789</v>
      </c>
      <c r="BB139" s="61">
        <v>10.587320780791156</v>
      </c>
      <c r="BC139" s="59">
        <v>3.9678700984626016</v>
      </c>
      <c r="BD139" s="67">
        <v>3.18</v>
      </c>
      <c r="BE139" s="53">
        <v>-0.0015355086372360845</v>
      </c>
      <c r="BF139" s="46">
        <v>3318.36</v>
      </c>
      <c r="BG139" s="46">
        <v>54.1419481155164</v>
      </c>
      <c r="BH139" s="46">
        <v>180.05208898535</v>
      </c>
      <c r="BI139" s="46">
        <v>40.0</v>
      </c>
      <c r="BJ139" s="46">
        <v>7.0</v>
      </c>
      <c r="BK139" s="46">
        <v>7.0</v>
      </c>
    </row>
    <row r="140" ht="15.0" customHeight="1">
      <c r="A140" s="40">
        <v>924.0</v>
      </c>
      <c r="B140" s="41" t="s">
        <v>238</v>
      </c>
      <c r="C140" s="24" t="s">
        <v>110</v>
      </c>
      <c r="D140" s="74">
        <v>14.0</v>
      </c>
      <c r="E140" s="49" t="s">
        <v>199</v>
      </c>
      <c r="F140" s="53" t="s">
        <v>149</v>
      </c>
      <c r="G140" s="49">
        <v>1.0</v>
      </c>
      <c r="H140" s="49">
        <v>1.0</v>
      </c>
      <c r="I140" s="49">
        <v>1.0</v>
      </c>
      <c r="J140" s="49">
        <v>4.0</v>
      </c>
      <c r="K140" s="49">
        <v>15.0</v>
      </c>
      <c r="L140" s="49">
        <v>29.0</v>
      </c>
      <c r="M140" s="49">
        <v>4.0</v>
      </c>
      <c r="N140" s="49">
        <v>46.0</v>
      </c>
      <c r="O140" s="49">
        <v>3.0</v>
      </c>
      <c r="P140" s="49">
        <v>0.63</v>
      </c>
      <c r="Q140" s="49">
        <v>56.9</v>
      </c>
      <c r="R140" s="49">
        <v>75.0</v>
      </c>
      <c r="S140" s="49">
        <v>3.0</v>
      </c>
      <c r="T140" s="49">
        <v>48.0</v>
      </c>
      <c r="U140" s="49">
        <v>4.0</v>
      </c>
      <c r="V140" s="49">
        <v>5.766666666666666</v>
      </c>
      <c r="W140" s="49">
        <v>116.0</v>
      </c>
      <c r="X140" s="49">
        <v>48.5</v>
      </c>
      <c r="Y140" s="49">
        <v>120.0</v>
      </c>
      <c r="Z140" s="49">
        <v>3.0</v>
      </c>
      <c r="AA140" s="49">
        <v>1.0</v>
      </c>
      <c r="AB140" s="49">
        <v>48.2</v>
      </c>
      <c r="AC140" s="49">
        <v>6.293333333333333</v>
      </c>
      <c r="AD140" s="49">
        <v>5.0</v>
      </c>
      <c r="AE140" s="49">
        <v>5.0</v>
      </c>
      <c r="AF140" s="49">
        <v>46.1</v>
      </c>
      <c r="AG140" s="49">
        <v>5.826666666666667</v>
      </c>
      <c r="AH140" s="57">
        <v>49.27184466019418</v>
      </c>
      <c r="AI140" s="57"/>
      <c r="AJ140" s="57">
        <v>-2.6333333333333333</v>
      </c>
      <c r="AK140" s="49">
        <v>117.0</v>
      </c>
      <c r="AL140" s="49">
        <v>132.27</v>
      </c>
      <c r="AM140" s="49">
        <v>16.13</v>
      </c>
      <c r="AN140" s="49">
        <v>116.84</v>
      </c>
      <c r="AO140" s="49">
        <v>12.94</v>
      </c>
      <c r="AP140" s="49">
        <v>57.24</v>
      </c>
      <c r="AQ140" s="49">
        <v>5.77</v>
      </c>
      <c r="AR140" s="49">
        <v>125.9</v>
      </c>
      <c r="AS140" s="49">
        <v>30.27</v>
      </c>
      <c r="AT140" s="49">
        <v>25.0</v>
      </c>
      <c r="AU140" s="59">
        <v>0.8621058257616248</v>
      </c>
      <c r="AV140" s="59">
        <v>24.04289118347895</v>
      </c>
      <c r="AW140" s="59">
        <v>432.25</v>
      </c>
      <c r="AX140" s="59">
        <v>65.11</v>
      </c>
      <c r="AY140" s="61">
        <v>0.4649055444632161</v>
      </c>
      <c r="AZ140" s="61"/>
      <c r="BA140" s="49">
        <v>4.97</v>
      </c>
      <c r="BB140" s="61">
        <v>13.100603621730382</v>
      </c>
      <c r="BC140" s="59">
        <v>6.090543259557344</v>
      </c>
      <c r="BD140" s="67">
        <v>2.38</v>
      </c>
      <c r="BE140" s="53">
        <v>0.014834537847090148</v>
      </c>
      <c r="BF140" s="46">
        <v>3664.65</v>
      </c>
      <c r="BG140" s="46">
        <v>56.283980955306404</v>
      </c>
      <c r="BH140" s="46">
        <v>227.1946683199008</v>
      </c>
      <c r="BI140" s="74"/>
      <c r="BJ140" s="74"/>
      <c r="BK140" s="74"/>
    </row>
    <row r="141" ht="15.0" customHeight="1">
      <c r="A141" s="40">
        <v>925.0</v>
      </c>
      <c r="B141" s="41" t="s">
        <v>238</v>
      </c>
      <c r="C141" s="44" t="s">
        <v>125</v>
      </c>
      <c r="D141" s="74">
        <v>14.0</v>
      </c>
      <c r="E141" s="49" t="s">
        <v>199</v>
      </c>
      <c r="F141" s="53" t="s">
        <v>149</v>
      </c>
      <c r="G141" s="49">
        <v>1.0</v>
      </c>
      <c r="H141" s="49">
        <v>1.0</v>
      </c>
      <c r="I141" s="49">
        <v>1.0</v>
      </c>
      <c r="J141" s="49">
        <v>2.0</v>
      </c>
      <c r="K141" s="49">
        <v>24.0</v>
      </c>
      <c r="L141" s="49">
        <v>24.0</v>
      </c>
      <c r="M141" s="49">
        <v>2.0</v>
      </c>
      <c r="N141" s="49">
        <v>52.0</v>
      </c>
      <c r="O141" s="49">
        <v>5.0</v>
      </c>
      <c r="P141" s="49">
        <v>0.78</v>
      </c>
      <c r="Q141" s="49">
        <v>61.8</v>
      </c>
      <c r="R141" s="49">
        <v>83.0</v>
      </c>
      <c r="S141" s="49">
        <v>3.0</v>
      </c>
      <c r="T141" s="49">
        <v>36.0</v>
      </c>
      <c r="U141" s="49">
        <v>2.0</v>
      </c>
      <c r="V141" s="49">
        <v>8.156666666666668</v>
      </c>
      <c r="W141" s="49">
        <v>115.0</v>
      </c>
      <c r="X141" s="49">
        <v>48.6</v>
      </c>
      <c r="Y141" s="49">
        <v>137.0</v>
      </c>
      <c r="Z141" s="49">
        <v>7.0</v>
      </c>
      <c r="AA141" s="49">
        <v>1.0</v>
      </c>
      <c r="AB141" s="49">
        <v>38.6</v>
      </c>
      <c r="AC141" s="49">
        <v>7.8933333333333335</v>
      </c>
      <c r="AD141" s="49">
        <v>1.0</v>
      </c>
      <c r="AE141" s="49">
        <v>5.0</v>
      </c>
      <c r="AF141" s="49">
        <v>36.3</v>
      </c>
      <c r="AG141" s="49">
        <v>8.693333333333333</v>
      </c>
      <c r="AH141" s="57">
        <v>65.13389234514473</v>
      </c>
      <c r="AI141" s="57">
        <v>24.352986001354715</v>
      </c>
      <c r="AJ141" s="57">
        <v>-2.3666666666666667</v>
      </c>
      <c r="AK141" s="49">
        <v>135.0</v>
      </c>
      <c r="AL141" s="49">
        <v>307.4</v>
      </c>
      <c r="AM141" s="49">
        <v>27.58</v>
      </c>
      <c r="AN141" s="49">
        <v>283.51</v>
      </c>
      <c r="AO141" s="49">
        <v>23.96</v>
      </c>
      <c r="AP141" s="49">
        <v>104.9</v>
      </c>
      <c r="AQ141" s="49">
        <v>7.23</v>
      </c>
      <c r="AR141" s="78"/>
      <c r="AS141" s="78"/>
      <c r="AT141" s="78"/>
      <c r="AU141" s="59">
        <v>0.8842577749278614</v>
      </c>
      <c r="AV141" s="59"/>
      <c r="AW141" s="59">
        <v>695.81</v>
      </c>
      <c r="AX141" s="59">
        <v>58.769999999999996</v>
      </c>
      <c r="AY141" s="61"/>
      <c r="AZ141" s="61"/>
      <c r="BA141" s="49">
        <v>11.503</v>
      </c>
      <c r="BB141" s="61">
        <v>5.109101973398244</v>
      </c>
      <c r="BC141" s="59"/>
      <c r="BD141" s="67">
        <v>11.3</v>
      </c>
      <c r="BE141" s="53">
        <v>0.7346542346542346</v>
      </c>
      <c r="BF141" s="46">
        <v>8978.89</v>
      </c>
      <c r="BG141" s="46">
        <v>152.78015994555045</v>
      </c>
      <c r="BH141" s="46">
        <v>325.55801305293693</v>
      </c>
      <c r="BI141" s="46">
        <v>32.0</v>
      </c>
      <c r="BJ141" s="46">
        <v>7.0</v>
      </c>
      <c r="BK141" s="46">
        <v>7.0</v>
      </c>
    </row>
    <row r="142" ht="15.0" customHeight="1">
      <c r="A142" s="40">
        <v>926.0</v>
      </c>
      <c r="B142" s="41" t="s">
        <v>124</v>
      </c>
      <c r="C142" s="44" t="s">
        <v>125</v>
      </c>
      <c r="D142" s="74">
        <v>15.0</v>
      </c>
      <c r="E142" s="53" t="s">
        <v>197</v>
      </c>
      <c r="F142" s="53"/>
      <c r="G142" s="49">
        <v>1.0</v>
      </c>
      <c r="H142" s="49">
        <v>1.0</v>
      </c>
      <c r="I142" s="49">
        <v>1.0</v>
      </c>
      <c r="J142" s="49">
        <v>2.0</v>
      </c>
      <c r="K142" s="49">
        <v>17.0</v>
      </c>
      <c r="L142" s="49">
        <v>22.0</v>
      </c>
      <c r="M142" s="49">
        <v>2.0</v>
      </c>
      <c r="N142" s="49">
        <v>56.0</v>
      </c>
      <c r="O142" s="49">
        <v>5.0</v>
      </c>
      <c r="P142" s="49">
        <v>0.83</v>
      </c>
      <c r="Q142" s="49">
        <v>58.2</v>
      </c>
      <c r="R142" s="49">
        <v>107.0</v>
      </c>
      <c r="S142" s="49">
        <v>5.0</v>
      </c>
      <c r="T142" s="49">
        <v>37.0</v>
      </c>
      <c r="U142" s="49">
        <v>2.0</v>
      </c>
      <c r="V142" s="49">
        <v>8.549999999999999</v>
      </c>
      <c r="W142" s="49">
        <v>140.0</v>
      </c>
      <c r="X142" s="49">
        <v>44.0</v>
      </c>
      <c r="Y142" s="49">
        <v>148.0</v>
      </c>
      <c r="Z142" s="49">
        <v>7.0</v>
      </c>
      <c r="AA142" s="49">
        <v>1.0</v>
      </c>
      <c r="AB142" s="49">
        <v>42.2</v>
      </c>
      <c r="AC142" s="49">
        <v>8.893333333333333</v>
      </c>
      <c r="AD142" s="49">
        <v>3.0</v>
      </c>
      <c r="AE142" s="49">
        <v>5.0</v>
      </c>
      <c r="AF142" s="49">
        <v>37.8</v>
      </c>
      <c r="AG142" s="49">
        <v>8.756666666666666</v>
      </c>
      <c r="AH142" s="57">
        <v>70.2507927356587</v>
      </c>
      <c r="AI142" s="57">
        <v>26.10146670527138</v>
      </c>
      <c r="AJ142" s="57">
        <v>-2.8666666666666667</v>
      </c>
      <c r="AK142" s="49">
        <v>145.0</v>
      </c>
      <c r="AL142" s="49">
        <v>223.18</v>
      </c>
      <c r="AM142" s="49">
        <v>18.08</v>
      </c>
      <c r="AN142" s="49">
        <v>170.96</v>
      </c>
      <c r="AO142" s="49">
        <v>12.14</v>
      </c>
      <c r="AP142" s="49">
        <v>42.63</v>
      </c>
      <c r="AQ142" s="49">
        <v>2.82</v>
      </c>
      <c r="AR142" s="49">
        <v>368.63</v>
      </c>
      <c r="AS142" s="49">
        <v>68.86</v>
      </c>
      <c r="AT142" s="49">
        <v>10.0</v>
      </c>
      <c r="AU142" s="59">
        <v>1.20855614973262</v>
      </c>
      <c r="AV142" s="59">
        <v>18.679977212923525</v>
      </c>
      <c r="AW142" s="59">
        <v>805.4</v>
      </c>
      <c r="AX142" s="59">
        <v>101.9</v>
      </c>
      <c r="AY142" s="61">
        <v>0.6757605495583905</v>
      </c>
      <c r="AZ142" s="63">
        <v>73.38</v>
      </c>
      <c r="BA142" s="49">
        <v>9.338</v>
      </c>
      <c r="BB142" s="61">
        <v>10.912400942385952</v>
      </c>
      <c r="BC142" s="59">
        <v>7.37417005782823</v>
      </c>
      <c r="BD142" s="67">
        <v>9.14</v>
      </c>
      <c r="BE142" s="53">
        <v>0.8089970501474927</v>
      </c>
      <c r="BF142" s="46"/>
      <c r="BG142" s="46"/>
      <c r="BH142" s="46"/>
      <c r="BI142" s="46">
        <v>28.0</v>
      </c>
      <c r="BJ142" s="46">
        <v>5.0</v>
      </c>
      <c r="BK142" s="46">
        <v>5.0</v>
      </c>
    </row>
    <row r="143" ht="15.0" customHeight="1">
      <c r="A143" s="40">
        <v>927.0</v>
      </c>
      <c r="B143" s="41" t="s">
        <v>198</v>
      </c>
      <c r="C143" s="44" t="s">
        <v>125</v>
      </c>
      <c r="D143" s="74">
        <v>15.0</v>
      </c>
      <c r="E143" s="53" t="s">
        <v>197</v>
      </c>
      <c r="F143" s="53"/>
      <c r="G143" s="49">
        <v>0.0</v>
      </c>
      <c r="H143" s="49">
        <v>1.0</v>
      </c>
      <c r="I143" s="49">
        <v>1.0</v>
      </c>
      <c r="J143" s="49">
        <v>2.0</v>
      </c>
      <c r="K143" s="49">
        <v>9.0</v>
      </c>
      <c r="L143" s="49">
        <v>18.0</v>
      </c>
      <c r="M143" s="49">
        <v>2.0</v>
      </c>
      <c r="N143" s="49">
        <v>49.0</v>
      </c>
      <c r="O143" s="49">
        <v>3.0</v>
      </c>
      <c r="P143" s="49">
        <v>0.69</v>
      </c>
      <c r="Q143" s="49">
        <v>54.4</v>
      </c>
      <c r="R143" s="49">
        <v>100.0</v>
      </c>
      <c r="S143" s="49">
        <v>3.0</v>
      </c>
      <c r="T143" s="49">
        <v>32.0</v>
      </c>
      <c r="U143" s="49">
        <v>2.0</v>
      </c>
      <c r="V143" s="49">
        <v>7.946666666666666</v>
      </c>
      <c r="W143" s="49">
        <v>135.0</v>
      </c>
      <c r="X143" s="49">
        <v>44.1</v>
      </c>
      <c r="Y143" s="49">
        <v>144.0</v>
      </c>
      <c r="Z143" s="49">
        <v>5.0</v>
      </c>
      <c r="AA143" s="49">
        <v>1.0</v>
      </c>
      <c r="AB143" s="49">
        <v>45.4</v>
      </c>
      <c r="AC143" s="49">
        <v>8.13</v>
      </c>
      <c r="AD143" s="49">
        <v>3.0</v>
      </c>
      <c r="AE143" s="49">
        <v>5.0</v>
      </c>
      <c r="AF143" s="49">
        <v>44.8</v>
      </c>
      <c r="AG143" s="49">
        <v>8.110000000000001</v>
      </c>
      <c r="AH143" s="57">
        <v>70.60656038116178</v>
      </c>
      <c r="AI143" s="57">
        <v>32.452898053541226</v>
      </c>
      <c r="AJ143" s="57">
        <v>-2.1333333333333333</v>
      </c>
      <c r="AK143" s="49">
        <v>147.0</v>
      </c>
      <c r="AL143" s="49">
        <v>207.98</v>
      </c>
      <c r="AM143" s="49">
        <v>16.68</v>
      </c>
      <c r="AN143" s="49">
        <v>153.79</v>
      </c>
      <c r="AO143" s="49">
        <v>11.78</v>
      </c>
      <c r="AP143" s="49">
        <v>31.02</v>
      </c>
      <c r="AQ143" s="49">
        <v>2.48</v>
      </c>
      <c r="AR143" s="49">
        <v>396.85</v>
      </c>
      <c r="AS143" s="49">
        <v>78.64</v>
      </c>
      <c r="AT143" s="49">
        <v>8.0</v>
      </c>
      <c r="AU143" s="59">
        <v>1.1697054698457223</v>
      </c>
      <c r="AV143" s="59">
        <v>19.8160514048129</v>
      </c>
      <c r="AW143" s="59">
        <v>789.64</v>
      </c>
      <c r="AX143" s="59">
        <v>109.58</v>
      </c>
      <c r="AY143" s="61">
        <v>0.7176492060594999</v>
      </c>
      <c r="AZ143" s="61"/>
      <c r="BA143" s="49">
        <v>9.812</v>
      </c>
      <c r="BB143" s="61">
        <v>11.167957602935182</v>
      </c>
      <c r="BC143" s="59">
        <v>8.01467590705259</v>
      </c>
      <c r="BD143" s="67">
        <v>9.61</v>
      </c>
      <c r="BE143" s="53">
        <v>0.748747591522158</v>
      </c>
      <c r="BF143" s="46">
        <v>6304.88</v>
      </c>
      <c r="BG143" s="46">
        <v>57.53677678408469</v>
      </c>
      <c r="BH143" s="46">
        <v>377.99040767386094</v>
      </c>
      <c r="BI143" s="46">
        <v>35.0</v>
      </c>
      <c r="BJ143" s="46">
        <v>5.0</v>
      </c>
      <c r="BK143" s="46">
        <v>5.0</v>
      </c>
    </row>
    <row r="144" ht="15.0" customHeight="1">
      <c r="A144" s="40">
        <v>929.0</v>
      </c>
      <c r="B144" s="41" t="s">
        <v>232</v>
      </c>
      <c r="C144" s="44" t="s">
        <v>125</v>
      </c>
      <c r="D144" s="74">
        <v>15.0</v>
      </c>
      <c r="E144" s="53" t="s">
        <v>197</v>
      </c>
      <c r="F144" s="53"/>
      <c r="G144" s="49">
        <v>1.0</v>
      </c>
      <c r="H144" s="49">
        <v>1.0</v>
      </c>
      <c r="I144" s="49">
        <v>1.0</v>
      </c>
      <c r="J144" s="49">
        <v>2.0</v>
      </c>
      <c r="K144" s="49">
        <v>16.0</v>
      </c>
      <c r="L144" s="49">
        <v>19.0</v>
      </c>
      <c r="M144" s="49">
        <v>2.0</v>
      </c>
      <c r="N144" s="49">
        <v>53.0</v>
      </c>
      <c r="O144" s="49">
        <v>5.0</v>
      </c>
      <c r="P144" s="49">
        <v>0.77</v>
      </c>
      <c r="Q144" s="49">
        <v>56.0</v>
      </c>
      <c r="R144" s="49">
        <v>99.0</v>
      </c>
      <c r="S144" s="49">
        <v>5.0</v>
      </c>
      <c r="T144" s="49">
        <v>34.0</v>
      </c>
      <c r="U144" s="49">
        <v>2.0</v>
      </c>
      <c r="V144" s="49">
        <v>7.823333333333333</v>
      </c>
      <c r="W144" s="49">
        <v>136.0</v>
      </c>
      <c r="X144" s="49">
        <v>44.4</v>
      </c>
      <c r="Y144" s="49">
        <v>142.0</v>
      </c>
      <c r="Z144" s="49">
        <v>7.0</v>
      </c>
      <c r="AA144" s="49">
        <v>1.0</v>
      </c>
      <c r="AB144" s="49">
        <v>41.9</v>
      </c>
      <c r="AC144" s="49">
        <v>8.229999999999999</v>
      </c>
      <c r="AD144" s="49">
        <v>3.0</v>
      </c>
      <c r="AE144" s="49">
        <v>5.0</v>
      </c>
      <c r="AF144" s="49">
        <v>41.3</v>
      </c>
      <c r="AG144" s="49">
        <v>8.416666666666666</v>
      </c>
      <c r="AH144" s="57">
        <v>68.39478344872002</v>
      </c>
      <c r="AI144" s="57">
        <v>21.043617129958967</v>
      </c>
      <c r="AJ144" s="57">
        <v>-2.5</v>
      </c>
      <c r="AK144" s="49">
        <v>140.0</v>
      </c>
      <c r="AL144" s="49">
        <v>199.68</v>
      </c>
      <c r="AM144" s="49">
        <v>15.48</v>
      </c>
      <c r="AN144" s="49">
        <v>154.45</v>
      </c>
      <c r="AO144" s="49">
        <v>11.17</v>
      </c>
      <c r="AP144" s="49">
        <v>42.82</v>
      </c>
      <c r="AQ144" s="49">
        <v>2.88</v>
      </c>
      <c r="AR144" s="49">
        <v>404.41</v>
      </c>
      <c r="AS144" s="49">
        <v>78.62</v>
      </c>
      <c r="AT144" s="49">
        <v>16.0</v>
      </c>
      <c r="AU144" s="59">
        <v>1.101779359430605</v>
      </c>
      <c r="AV144" s="59">
        <v>19.440666650181747</v>
      </c>
      <c r="AW144" s="59">
        <v>801.36</v>
      </c>
      <c r="AX144" s="59">
        <v>108.15</v>
      </c>
      <c r="AY144" s="61">
        <v>0.7269533055940823</v>
      </c>
      <c r="AZ144" s="63">
        <v>42.93</v>
      </c>
      <c r="BA144" s="49">
        <v>10.374</v>
      </c>
      <c r="BB144" s="61">
        <v>10.425101214574898</v>
      </c>
      <c r="BC144" s="59">
        <v>7.578561789088105</v>
      </c>
      <c r="BD144" s="67">
        <v>10.17</v>
      </c>
      <c r="BE144" s="53">
        <v>0.819672131147541</v>
      </c>
      <c r="BF144" s="46">
        <v>6302.79</v>
      </c>
      <c r="BG144" s="46">
        <v>58.278224687933424</v>
      </c>
      <c r="BH144" s="46">
        <v>407.156976744186</v>
      </c>
      <c r="BI144" s="46">
        <v>35.0</v>
      </c>
      <c r="BJ144" s="46">
        <v>5.0</v>
      </c>
      <c r="BK144" s="46">
        <v>5.0</v>
      </c>
    </row>
    <row r="145" ht="15.0" customHeight="1">
      <c r="A145" s="40">
        <v>930.0</v>
      </c>
      <c r="B145" s="41" t="s">
        <v>124</v>
      </c>
      <c r="C145" s="24" t="s">
        <v>110</v>
      </c>
      <c r="D145" s="74">
        <v>15.0</v>
      </c>
      <c r="E145" s="53" t="s">
        <v>197</v>
      </c>
      <c r="F145" s="53"/>
      <c r="G145" s="49">
        <v>1.0</v>
      </c>
      <c r="H145" s="49">
        <v>1.0</v>
      </c>
      <c r="I145" s="49">
        <v>1.0</v>
      </c>
      <c r="J145" s="49">
        <v>1.0</v>
      </c>
      <c r="K145" s="49">
        <v>10.0</v>
      </c>
      <c r="L145" s="49">
        <v>18.0</v>
      </c>
      <c r="M145" s="49">
        <v>2.0</v>
      </c>
      <c r="N145" s="49">
        <v>52.0</v>
      </c>
      <c r="O145" s="49">
        <v>3.0</v>
      </c>
      <c r="P145" s="49">
        <v>0.7</v>
      </c>
      <c r="Q145" s="49">
        <v>53.3</v>
      </c>
      <c r="R145" s="49">
        <v>103.0</v>
      </c>
      <c r="S145" s="49">
        <v>3.0</v>
      </c>
      <c r="T145" s="49">
        <v>33.0</v>
      </c>
      <c r="U145" s="49">
        <v>2.0</v>
      </c>
      <c r="V145" s="49">
        <v>7.826666666666667</v>
      </c>
      <c r="W145" s="49">
        <v>138.0</v>
      </c>
      <c r="X145" s="49">
        <v>49.6</v>
      </c>
      <c r="Y145" s="49">
        <v>140.0</v>
      </c>
      <c r="Z145" s="49">
        <v>5.0</v>
      </c>
      <c r="AA145" s="49">
        <v>3.0</v>
      </c>
      <c r="AB145" s="49">
        <v>43.4</v>
      </c>
      <c r="AC145" s="49">
        <v>7.633333333333333</v>
      </c>
      <c r="AD145" s="49">
        <v>7.0</v>
      </c>
      <c r="AE145" s="49">
        <v>7.0</v>
      </c>
      <c r="AF145" s="49">
        <v>44.2</v>
      </c>
      <c r="AG145" s="49">
        <v>7.419999999999999</v>
      </c>
      <c r="AH145" s="57">
        <v>51.914305459571544</v>
      </c>
      <c r="AI145" s="57"/>
      <c r="AJ145" s="57">
        <v>-2.8666666666666667</v>
      </c>
      <c r="AK145" s="49">
        <v>144.0</v>
      </c>
      <c r="AL145" s="49">
        <v>72.9</v>
      </c>
      <c r="AM145" s="49">
        <v>11.22</v>
      </c>
      <c r="AN145" s="49">
        <v>103.48</v>
      </c>
      <c r="AO145" s="49">
        <v>11.43</v>
      </c>
      <c r="AP145" s="49">
        <v>19.8</v>
      </c>
      <c r="AQ145" s="49">
        <v>2.4</v>
      </c>
      <c r="AR145" s="49">
        <v>215.65</v>
      </c>
      <c r="AS145" s="49">
        <v>50.53</v>
      </c>
      <c r="AT145" s="49">
        <v>5.0</v>
      </c>
      <c r="AU145" s="59">
        <v>0.8112798264642083</v>
      </c>
      <c r="AV145" s="59">
        <v>23.43148620449803</v>
      </c>
      <c r="AW145" s="59">
        <v>411.83000000000004</v>
      </c>
      <c r="AX145" s="59">
        <v>75.58</v>
      </c>
      <c r="AY145" s="61">
        <v>0.6685631119343742</v>
      </c>
      <c r="AZ145" s="61"/>
      <c r="BA145" s="49">
        <v>6.249</v>
      </c>
      <c r="BB145" s="61">
        <v>12.09473515762522</v>
      </c>
      <c r="BC145" s="59">
        <v>8.086093775004</v>
      </c>
      <c r="BD145" s="67">
        <v>3.69</v>
      </c>
      <c r="BE145" s="53">
        <v>0.02141491395793499</v>
      </c>
      <c r="BF145" s="46">
        <v>1814.84</v>
      </c>
      <c r="BG145" s="46">
        <v>24.01217253241598</v>
      </c>
      <c r="BH145" s="46">
        <v>161.75044563279855</v>
      </c>
      <c r="BI145" s="46">
        <v>25.0</v>
      </c>
      <c r="BJ145" s="46">
        <v>5.0</v>
      </c>
      <c r="BK145" s="46">
        <v>1.0</v>
      </c>
    </row>
    <row r="146" ht="15.0" customHeight="1">
      <c r="A146" s="40">
        <v>932.0</v>
      </c>
      <c r="B146" s="41" t="s">
        <v>198</v>
      </c>
      <c r="C146" s="24" t="s">
        <v>110</v>
      </c>
      <c r="D146" s="74">
        <v>15.0</v>
      </c>
      <c r="E146" s="53" t="s">
        <v>197</v>
      </c>
      <c r="F146" s="53"/>
      <c r="G146" s="49">
        <v>1.0</v>
      </c>
      <c r="H146" s="49">
        <v>1.0</v>
      </c>
      <c r="I146" s="49">
        <v>1.0</v>
      </c>
      <c r="J146" s="49">
        <v>1.0</v>
      </c>
      <c r="K146" s="49">
        <v>8.0</v>
      </c>
      <c r="L146" s="49">
        <v>19.0</v>
      </c>
      <c r="M146" s="49">
        <v>2.0</v>
      </c>
      <c r="N146" s="49">
        <v>45.0</v>
      </c>
      <c r="O146" s="49">
        <v>5.0</v>
      </c>
      <c r="P146" s="49">
        <v>0.84</v>
      </c>
      <c r="Q146" s="49">
        <v>53.8</v>
      </c>
      <c r="R146" s="49">
        <v>90.0</v>
      </c>
      <c r="S146" s="49">
        <v>5.0</v>
      </c>
      <c r="T146" s="49">
        <v>30.0</v>
      </c>
      <c r="U146" s="49">
        <v>2.0</v>
      </c>
      <c r="V146" s="49">
        <v>8.663333333333334</v>
      </c>
      <c r="W146" s="49">
        <v>119.0</v>
      </c>
      <c r="X146" s="49">
        <v>47.2</v>
      </c>
      <c r="Y146" s="49">
        <v>136.0</v>
      </c>
      <c r="Z146" s="49">
        <v>5.0</v>
      </c>
      <c r="AA146" s="49">
        <v>3.0</v>
      </c>
      <c r="AB146" s="49">
        <v>43.4</v>
      </c>
      <c r="AC146" s="49">
        <v>8.59</v>
      </c>
      <c r="AD146" s="49">
        <v>5.0</v>
      </c>
      <c r="AE146" s="49">
        <v>5.0</v>
      </c>
      <c r="AF146" s="49">
        <v>49.2</v>
      </c>
      <c r="AG146" s="49">
        <v>8.963333333333333</v>
      </c>
      <c r="AH146" s="57">
        <v>47.69268532155132</v>
      </c>
      <c r="AI146" s="57"/>
      <c r="AJ146" s="57">
        <v>-2.7333333333333334</v>
      </c>
      <c r="AK146" s="49">
        <v>137.0</v>
      </c>
      <c r="AL146" s="49">
        <v>106.33</v>
      </c>
      <c r="AM146" s="49">
        <v>13.31</v>
      </c>
      <c r="AN146" s="49">
        <v>134.37</v>
      </c>
      <c r="AO146" s="49">
        <v>11.82</v>
      </c>
      <c r="AP146" s="49">
        <v>45.8</v>
      </c>
      <c r="AQ146" s="49">
        <v>4.29</v>
      </c>
      <c r="AR146" s="49">
        <v>101.34</v>
      </c>
      <c r="AS146" s="49">
        <v>23.78</v>
      </c>
      <c r="AT146" s="49">
        <v>19.0</v>
      </c>
      <c r="AU146" s="59">
        <v>0.8261949099937927</v>
      </c>
      <c r="AV146" s="59">
        <v>23.46556147621867</v>
      </c>
      <c r="AW146" s="59">
        <v>387.84000000000003</v>
      </c>
      <c r="AX146" s="59">
        <v>53.2</v>
      </c>
      <c r="AY146" s="61">
        <v>0.4469924812030075</v>
      </c>
      <c r="AZ146" s="61"/>
      <c r="BA146" s="49">
        <v>4.429</v>
      </c>
      <c r="BB146" s="61">
        <v>12.01174079927749</v>
      </c>
      <c r="BC146" s="59">
        <v>5.369157823436441</v>
      </c>
      <c r="BD146" s="67">
        <v>1.78</v>
      </c>
      <c r="BE146" s="53">
        <v>0.015973254086181277</v>
      </c>
      <c r="BF146" s="46"/>
      <c r="BG146" s="46"/>
      <c r="BH146" s="46"/>
      <c r="BI146" s="46">
        <v>40.0</v>
      </c>
      <c r="BJ146" s="46">
        <v>5.0</v>
      </c>
      <c r="BK146" s="46">
        <v>7.0</v>
      </c>
    </row>
    <row r="147" ht="15.0" customHeight="1">
      <c r="A147" s="40">
        <v>933.0</v>
      </c>
      <c r="B147" s="41" t="s">
        <v>232</v>
      </c>
      <c r="C147" s="24" t="s">
        <v>110</v>
      </c>
      <c r="D147" s="74">
        <v>15.0</v>
      </c>
      <c r="E147" s="53" t="s">
        <v>197</v>
      </c>
      <c r="F147" s="53"/>
      <c r="G147" s="49">
        <v>0.0</v>
      </c>
      <c r="H147" s="49">
        <v>1.0</v>
      </c>
      <c r="I147" s="49">
        <v>1.0</v>
      </c>
      <c r="J147" s="49">
        <v>2.0</v>
      </c>
      <c r="K147" s="49">
        <v>11.0</v>
      </c>
      <c r="L147" s="49">
        <v>22.0</v>
      </c>
      <c r="M147" s="49">
        <v>2.0</v>
      </c>
      <c r="N147" s="49">
        <v>48.0</v>
      </c>
      <c r="O147" s="49">
        <v>5.0</v>
      </c>
      <c r="P147" s="49">
        <v>0.76</v>
      </c>
      <c r="Q147" s="49">
        <v>54.8</v>
      </c>
      <c r="R147" s="49">
        <v>96.0</v>
      </c>
      <c r="S147" s="49">
        <v>3.0</v>
      </c>
      <c r="T147" s="49">
        <v>33.0</v>
      </c>
      <c r="U147" s="49">
        <v>2.0</v>
      </c>
      <c r="V147" s="49">
        <v>8.003333333333334</v>
      </c>
      <c r="W147" s="49">
        <v>129.0</v>
      </c>
      <c r="X147" s="49">
        <v>46.7</v>
      </c>
      <c r="Y147" s="49">
        <v>144.0</v>
      </c>
      <c r="Z147" s="49">
        <v>5.0</v>
      </c>
      <c r="AA147" s="49">
        <v>3.0</v>
      </c>
      <c r="AB147" s="49">
        <v>44.6</v>
      </c>
      <c r="AC147" s="49">
        <v>7.590000000000001</v>
      </c>
      <c r="AD147" s="49">
        <v>7.0</v>
      </c>
      <c r="AE147" s="49">
        <v>7.0</v>
      </c>
      <c r="AF147" s="49">
        <v>41.3</v>
      </c>
      <c r="AG147" s="49">
        <v>7.333333333333333</v>
      </c>
      <c r="AH147" s="57">
        <v>54.002047082906834</v>
      </c>
      <c r="AI147" s="57"/>
      <c r="AJ147" s="57">
        <v>-2.666666666666667</v>
      </c>
      <c r="AK147" s="49">
        <v>141.0</v>
      </c>
      <c r="AL147" s="49">
        <v>79.51</v>
      </c>
      <c r="AM147" s="49">
        <v>10.73</v>
      </c>
      <c r="AN147" s="49">
        <v>127.54</v>
      </c>
      <c r="AO147" s="49">
        <v>10.95</v>
      </c>
      <c r="AP147" s="49">
        <v>40.94</v>
      </c>
      <c r="AQ147" s="49">
        <v>3.93</v>
      </c>
      <c r="AR147" s="49">
        <v>159.2</v>
      </c>
      <c r="AS147" s="49">
        <v>33.75</v>
      </c>
      <c r="AT147" s="49">
        <v>8.0</v>
      </c>
      <c r="AU147" s="59">
        <v>0.7211021505376345</v>
      </c>
      <c r="AV147" s="59">
        <v>21.199748743718594</v>
      </c>
      <c r="AW147" s="59">
        <v>407.19</v>
      </c>
      <c r="AX147" s="59">
        <v>59.36</v>
      </c>
      <c r="AY147" s="61">
        <v>0.5685646900269542</v>
      </c>
      <c r="AZ147" s="61"/>
      <c r="BA147" s="49">
        <v>5.014</v>
      </c>
      <c r="BB147" s="61">
        <v>11.838851216593538</v>
      </c>
      <c r="BC147" s="59">
        <v>6.731152772237734</v>
      </c>
      <c r="BD147" s="67">
        <v>2.38</v>
      </c>
      <c r="BE147" s="53">
        <v>0.06991525423728813</v>
      </c>
      <c r="BF147" s="46">
        <v>1601.06</v>
      </c>
      <c r="BG147" s="46">
        <v>26.972035040431265</v>
      </c>
      <c r="BH147" s="46">
        <v>149.2134203168686</v>
      </c>
      <c r="BI147" s="46">
        <v>35.0</v>
      </c>
      <c r="BJ147" s="46">
        <v>7.0</v>
      </c>
      <c r="BK147" s="46">
        <v>5.0</v>
      </c>
    </row>
    <row r="148" ht="15.0" customHeight="1">
      <c r="A148" s="40">
        <v>935.0</v>
      </c>
      <c r="B148" s="41" t="s">
        <v>234</v>
      </c>
      <c r="C148" s="44" t="s">
        <v>125</v>
      </c>
      <c r="D148" s="74">
        <v>15.0</v>
      </c>
      <c r="E148" s="53" t="s">
        <v>197</v>
      </c>
      <c r="F148" s="53"/>
      <c r="G148" s="49">
        <v>1.0</v>
      </c>
      <c r="H148" s="49">
        <v>1.0</v>
      </c>
      <c r="I148" s="49">
        <v>1.0</v>
      </c>
      <c r="J148" s="49">
        <v>2.0</v>
      </c>
      <c r="K148" s="49">
        <v>12.0</v>
      </c>
      <c r="L148" s="49">
        <v>21.0</v>
      </c>
      <c r="M148" s="49">
        <v>2.0</v>
      </c>
      <c r="N148" s="49">
        <v>54.0</v>
      </c>
      <c r="O148" s="49">
        <v>5.0</v>
      </c>
      <c r="P148" s="49">
        <v>0.74</v>
      </c>
      <c r="Q148" s="49">
        <v>54.4</v>
      </c>
      <c r="R148" s="49">
        <v>102.0</v>
      </c>
      <c r="S148" s="49">
        <v>5.0</v>
      </c>
      <c r="T148" s="49">
        <v>39.0</v>
      </c>
      <c r="U148" s="49">
        <v>2.0</v>
      </c>
      <c r="V148" s="49">
        <v>7.586666666666666</v>
      </c>
      <c r="W148" s="49">
        <v>130.0</v>
      </c>
      <c r="X148" s="49">
        <v>40.4</v>
      </c>
      <c r="Y148" s="49">
        <v>142.0</v>
      </c>
      <c r="Z148" s="49">
        <v>5.0</v>
      </c>
      <c r="AA148" s="49">
        <v>3.0</v>
      </c>
      <c r="AB148" s="49">
        <v>41.2</v>
      </c>
      <c r="AC148" s="49">
        <v>7.823333333333333</v>
      </c>
      <c r="AD148" s="49">
        <v>3.0</v>
      </c>
      <c r="AE148" s="49">
        <v>7.0</v>
      </c>
      <c r="AF148" s="49">
        <v>40.2</v>
      </c>
      <c r="AG148" s="49">
        <v>7.77</v>
      </c>
      <c r="AH148" s="57">
        <v>63.66371385592513</v>
      </c>
      <c r="AI148" s="57">
        <v>2.28069291917583</v>
      </c>
      <c r="AJ148" s="57">
        <v>-2.966666666666667</v>
      </c>
      <c r="AK148" s="49">
        <v>145.0</v>
      </c>
      <c r="AL148" s="49">
        <v>156.01</v>
      </c>
      <c r="AM148" s="49">
        <v>12.69</v>
      </c>
      <c r="AN148" s="49">
        <v>171.57</v>
      </c>
      <c r="AO148" s="49">
        <v>11.76</v>
      </c>
      <c r="AP148" s="49">
        <v>219.5</v>
      </c>
      <c r="AQ148" s="49">
        <v>1.83</v>
      </c>
      <c r="AR148" s="49">
        <v>237.13</v>
      </c>
      <c r="AS148" s="49">
        <v>45.41</v>
      </c>
      <c r="AT148" s="49">
        <v>7.0</v>
      </c>
      <c r="AU148" s="59">
        <v>0.9337748344370861</v>
      </c>
      <c r="AV148" s="59">
        <v>19.149833424703747</v>
      </c>
      <c r="AW148" s="59">
        <v>784.2099999999999</v>
      </c>
      <c r="AX148" s="59">
        <v>71.69</v>
      </c>
      <c r="AY148" s="61">
        <v>0.6334216766634119</v>
      </c>
      <c r="AZ148" s="61"/>
      <c r="BA148" s="49">
        <v>6.734</v>
      </c>
      <c r="BB148" s="61">
        <v>10.645975645975646</v>
      </c>
      <c r="BC148" s="59">
        <v>6.743391743391743</v>
      </c>
      <c r="BD148" s="67">
        <v>6.53</v>
      </c>
      <c r="BE148" s="53">
        <v>0.8620194035213798</v>
      </c>
      <c r="BF148" s="46"/>
      <c r="BG148" s="46"/>
      <c r="BH148" s="46"/>
      <c r="BI148" s="46">
        <v>25.0</v>
      </c>
      <c r="BJ148" s="46">
        <v>5.0</v>
      </c>
      <c r="BK148" s="46">
        <v>5.0</v>
      </c>
    </row>
    <row r="149" ht="15.0" customHeight="1">
      <c r="A149" s="40">
        <v>936.0</v>
      </c>
      <c r="B149" s="41" t="s">
        <v>234</v>
      </c>
      <c r="C149" s="24" t="s">
        <v>110</v>
      </c>
      <c r="D149" s="74">
        <v>15.0</v>
      </c>
      <c r="E149" s="53" t="s">
        <v>197</v>
      </c>
      <c r="F149" s="53"/>
      <c r="G149" s="49">
        <v>1.0</v>
      </c>
      <c r="H149" s="49">
        <v>1.0</v>
      </c>
      <c r="I149" s="49">
        <v>1.0</v>
      </c>
      <c r="J149" s="49">
        <v>3.0</v>
      </c>
      <c r="K149" s="49">
        <v>13.0</v>
      </c>
      <c r="L149" s="49">
        <v>27.0</v>
      </c>
      <c r="M149" s="49">
        <v>3.0</v>
      </c>
      <c r="N149" s="49">
        <v>52.0</v>
      </c>
      <c r="O149" s="49">
        <v>3.0</v>
      </c>
      <c r="P149" s="49">
        <v>0.73</v>
      </c>
      <c r="Q149" s="49">
        <v>52.3</v>
      </c>
      <c r="R149" s="49">
        <v>98.0</v>
      </c>
      <c r="S149" s="49">
        <v>5.0</v>
      </c>
      <c r="T149" s="49">
        <v>46.0</v>
      </c>
      <c r="U149" s="49">
        <v>3.0</v>
      </c>
      <c r="V149" s="49">
        <v>7.586666666666666</v>
      </c>
      <c r="W149" s="49">
        <v>129.0</v>
      </c>
      <c r="X149" s="49">
        <v>47.6</v>
      </c>
      <c r="Y149" s="49">
        <v>132.0</v>
      </c>
      <c r="Z149" s="49">
        <v>3.0</v>
      </c>
      <c r="AA149" s="49">
        <v>3.0</v>
      </c>
      <c r="AB149" s="49">
        <v>46.7</v>
      </c>
      <c r="AC149" s="49">
        <v>7.489999999999999</v>
      </c>
      <c r="AD149" s="49">
        <v>7.0</v>
      </c>
      <c r="AE149" s="49">
        <v>7.0</v>
      </c>
      <c r="AF149" s="49">
        <v>45.2</v>
      </c>
      <c r="AG149" s="49">
        <v>8.346666666666666</v>
      </c>
      <c r="AH149" s="57">
        <v>62.211740041928685</v>
      </c>
      <c r="AI149" s="57"/>
      <c r="AJ149" s="57">
        <v>-2.533333333333333</v>
      </c>
      <c r="AK149" s="49">
        <v>135.0</v>
      </c>
      <c r="AL149" s="49">
        <v>53.48</v>
      </c>
      <c r="AM149" s="49">
        <v>12.08</v>
      </c>
      <c r="AN149" s="49">
        <v>105.03</v>
      </c>
      <c r="AO149" s="49">
        <v>11.19</v>
      </c>
      <c r="AP149" s="49">
        <v>23.49</v>
      </c>
      <c r="AQ149" s="49">
        <v>2.78</v>
      </c>
      <c r="AR149" s="49">
        <v>165.49</v>
      </c>
      <c r="AS149" s="49">
        <v>39.54</v>
      </c>
      <c r="AT149" s="49">
        <v>15.0</v>
      </c>
      <c r="AU149" s="59">
        <v>0.8647100930565498</v>
      </c>
      <c r="AV149" s="59">
        <v>23.892682337301345</v>
      </c>
      <c r="AW149" s="59">
        <v>347.49</v>
      </c>
      <c r="AX149" s="59">
        <v>65.59</v>
      </c>
      <c r="AY149" s="61">
        <v>0.6028357981399604</v>
      </c>
      <c r="AZ149" s="61"/>
      <c r="BA149" s="49">
        <v>5.502</v>
      </c>
      <c r="BB149" s="61">
        <v>11.92111959287532</v>
      </c>
      <c r="BC149" s="59">
        <v>7.1864776444929115</v>
      </c>
      <c r="BD149" s="67">
        <v>3.01</v>
      </c>
      <c r="BE149" s="53">
        <v>-8.032128514056225E-4</v>
      </c>
      <c r="BF149" s="46"/>
      <c r="BG149" s="46"/>
      <c r="BH149" s="46"/>
      <c r="BI149" s="46">
        <v>30.0</v>
      </c>
      <c r="BJ149" s="46">
        <v>5.0</v>
      </c>
      <c r="BK149" s="46">
        <v>5.0</v>
      </c>
    </row>
    <row r="150" ht="15.0" customHeight="1">
      <c r="A150" s="40">
        <v>939.0</v>
      </c>
      <c r="B150" s="41" t="s">
        <v>238</v>
      </c>
      <c r="C150" s="24" t="s">
        <v>110</v>
      </c>
      <c r="D150" s="74">
        <v>15.0</v>
      </c>
      <c r="E150" s="53" t="s">
        <v>197</v>
      </c>
      <c r="F150" s="53"/>
      <c r="G150" s="49">
        <v>0.0</v>
      </c>
      <c r="H150" s="49">
        <v>1.0</v>
      </c>
      <c r="I150" s="49">
        <v>1.0</v>
      </c>
      <c r="J150" s="49">
        <v>2.0</v>
      </c>
      <c r="K150" s="49">
        <v>10.0</v>
      </c>
      <c r="L150" s="49">
        <v>18.0</v>
      </c>
      <c r="M150" s="49">
        <v>2.0</v>
      </c>
      <c r="N150" s="49">
        <v>50.0</v>
      </c>
      <c r="O150" s="49">
        <v>5.0</v>
      </c>
      <c r="P150" s="49">
        <v>0.72</v>
      </c>
      <c r="Q150" s="49">
        <v>53.3</v>
      </c>
      <c r="R150" s="49">
        <v>101.0</v>
      </c>
      <c r="S150" s="49">
        <v>3.0</v>
      </c>
      <c r="T150" s="49">
        <v>36.0</v>
      </c>
      <c r="U150" s="49">
        <v>2.0</v>
      </c>
      <c r="V150" s="49">
        <v>7.37</v>
      </c>
      <c r="W150" s="49">
        <v>133.0</v>
      </c>
      <c r="X150" s="49">
        <v>48.8</v>
      </c>
      <c r="Y150" s="49">
        <v>136.0</v>
      </c>
      <c r="Z150" s="49">
        <v>5.0</v>
      </c>
      <c r="AA150" s="49">
        <v>3.0</v>
      </c>
      <c r="AB150" s="49">
        <v>45.8</v>
      </c>
      <c r="AC150" s="49">
        <v>7.6066666666666665</v>
      </c>
      <c r="AD150" s="49">
        <v>7.0</v>
      </c>
      <c r="AE150" s="49">
        <v>7.0</v>
      </c>
      <c r="AF150" s="49">
        <v>41.1</v>
      </c>
      <c r="AG150" s="49">
        <v>7.54</v>
      </c>
      <c r="AH150" s="57">
        <v>58.640836408364116</v>
      </c>
      <c r="AI150" s="57"/>
      <c r="AJ150" s="57">
        <v>-2.9</v>
      </c>
      <c r="AK150" s="49">
        <v>141.0</v>
      </c>
      <c r="AL150" s="49">
        <v>59.63</v>
      </c>
      <c r="AM150" s="49">
        <v>12.56</v>
      </c>
      <c r="AN150" s="49">
        <v>92.62</v>
      </c>
      <c r="AO150" s="49">
        <v>10.32</v>
      </c>
      <c r="AP150" s="49">
        <v>22.82</v>
      </c>
      <c r="AQ150" s="49">
        <v>2.76</v>
      </c>
      <c r="AR150" s="49">
        <v>217.86</v>
      </c>
      <c r="AS150" s="49">
        <v>49.95</v>
      </c>
      <c r="AT150" s="49">
        <v>15.0</v>
      </c>
      <c r="AU150" s="59">
        <v>0.9602446483180428</v>
      </c>
      <c r="AV150" s="59">
        <v>22.927568163040483</v>
      </c>
      <c r="AW150" s="59">
        <v>392.93</v>
      </c>
      <c r="AX150" s="59">
        <v>75.59</v>
      </c>
      <c r="AY150" s="61">
        <v>0.6608016933456806</v>
      </c>
      <c r="AZ150" s="61"/>
      <c r="BA150" s="49">
        <v>6.16</v>
      </c>
      <c r="BB150" s="61">
        <v>12.271103896103897</v>
      </c>
      <c r="BC150" s="59">
        <v>8.108766233766234</v>
      </c>
      <c r="BD150" s="67">
        <v>3.62</v>
      </c>
      <c r="BE150" s="53">
        <v>0.023076923076923078</v>
      </c>
      <c r="BF150" s="46">
        <v>1176.63</v>
      </c>
      <c r="BG150" s="46">
        <v>15.565947876703268</v>
      </c>
      <c r="BH150" s="46">
        <v>93.68073248407644</v>
      </c>
      <c r="BI150" s="46">
        <v>30.0</v>
      </c>
      <c r="BJ150" s="46">
        <v>5.0</v>
      </c>
      <c r="BK150" s="46">
        <v>1.0</v>
      </c>
    </row>
    <row r="151" ht="15.0" customHeight="1">
      <c r="A151" s="41">
        <v>940.0</v>
      </c>
      <c r="B151" s="41" t="s">
        <v>238</v>
      </c>
      <c r="C151" s="44" t="s">
        <v>125</v>
      </c>
      <c r="D151" s="74">
        <v>15.0</v>
      </c>
      <c r="E151" s="53" t="s">
        <v>197</v>
      </c>
      <c r="F151" s="53"/>
      <c r="G151" s="49">
        <v>1.0</v>
      </c>
      <c r="H151" s="49">
        <v>1.0</v>
      </c>
      <c r="I151" s="49">
        <v>1.0</v>
      </c>
      <c r="J151" s="49">
        <v>1.0</v>
      </c>
      <c r="K151" s="49">
        <v>12.0</v>
      </c>
      <c r="L151" s="49">
        <v>10.0</v>
      </c>
      <c r="M151" s="49">
        <v>1.0</v>
      </c>
      <c r="N151" s="49">
        <v>48.0</v>
      </c>
      <c r="O151" s="49">
        <v>5.0</v>
      </c>
      <c r="P151" s="49">
        <v>0.74</v>
      </c>
      <c r="Q151" s="49">
        <v>59.6</v>
      </c>
      <c r="R151" s="49">
        <v>92.0</v>
      </c>
      <c r="S151" s="49">
        <v>5.0</v>
      </c>
      <c r="T151" s="49">
        <v>23.0</v>
      </c>
      <c r="U151" s="49">
        <v>1.0</v>
      </c>
      <c r="V151" s="49">
        <v>8.046666666666667</v>
      </c>
      <c r="W151" s="49">
        <v>130.0</v>
      </c>
      <c r="X151" s="49">
        <v>45.4</v>
      </c>
      <c r="Y151" s="49">
        <v>115.0</v>
      </c>
      <c r="Z151" s="49">
        <v>7.0</v>
      </c>
      <c r="AA151" s="49">
        <v>1.0</v>
      </c>
      <c r="AB151" s="49">
        <v>42.9</v>
      </c>
      <c r="AC151" s="49">
        <v>8.626666666666667</v>
      </c>
      <c r="AD151" s="49">
        <v>3.0</v>
      </c>
      <c r="AE151" s="49">
        <v>5.0</v>
      </c>
      <c r="AF151" s="49">
        <v>38.4</v>
      </c>
      <c r="AG151" s="49">
        <v>8.686666666666666</v>
      </c>
      <c r="AH151" s="57">
        <v>70.1123595505618</v>
      </c>
      <c r="AI151" s="57">
        <v>16.36162755858324</v>
      </c>
      <c r="AJ151" s="57">
        <v>-2.333333333333333</v>
      </c>
      <c r="AK151" s="49">
        <v>147.0</v>
      </c>
      <c r="AL151" s="49">
        <v>194.68</v>
      </c>
      <c r="AM151" s="49">
        <v>18.73</v>
      </c>
      <c r="AN151" s="49">
        <v>151.68</v>
      </c>
      <c r="AO151" s="49">
        <v>12.13</v>
      </c>
      <c r="AP151" s="49">
        <v>43.27</v>
      </c>
      <c r="AQ151" s="49">
        <v>3.03</v>
      </c>
      <c r="AR151" s="49">
        <v>326.89</v>
      </c>
      <c r="AS151" s="49">
        <v>62.46</v>
      </c>
      <c r="AT151" s="49">
        <v>6.0</v>
      </c>
      <c r="AU151" s="59">
        <v>1.2354881266490765</v>
      </c>
      <c r="AV151" s="59">
        <v>19.10734497843311</v>
      </c>
      <c r="AW151" s="59">
        <v>716.52</v>
      </c>
      <c r="AX151" s="59">
        <v>96.35</v>
      </c>
      <c r="AY151" s="61">
        <v>0.6482615464452517</v>
      </c>
      <c r="AZ151" s="63">
        <v>79.97</v>
      </c>
      <c r="BA151" s="49">
        <v>8.177</v>
      </c>
      <c r="BB151" s="61">
        <v>11.783050018344136</v>
      </c>
      <c r="BC151" s="59">
        <v>7.638498226733521</v>
      </c>
      <c r="BD151" s="67">
        <v>7.98</v>
      </c>
      <c r="BE151" s="53">
        <v>0.7634706814580031</v>
      </c>
      <c r="BF151" s="46">
        <v>6522.46</v>
      </c>
      <c r="BG151" s="46">
        <v>67.69548521017126</v>
      </c>
      <c r="BH151" s="46">
        <v>348.2359850507208</v>
      </c>
      <c r="BI151" s="46">
        <v>32.0</v>
      </c>
      <c r="BJ151" s="46">
        <v>5.0</v>
      </c>
      <c r="BK151" s="46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0</v>
      </c>
      <c r="B1" s="99" t="s">
        <v>10</v>
      </c>
      <c r="C1" s="99" t="s">
        <v>43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140</v>
      </c>
      <c r="C2" s="102" t="s">
        <v>125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140</v>
      </c>
      <c r="C3" s="104" t="s">
        <v>110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140</v>
      </c>
      <c r="C4" s="104" t="s">
        <v>110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140</v>
      </c>
      <c r="C5" s="102" t="s">
        <v>125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140</v>
      </c>
      <c r="C6" s="102" t="s">
        <v>125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140</v>
      </c>
      <c r="C7" s="100" t="s">
        <v>423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140</v>
      </c>
      <c r="C8" s="102" t="s">
        <v>125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140</v>
      </c>
      <c r="C9" s="100" t="s">
        <v>423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140</v>
      </c>
      <c r="C10" s="104" t="s">
        <v>110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140</v>
      </c>
      <c r="C11" s="100" t="s">
        <v>423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140</v>
      </c>
      <c r="C12" s="104" t="s">
        <v>110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140</v>
      </c>
      <c r="C13" s="100" t="s">
        <v>423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140</v>
      </c>
      <c r="C14" s="102" t="s">
        <v>125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140</v>
      </c>
      <c r="C15" s="104" t="s">
        <v>110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140</v>
      </c>
      <c r="C16" s="100" t="s">
        <v>423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156</v>
      </c>
      <c r="C17" s="102" t="s">
        <v>125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156</v>
      </c>
      <c r="C18" s="104" t="s">
        <v>110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156</v>
      </c>
      <c r="C19" s="104" t="s">
        <v>110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156</v>
      </c>
      <c r="C20" s="102" t="s">
        <v>125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156</v>
      </c>
      <c r="C21" s="104" t="s">
        <v>110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156</v>
      </c>
      <c r="C22" s="100" t="s">
        <v>423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156</v>
      </c>
      <c r="C23" s="100" t="s">
        <v>423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156</v>
      </c>
      <c r="C24" s="102" t="s">
        <v>125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156</v>
      </c>
      <c r="C25" s="102" t="s">
        <v>125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156</v>
      </c>
      <c r="C26" s="100" t="s">
        <v>423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156</v>
      </c>
      <c r="C27" s="100" t="s">
        <v>423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156</v>
      </c>
      <c r="C28" s="102" t="s">
        <v>125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156</v>
      </c>
      <c r="C29" s="104" t="s">
        <v>110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156</v>
      </c>
      <c r="C30" s="104" t="s">
        <v>110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156</v>
      </c>
      <c r="C31" s="100" t="s">
        <v>423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336</v>
      </c>
      <c r="C32" s="100" t="s">
        <v>423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336</v>
      </c>
      <c r="C33" s="102" t="s">
        <v>125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336</v>
      </c>
      <c r="C34" s="100" t="s">
        <v>423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336</v>
      </c>
      <c r="C35" s="104" t="s">
        <v>110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336</v>
      </c>
      <c r="C36" s="104" t="s">
        <v>110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336</v>
      </c>
      <c r="C37" s="104" t="s">
        <v>110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336</v>
      </c>
      <c r="C38" s="104" t="s">
        <v>110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336</v>
      </c>
      <c r="C39" s="102" t="s">
        <v>125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336</v>
      </c>
      <c r="C40" s="102" t="s">
        <v>125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336</v>
      </c>
      <c r="C41" s="100" t="s">
        <v>423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336</v>
      </c>
      <c r="C42" s="102" t="s">
        <v>125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336</v>
      </c>
      <c r="C43" s="104" t="s">
        <v>110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336</v>
      </c>
      <c r="C44" s="100" t="s">
        <v>423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336</v>
      </c>
      <c r="C45" s="102" t="s">
        <v>125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336</v>
      </c>
      <c r="C46" s="100" t="s">
        <v>423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236</v>
      </c>
      <c r="C47" s="104" t="s">
        <v>110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236</v>
      </c>
      <c r="C48" s="104" t="s">
        <v>110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236</v>
      </c>
      <c r="C49" s="104" t="s">
        <v>110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236</v>
      </c>
      <c r="C50" s="102" t="s">
        <v>125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236</v>
      </c>
      <c r="C51" s="100" t="s">
        <v>423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236</v>
      </c>
      <c r="C52" s="100" t="s">
        <v>423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236</v>
      </c>
      <c r="C53" s="104" t="s">
        <v>110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236</v>
      </c>
      <c r="C54" s="102" t="s">
        <v>125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236</v>
      </c>
      <c r="C55" s="102" t="s">
        <v>125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236</v>
      </c>
      <c r="C56" s="102" t="s">
        <v>125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236</v>
      </c>
      <c r="C57" s="100" t="s">
        <v>423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236</v>
      </c>
      <c r="C58" s="104" t="s">
        <v>110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236</v>
      </c>
      <c r="C59" s="100" t="s">
        <v>423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236</v>
      </c>
      <c r="C60" s="100" t="s">
        <v>423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236</v>
      </c>
      <c r="C61" s="102" t="s">
        <v>125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237</v>
      </c>
      <c r="C62" s="100" t="s">
        <v>423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237</v>
      </c>
      <c r="C63" s="100" t="s">
        <v>423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237</v>
      </c>
      <c r="C64" s="104" t="s">
        <v>110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237</v>
      </c>
      <c r="C65" s="100" t="s">
        <v>423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237</v>
      </c>
      <c r="C66" s="102" t="s">
        <v>125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237</v>
      </c>
      <c r="C67" s="100" t="s">
        <v>423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237</v>
      </c>
      <c r="C68" s="104" t="s">
        <v>110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237</v>
      </c>
      <c r="C69" s="104" t="s">
        <v>110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237</v>
      </c>
      <c r="C70" s="102" t="s">
        <v>125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237</v>
      </c>
      <c r="C71" s="102" t="s">
        <v>125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237</v>
      </c>
      <c r="C72" s="102" t="s">
        <v>125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237</v>
      </c>
      <c r="C73" s="100" t="s">
        <v>423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237</v>
      </c>
      <c r="C74" s="104" t="s">
        <v>110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237</v>
      </c>
      <c r="C75" s="104" t="s">
        <v>110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237</v>
      </c>
      <c r="C76" s="102" t="s">
        <v>125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192</v>
      </c>
      <c r="C77" s="104" t="s">
        <v>110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192</v>
      </c>
      <c r="C78" s="104" t="s">
        <v>110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192</v>
      </c>
      <c r="C79" s="102" t="s">
        <v>125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192</v>
      </c>
      <c r="C80" s="100" t="s">
        <v>423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192</v>
      </c>
      <c r="C81" s="102" t="s">
        <v>125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192</v>
      </c>
      <c r="C82" s="102" t="s">
        <v>125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192</v>
      </c>
      <c r="C83" s="100" t="s">
        <v>423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192</v>
      </c>
      <c r="C84" s="100" t="s">
        <v>423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192</v>
      </c>
      <c r="C85" s="102" t="s">
        <v>125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192</v>
      </c>
      <c r="C86" s="100" t="s">
        <v>423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192</v>
      </c>
      <c r="C87" s="102" t="s">
        <v>125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192</v>
      </c>
      <c r="C88" s="104" t="s">
        <v>110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192</v>
      </c>
      <c r="C89" s="100" t="s">
        <v>423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192</v>
      </c>
      <c r="C90" s="104" t="s">
        <v>110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192</v>
      </c>
      <c r="C91" s="104" t="s">
        <v>110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111</v>
      </c>
      <c r="C92" s="104" t="s">
        <v>110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111</v>
      </c>
      <c r="C93" s="100" t="s">
        <v>423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111</v>
      </c>
      <c r="C94" s="104" t="s">
        <v>110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111</v>
      </c>
      <c r="C95" s="104" t="s">
        <v>110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111</v>
      </c>
      <c r="C96" s="100" t="s">
        <v>423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111</v>
      </c>
      <c r="C97" s="102" t="s">
        <v>125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111</v>
      </c>
      <c r="C98" s="102" t="s">
        <v>125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111</v>
      </c>
      <c r="C99" s="100" t="s">
        <v>423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111</v>
      </c>
      <c r="C100" s="102" t="s">
        <v>125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111</v>
      </c>
      <c r="C101" s="102" t="s">
        <v>125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111</v>
      </c>
      <c r="C102" s="104" t="s">
        <v>110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111</v>
      </c>
      <c r="C103" s="104" t="s">
        <v>110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111</v>
      </c>
      <c r="C104" s="100" t="s">
        <v>423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111</v>
      </c>
      <c r="C105" s="102" t="s">
        <v>125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111</v>
      </c>
      <c r="C106" s="106" t="s">
        <v>423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126</v>
      </c>
      <c r="C107" s="104" t="s">
        <v>110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126</v>
      </c>
      <c r="C108" s="100" t="s">
        <v>423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126</v>
      </c>
      <c r="C109" s="102" t="s">
        <v>125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126</v>
      </c>
      <c r="C110" s="102" t="s">
        <v>125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126</v>
      </c>
      <c r="C111" s="102" t="s">
        <v>125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126</v>
      </c>
      <c r="C112" s="106" t="s">
        <v>423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126</v>
      </c>
      <c r="C113" s="100" t="s">
        <v>423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126</v>
      </c>
      <c r="C114" s="100" t="s">
        <v>423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126</v>
      </c>
      <c r="C115" s="104" t="s">
        <v>110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126</v>
      </c>
      <c r="C116" s="104" t="s">
        <v>110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126</v>
      </c>
      <c r="C117" s="100" t="s">
        <v>423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126</v>
      </c>
      <c r="C118" s="104" t="s">
        <v>110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126</v>
      </c>
      <c r="C119" s="102" t="s">
        <v>125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126</v>
      </c>
      <c r="C120" s="104" t="s">
        <v>110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126</v>
      </c>
      <c r="C121" s="102" t="s">
        <v>125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78</v>
      </c>
      <c r="C122" s="100" t="s">
        <v>423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78</v>
      </c>
      <c r="C123" s="102" t="s">
        <v>125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78</v>
      </c>
      <c r="C124" s="100" t="s">
        <v>423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78</v>
      </c>
      <c r="C125" s="104" t="s">
        <v>110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78</v>
      </c>
      <c r="C126" s="100" t="s">
        <v>423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78</v>
      </c>
      <c r="C127" s="104" t="s">
        <v>110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78</v>
      </c>
      <c r="C128" s="102" t="s">
        <v>125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78</v>
      </c>
      <c r="C129" s="100" t="s">
        <v>423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78</v>
      </c>
      <c r="C130" s="102" t="s">
        <v>125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78</v>
      </c>
      <c r="C131" s="102" t="s">
        <v>125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78</v>
      </c>
      <c r="C132" s="102" t="s">
        <v>125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78</v>
      </c>
      <c r="C133" s="104" t="s">
        <v>110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78</v>
      </c>
      <c r="C134" s="100" t="s">
        <v>423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78</v>
      </c>
      <c r="C135" s="104" t="s">
        <v>110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78</v>
      </c>
      <c r="C136" s="104" t="s">
        <v>110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193</v>
      </c>
      <c r="C137" s="102" t="s">
        <v>125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193</v>
      </c>
      <c r="C138" s="100" t="s">
        <v>423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193</v>
      </c>
      <c r="C139" s="104" t="s">
        <v>110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193</v>
      </c>
      <c r="C140" s="104" t="s">
        <v>110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193</v>
      </c>
      <c r="C141" s="104" t="s">
        <v>110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193</v>
      </c>
      <c r="C142" s="104" t="s">
        <v>110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193</v>
      </c>
      <c r="C143" s="100" t="s">
        <v>423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193</v>
      </c>
      <c r="C144" s="100" t="s">
        <v>423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193</v>
      </c>
      <c r="C145" s="104" t="s">
        <v>110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193</v>
      </c>
      <c r="C146" s="100" t="s">
        <v>423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193</v>
      </c>
      <c r="C147" s="102" t="s">
        <v>125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193</v>
      </c>
      <c r="C148" s="102" t="s">
        <v>125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193</v>
      </c>
      <c r="C149" s="100" t="s">
        <v>423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193</v>
      </c>
      <c r="C150" s="102" t="s">
        <v>125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193</v>
      </c>
      <c r="C151" s="102" t="s">
        <v>125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127</v>
      </c>
      <c r="C152" s="102" t="s">
        <v>125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127</v>
      </c>
      <c r="C153" s="102" t="s">
        <v>125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127</v>
      </c>
      <c r="C154" s="102" t="s">
        <v>125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127</v>
      </c>
      <c r="C155" s="104" t="s">
        <v>110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127</v>
      </c>
      <c r="C156" s="104" t="s">
        <v>110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127</v>
      </c>
      <c r="C157" s="100" t="s">
        <v>423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127</v>
      </c>
      <c r="C158" s="100" t="s">
        <v>423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127</v>
      </c>
      <c r="C159" s="104" t="s">
        <v>110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127</v>
      </c>
      <c r="C160" s="104" t="s">
        <v>110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127</v>
      </c>
      <c r="C161" s="102" t="s">
        <v>125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127</v>
      </c>
      <c r="C162" s="104" t="s">
        <v>110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127</v>
      </c>
      <c r="C163" s="100" t="s">
        <v>423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127</v>
      </c>
      <c r="C164" s="100" t="s">
        <v>423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127</v>
      </c>
      <c r="C165" s="102" t="s">
        <v>125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127</v>
      </c>
      <c r="C166" s="100" t="s">
        <v>423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231</v>
      </c>
      <c r="C167" s="102" t="s">
        <v>125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231</v>
      </c>
      <c r="C168" s="100" t="s">
        <v>423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231</v>
      </c>
      <c r="C169" s="102" t="s">
        <v>125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231</v>
      </c>
      <c r="C170" s="104" t="s">
        <v>110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231</v>
      </c>
      <c r="C171" s="102" t="s">
        <v>125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231</v>
      </c>
      <c r="C172" s="100" t="s">
        <v>423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231</v>
      </c>
      <c r="C173" s="102" t="s">
        <v>125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231</v>
      </c>
      <c r="C174" s="104" t="s">
        <v>110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231</v>
      </c>
      <c r="C175" s="104" t="s">
        <v>110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231</v>
      </c>
      <c r="C176" s="102" t="s">
        <v>125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231</v>
      </c>
      <c r="C177" s="100" t="s">
        <v>423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231</v>
      </c>
      <c r="C178" s="104" t="s">
        <v>110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231</v>
      </c>
      <c r="C179" s="100" t="s">
        <v>423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231</v>
      </c>
      <c r="C180" s="100" t="s">
        <v>423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231</v>
      </c>
      <c r="C181" s="104" t="s">
        <v>110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154</v>
      </c>
      <c r="C182" s="100" t="s">
        <v>423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154</v>
      </c>
      <c r="C183" s="100" t="s">
        <v>423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154</v>
      </c>
      <c r="C184" s="102" t="s">
        <v>125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154</v>
      </c>
      <c r="C185" s="102" t="s">
        <v>125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154</v>
      </c>
      <c r="C186" s="100" t="s">
        <v>423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154</v>
      </c>
      <c r="C187" s="102" t="s">
        <v>125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154</v>
      </c>
      <c r="C188" s="104" t="s">
        <v>110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154</v>
      </c>
      <c r="C189" s="104" t="s">
        <v>110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154</v>
      </c>
      <c r="C190" s="100" t="s">
        <v>423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154</v>
      </c>
      <c r="C191" s="104" t="s">
        <v>110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154</v>
      </c>
      <c r="C192" s="104" t="s">
        <v>110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154</v>
      </c>
      <c r="C193" s="102" t="s">
        <v>125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154</v>
      </c>
      <c r="C194" s="102" t="s">
        <v>125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154</v>
      </c>
      <c r="C195" s="100" t="s">
        <v>423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154</v>
      </c>
      <c r="C196" s="104" t="s">
        <v>110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199</v>
      </c>
      <c r="C197" s="102" t="s">
        <v>125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199</v>
      </c>
      <c r="C198" s="100" t="s">
        <v>423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199</v>
      </c>
      <c r="C199" s="104" t="s">
        <v>110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199</v>
      </c>
      <c r="C200" s="104" t="s">
        <v>110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199</v>
      </c>
      <c r="C201" s="100" t="s">
        <v>423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199</v>
      </c>
      <c r="C202" s="100" t="s">
        <v>423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199</v>
      </c>
      <c r="C203" s="102" t="s">
        <v>125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199</v>
      </c>
      <c r="C204" s="100" t="s">
        <v>423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199</v>
      </c>
      <c r="C205" s="102" t="s">
        <v>125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199</v>
      </c>
      <c r="C206" s="100" t="s">
        <v>423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199</v>
      </c>
      <c r="C207" s="102" t="s">
        <v>125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199</v>
      </c>
      <c r="C208" s="104" t="s">
        <v>110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199</v>
      </c>
      <c r="C209" s="104" t="s">
        <v>110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199</v>
      </c>
      <c r="C210" s="104" t="s">
        <v>110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199</v>
      </c>
      <c r="C211" s="102" t="s">
        <v>125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197</v>
      </c>
      <c r="C212" s="102" t="s">
        <v>125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197</v>
      </c>
      <c r="C213" s="102" t="s">
        <v>125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197</v>
      </c>
      <c r="C214" s="100" t="s">
        <v>423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197</v>
      </c>
      <c r="C215" s="102" t="s">
        <v>125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197</v>
      </c>
      <c r="C216" s="104" t="s">
        <v>110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197</v>
      </c>
      <c r="C217" s="100" t="s">
        <v>423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197</v>
      </c>
      <c r="C218" s="104" t="s">
        <v>110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197</v>
      </c>
      <c r="C219" s="104" t="s">
        <v>110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197</v>
      </c>
      <c r="C220" s="100" t="s">
        <v>423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197</v>
      </c>
      <c r="C221" s="102" t="s">
        <v>125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197</v>
      </c>
      <c r="C222" s="104" t="s">
        <v>110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197</v>
      </c>
      <c r="C223" s="100" t="s">
        <v>423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197</v>
      </c>
      <c r="C224" s="100" t="s">
        <v>423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197</v>
      </c>
      <c r="C225" s="104" t="s">
        <v>110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197</v>
      </c>
      <c r="C226" s="102" t="s">
        <v>125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0</v>
      </c>
      <c r="B1" s="99" t="s">
        <v>10</v>
      </c>
      <c r="C1" s="99" t="s">
        <v>43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140</v>
      </c>
      <c r="C2" s="102" t="s">
        <v>125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140</v>
      </c>
      <c r="C3" s="104" t="s">
        <v>110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140</v>
      </c>
      <c r="C4" s="104" t="s">
        <v>110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140</v>
      </c>
      <c r="C5" s="102" t="s">
        <v>125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140</v>
      </c>
      <c r="C6" s="102" t="s">
        <v>125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140</v>
      </c>
      <c r="C7" s="100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140</v>
      </c>
      <c r="C8" s="102" t="s">
        <v>125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140</v>
      </c>
      <c r="C9" s="100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140</v>
      </c>
      <c r="C10" s="104" t="s">
        <v>110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140</v>
      </c>
      <c r="C11" s="100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140</v>
      </c>
      <c r="C12" s="104" t="s">
        <v>110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140</v>
      </c>
      <c r="C13" s="100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140</v>
      </c>
      <c r="C14" s="102" t="s">
        <v>125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140</v>
      </c>
      <c r="C15" s="104" t="s">
        <v>110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140</v>
      </c>
      <c r="C16" s="100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156</v>
      </c>
      <c r="C17" s="102" t="s">
        <v>125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156</v>
      </c>
      <c r="C18" s="104" t="s">
        <v>110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156</v>
      </c>
      <c r="C19" s="104" t="s">
        <v>110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156</v>
      </c>
      <c r="C20" s="102" t="s">
        <v>125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156</v>
      </c>
      <c r="C21" s="104" t="s">
        <v>110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156</v>
      </c>
      <c r="C22" s="100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156</v>
      </c>
      <c r="C23" s="100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156</v>
      </c>
      <c r="C24" s="102" t="s">
        <v>125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156</v>
      </c>
      <c r="C25" s="102" t="s">
        <v>125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156</v>
      </c>
      <c r="C26" s="100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156</v>
      </c>
      <c r="C27" s="100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156</v>
      </c>
      <c r="C28" s="102" t="s">
        <v>125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156</v>
      </c>
      <c r="C29" s="104" t="s">
        <v>110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156</v>
      </c>
      <c r="C30" s="104" t="s">
        <v>110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156</v>
      </c>
      <c r="C31" s="100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336</v>
      </c>
      <c r="C32" s="100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336</v>
      </c>
      <c r="C33" s="102" t="s">
        <v>125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336</v>
      </c>
      <c r="C34" s="100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336</v>
      </c>
      <c r="C35" s="104" t="s">
        <v>110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336</v>
      </c>
      <c r="C36" s="104" t="s">
        <v>110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336</v>
      </c>
      <c r="C37" s="104" t="s">
        <v>110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336</v>
      </c>
      <c r="C38" s="104" t="s">
        <v>110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336</v>
      </c>
      <c r="C39" s="102" t="s">
        <v>125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336</v>
      </c>
      <c r="C40" s="102" t="s">
        <v>125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336</v>
      </c>
      <c r="C41" s="100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336</v>
      </c>
      <c r="C42" s="102" t="s">
        <v>125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336</v>
      </c>
      <c r="C43" s="104" t="s">
        <v>110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336</v>
      </c>
      <c r="C44" s="100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336</v>
      </c>
      <c r="C45" s="102" t="s">
        <v>125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336</v>
      </c>
      <c r="C46" s="100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236</v>
      </c>
      <c r="C47" s="104" t="s">
        <v>110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236</v>
      </c>
      <c r="C48" s="104" t="s">
        <v>110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236</v>
      </c>
      <c r="C49" s="104" t="s">
        <v>110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236</v>
      </c>
      <c r="C50" s="102" t="s">
        <v>125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236</v>
      </c>
      <c r="C51" s="100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236</v>
      </c>
      <c r="C52" s="100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236</v>
      </c>
      <c r="C53" s="104" t="s">
        <v>110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236</v>
      </c>
      <c r="C54" s="102" t="s">
        <v>125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236</v>
      </c>
      <c r="C55" s="102" t="s">
        <v>125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236</v>
      </c>
      <c r="C56" s="102" t="s">
        <v>125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236</v>
      </c>
      <c r="C57" s="100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236</v>
      </c>
      <c r="C58" s="104" t="s">
        <v>110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236</v>
      </c>
      <c r="C59" s="100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236</v>
      </c>
      <c r="C60" s="100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236</v>
      </c>
      <c r="C61" s="102" t="s">
        <v>125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237</v>
      </c>
      <c r="C62" s="100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237</v>
      </c>
      <c r="C63" s="100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237</v>
      </c>
      <c r="C64" s="104" t="s">
        <v>110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237</v>
      </c>
      <c r="C65" s="100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237</v>
      </c>
      <c r="C66" s="102" t="s">
        <v>125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237</v>
      </c>
      <c r="C67" s="100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237</v>
      </c>
      <c r="C68" s="104" t="s">
        <v>110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237</v>
      </c>
      <c r="C69" s="104" t="s">
        <v>110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237</v>
      </c>
      <c r="C70" s="102" t="s">
        <v>125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237</v>
      </c>
      <c r="C71" s="102" t="s">
        <v>125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237</v>
      </c>
      <c r="C72" s="102" t="s">
        <v>125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237</v>
      </c>
      <c r="C73" s="100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237</v>
      </c>
      <c r="C74" s="104" t="s">
        <v>110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237</v>
      </c>
      <c r="C75" s="104" t="s">
        <v>110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237</v>
      </c>
      <c r="C76" s="102" t="s">
        <v>125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192</v>
      </c>
      <c r="C77" s="104" t="s">
        <v>110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192</v>
      </c>
      <c r="C78" s="104" t="s">
        <v>110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192</v>
      </c>
      <c r="C79" s="102" t="s">
        <v>125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192</v>
      </c>
      <c r="C80" s="100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192</v>
      </c>
      <c r="C81" s="102" t="s">
        <v>125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192</v>
      </c>
      <c r="C82" s="102" t="s">
        <v>125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192</v>
      </c>
      <c r="C83" s="100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192</v>
      </c>
      <c r="C84" s="100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192</v>
      </c>
      <c r="C85" s="102" t="s">
        <v>125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192</v>
      </c>
      <c r="C86" s="100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192</v>
      </c>
      <c r="C87" s="102" t="s">
        <v>125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192</v>
      </c>
      <c r="C88" s="104" t="s">
        <v>110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192</v>
      </c>
      <c r="C89" s="100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192</v>
      </c>
      <c r="C90" s="104" t="s">
        <v>110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192</v>
      </c>
      <c r="C91" s="104" t="s">
        <v>110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111</v>
      </c>
      <c r="C92" s="104" t="s">
        <v>110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111</v>
      </c>
      <c r="C93" s="100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111</v>
      </c>
      <c r="C94" s="104" t="s">
        <v>110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111</v>
      </c>
      <c r="C95" s="104" t="s">
        <v>110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111</v>
      </c>
      <c r="C96" s="100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111</v>
      </c>
      <c r="C97" s="102" t="s">
        <v>125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111</v>
      </c>
      <c r="C98" s="102" t="s">
        <v>125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111</v>
      </c>
      <c r="C99" s="100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111</v>
      </c>
      <c r="C100" s="102" t="s">
        <v>125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111</v>
      </c>
      <c r="C101" s="102" t="s">
        <v>125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111</v>
      </c>
      <c r="C102" s="104" t="s">
        <v>110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111</v>
      </c>
      <c r="C103" s="104" t="s">
        <v>110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111</v>
      </c>
      <c r="C104" s="100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111</v>
      </c>
      <c r="C105" s="102" t="s">
        <v>125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111</v>
      </c>
      <c r="C106" s="106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126</v>
      </c>
      <c r="C107" s="104" t="s">
        <v>110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126</v>
      </c>
      <c r="C108" s="100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126</v>
      </c>
      <c r="C109" s="102" t="s">
        <v>125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126</v>
      </c>
      <c r="C110" s="102" t="s">
        <v>125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126</v>
      </c>
      <c r="C111" s="102" t="s">
        <v>125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126</v>
      </c>
      <c r="C112" s="106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126</v>
      </c>
      <c r="C113" s="100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126</v>
      </c>
      <c r="C114" s="100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126</v>
      </c>
      <c r="C115" s="104" t="s">
        <v>110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126</v>
      </c>
      <c r="C116" s="104" t="s">
        <v>110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126</v>
      </c>
      <c r="C117" s="100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126</v>
      </c>
      <c r="C118" s="104" t="s">
        <v>110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126</v>
      </c>
      <c r="C119" s="102" t="s">
        <v>125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126</v>
      </c>
      <c r="C120" s="104" t="s">
        <v>110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126</v>
      </c>
      <c r="C121" s="102" t="s">
        <v>125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78</v>
      </c>
      <c r="C122" s="100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78</v>
      </c>
      <c r="C123" s="102" t="s">
        <v>125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78</v>
      </c>
      <c r="C124" s="100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78</v>
      </c>
      <c r="C125" s="104" t="s">
        <v>110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78</v>
      </c>
      <c r="C126" s="100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78</v>
      </c>
      <c r="C127" s="104" t="s">
        <v>110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78</v>
      </c>
      <c r="C128" s="102" t="s">
        <v>125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78</v>
      </c>
      <c r="C129" s="100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78</v>
      </c>
      <c r="C130" s="102" t="s">
        <v>125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78</v>
      </c>
      <c r="C131" s="102" t="s">
        <v>125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78</v>
      </c>
      <c r="C132" s="102" t="s">
        <v>125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78</v>
      </c>
      <c r="C133" s="104" t="s">
        <v>110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78</v>
      </c>
      <c r="C134" s="100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78</v>
      </c>
      <c r="C135" s="104" t="s">
        <v>110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78</v>
      </c>
      <c r="C136" s="104" t="s">
        <v>110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193</v>
      </c>
      <c r="C137" s="102" t="s">
        <v>125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193</v>
      </c>
      <c r="C138" s="100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193</v>
      </c>
      <c r="C139" s="104" t="s">
        <v>110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193</v>
      </c>
      <c r="C140" s="104" t="s">
        <v>110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193</v>
      </c>
      <c r="C141" s="104" t="s">
        <v>110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193</v>
      </c>
      <c r="C142" s="104" t="s">
        <v>110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193</v>
      </c>
      <c r="C143" s="100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193</v>
      </c>
      <c r="C144" s="100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193</v>
      </c>
      <c r="C145" s="104" t="s">
        <v>110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193</v>
      </c>
      <c r="C146" s="100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193</v>
      </c>
      <c r="C147" s="102" t="s">
        <v>125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193</v>
      </c>
      <c r="C148" s="102" t="s">
        <v>125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193</v>
      </c>
      <c r="C149" s="100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193</v>
      </c>
      <c r="C150" s="102" t="s">
        <v>125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193</v>
      </c>
      <c r="C151" s="102" t="s">
        <v>125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127</v>
      </c>
      <c r="C152" s="102" t="s">
        <v>125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127</v>
      </c>
      <c r="C153" s="102" t="s">
        <v>125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127</v>
      </c>
      <c r="C154" s="102" t="s">
        <v>125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127</v>
      </c>
      <c r="C155" s="104" t="s">
        <v>110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127</v>
      </c>
      <c r="C156" s="104" t="s">
        <v>110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127</v>
      </c>
      <c r="C157" s="100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127</v>
      </c>
      <c r="C158" s="100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127</v>
      </c>
      <c r="C159" s="104" t="s">
        <v>110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127</v>
      </c>
      <c r="C160" s="104" t="s">
        <v>110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127</v>
      </c>
      <c r="C161" s="102" t="s">
        <v>125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127</v>
      </c>
      <c r="C162" s="104" t="s">
        <v>110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127</v>
      </c>
      <c r="C163" s="100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127</v>
      </c>
      <c r="C164" s="100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127</v>
      </c>
      <c r="C165" s="102" t="s">
        <v>125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127</v>
      </c>
      <c r="C166" s="100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231</v>
      </c>
      <c r="C167" s="102" t="s">
        <v>125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231</v>
      </c>
      <c r="C168" s="100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231</v>
      </c>
      <c r="C169" s="102" t="s">
        <v>125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231</v>
      </c>
      <c r="C170" s="104" t="s">
        <v>110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231</v>
      </c>
      <c r="C171" s="102" t="s">
        <v>125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231</v>
      </c>
      <c r="C172" s="100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231</v>
      </c>
      <c r="C173" s="102" t="s">
        <v>125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231</v>
      </c>
      <c r="C174" s="104" t="s">
        <v>110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231</v>
      </c>
      <c r="C175" s="104" t="s">
        <v>110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231</v>
      </c>
      <c r="C176" s="102" t="s">
        <v>125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231</v>
      </c>
      <c r="C177" s="100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231</v>
      </c>
      <c r="C178" s="104" t="s">
        <v>110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231</v>
      </c>
      <c r="C179" s="100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231</v>
      </c>
      <c r="C180" s="100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231</v>
      </c>
      <c r="C181" s="104" t="s">
        <v>110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154</v>
      </c>
      <c r="C182" s="100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154</v>
      </c>
      <c r="C183" s="100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154</v>
      </c>
      <c r="C184" s="102" t="s">
        <v>125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154</v>
      </c>
      <c r="C185" s="102" t="s">
        <v>125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154</v>
      </c>
      <c r="C186" s="100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154</v>
      </c>
      <c r="C187" s="102" t="s">
        <v>125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154</v>
      </c>
      <c r="C188" s="104" t="s">
        <v>110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154</v>
      </c>
      <c r="C189" s="104" t="s">
        <v>110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154</v>
      </c>
      <c r="C190" s="100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154</v>
      </c>
      <c r="C191" s="104" t="s">
        <v>110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154</v>
      </c>
      <c r="C192" s="104" t="s">
        <v>110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154</v>
      </c>
      <c r="C193" s="102" t="s">
        <v>125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154</v>
      </c>
      <c r="C194" s="102" t="s">
        <v>125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154</v>
      </c>
      <c r="C195" s="100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154</v>
      </c>
      <c r="C196" s="104" t="s">
        <v>110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199</v>
      </c>
      <c r="C197" s="102" t="s">
        <v>125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199</v>
      </c>
      <c r="C198" s="100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199</v>
      </c>
      <c r="C199" s="104" t="s">
        <v>110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199</v>
      </c>
      <c r="C200" s="104" t="s">
        <v>110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199</v>
      </c>
      <c r="C201" s="100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199</v>
      </c>
      <c r="C202" s="100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199</v>
      </c>
      <c r="C203" s="102" t="s">
        <v>125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199</v>
      </c>
      <c r="C204" s="100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199</v>
      </c>
      <c r="C205" s="102" t="s">
        <v>125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199</v>
      </c>
      <c r="C206" s="100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199</v>
      </c>
      <c r="C207" s="102" t="s">
        <v>125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199</v>
      </c>
      <c r="C208" s="104" t="s">
        <v>110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199</v>
      </c>
      <c r="C209" s="104" t="s">
        <v>110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199</v>
      </c>
      <c r="C210" s="104" t="s">
        <v>110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199</v>
      </c>
      <c r="C211" s="102" t="s">
        <v>125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197</v>
      </c>
      <c r="C212" s="102" t="s">
        <v>125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197</v>
      </c>
      <c r="C213" s="102" t="s">
        <v>125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197</v>
      </c>
      <c r="C214" s="100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197</v>
      </c>
      <c r="C215" s="102" t="s">
        <v>125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197</v>
      </c>
      <c r="C216" s="104" t="s">
        <v>110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197</v>
      </c>
      <c r="C217" s="100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197</v>
      </c>
      <c r="C218" s="104" t="s">
        <v>110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197</v>
      </c>
      <c r="C219" s="104" t="s">
        <v>110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197</v>
      </c>
      <c r="C220" s="100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197</v>
      </c>
      <c r="C221" s="102" t="s">
        <v>125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197</v>
      </c>
      <c r="C222" s="104" t="s">
        <v>110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197</v>
      </c>
      <c r="C223" s="100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197</v>
      </c>
      <c r="C224" s="100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197</v>
      </c>
      <c r="C225" s="104" t="s">
        <v>110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197</v>
      </c>
      <c r="C226" s="102" t="s">
        <v>125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" t="s">
        <v>0</v>
      </c>
      <c r="B1" s="7" t="s">
        <v>2</v>
      </c>
      <c r="C1" s="11" t="s">
        <v>10</v>
      </c>
      <c r="D1" s="11" t="s">
        <v>42</v>
      </c>
      <c r="E1" s="1" t="s">
        <v>43</v>
      </c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ht="15.0" customHeight="1">
      <c r="A2" s="24">
        <v>824.0</v>
      </c>
      <c r="B2" s="24">
        <v>1.0</v>
      </c>
      <c r="C2" s="32" t="s">
        <v>78</v>
      </c>
      <c r="D2" s="24">
        <v>7.0</v>
      </c>
      <c r="E2" s="24" t="s">
        <v>110</v>
      </c>
      <c r="G2" s="33"/>
      <c r="H2" s="34">
        <v>926.0</v>
      </c>
      <c r="I2" s="34">
        <v>851.0</v>
      </c>
      <c r="J2" s="34">
        <v>898.0</v>
      </c>
      <c r="K2" s="34">
        <v>701.0</v>
      </c>
      <c r="L2" s="34">
        <v>749.0</v>
      </c>
      <c r="M2" s="24">
        <v>806.0</v>
      </c>
      <c r="N2" s="24">
        <v>902.0</v>
      </c>
      <c r="O2" s="24">
        <v>853.0</v>
      </c>
      <c r="P2" s="24">
        <v>884.0</v>
      </c>
      <c r="Q2" s="24">
        <v>734.0</v>
      </c>
      <c r="R2" s="33"/>
      <c r="S2" s="34">
        <v>753.0</v>
      </c>
      <c r="T2" s="34">
        <v>809.0</v>
      </c>
      <c r="U2" s="34">
        <v>719.0</v>
      </c>
      <c r="V2" s="34">
        <v>704.0</v>
      </c>
      <c r="W2" s="34">
        <v>927.0</v>
      </c>
      <c r="X2" s="24">
        <v>814.0</v>
      </c>
      <c r="Y2" s="24">
        <v>870.0</v>
      </c>
      <c r="Z2" s="24">
        <v>777.0</v>
      </c>
      <c r="AA2" s="24">
        <v>718.0</v>
      </c>
      <c r="AB2" s="24">
        <v>932.0</v>
      </c>
      <c r="AC2" s="33"/>
    </row>
    <row r="3" ht="15.0" customHeight="1">
      <c r="A3" s="24">
        <v>791.0</v>
      </c>
      <c r="B3" s="24">
        <v>1.0</v>
      </c>
      <c r="C3" s="32" t="s">
        <v>111</v>
      </c>
      <c r="D3" s="24">
        <v>3.0</v>
      </c>
      <c r="E3" s="24" t="s">
        <v>110</v>
      </c>
      <c r="G3" s="33" t="s">
        <v>112</v>
      </c>
      <c r="H3" s="34">
        <v>881.0</v>
      </c>
      <c r="I3" s="34">
        <v>716.0</v>
      </c>
      <c r="J3" s="34">
        <v>822.0</v>
      </c>
      <c r="K3" s="34">
        <v>796.0</v>
      </c>
      <c r="L3" s="34">
        <v>911.0</v>
      </c>
      <c r="M3" s="24">
        <v>791.0</v>
      </c>
      <c r="N3" s="24">
        <v>702.0</v>
      </c>
      <c r="O3" s="24">
        <v>776.0</v>
      </c>
      <c r="P3" s="24">
        <v>913.0</v>
      </c>
      <c r="Q3" s="24">
        <v>763.0</v>
      </c>
      <c r="R3" s="33"/>
      <c r="S3" s="34">
        <v>738.0</v>
      </c>
      <c r="T3" s="34">
        <v>917.0</v>
      </c>
      <c r="U3" s="34">
        <v>827.0</v>
      </c>
      <c r="V3" s="34">
        <v>797.0</v>
      </c>
      <c r="W3" s="34">
        <v>861.0</v>
      </c>
      <c r="X3" s="24">
        <v>914.0</v>
      </c>
      <c r="Y3" s="24">
        <v>903.0</v>
      </c>
      <c r="Z3" s="24">
        <v>793.0</v>
      </c>
      <c r="AA3" s="24">
        <v>703.0</v>
      </c>
      <c r="AB3" s="24">
        <v>747.0</v>
      </c>
      <c r="AC3" s="42" t="s">
        <v>113</v>
      </c>
    </row>
    <row r="4" ht="15.0" customHeight="1">
      <c r="A4" s="24">
        <v>806.0</v>
      </c>
      <c r="B4" s="24">
        <v>1.0</v>
      </c>
      <c r="C4" s="43" t="s">
        <v>126</v>
      </c>
      <c r="D4" s="24">
        <v>5.0</v>
      </c>
      <c r="E4" s="24" t="s">
        <v>110</v>
      </c>
      <c r="G4" s="33"/>
      <c r="H4" s="34">
        <v>765.0</v>
      </c>
      <c r="I4" s="34">
        <v>778.0</v>
      </c>
      <c r="J4" s="34">
        <v>732.0</v>
      </c>
      <c r="K4" s="34">
        <v>808.0</v>
      </c>
      <c r="L4" s="34">
        <v>866.0</v>
      </c>
      <c r="M4" s="24">
        <v>824.0</v>
      </c>
      <c r="N4" s="24">
        <v>869.0</v>
      </c>
      <c r="O4" s="24">
        <v>717.0</v>
      </c>
      <c r="P4" s="24">
        <v>930.0</v>
      </c>
      <c r="Q4" s="24">
        <v>746.0</v>
      </c>
      <c r="R4" s="33"/>
      <c r="S4" s="34">
        <v>780.0</v>
      </c>
      <c r="T4" s="34">
        <v>867.0</v>
      </c>
      <c r="U4" s="34">
        <v>899.0</v>
      </c>
      <c r="V4" s="34">
        <v>769.0</v>
      </c>
      <c r="W4" s="34">
        <v>883.0</v>
      </c>
      <c r="X4" s="24">
        <v>854.0</v>
      </c>
      <c r="Y4" s="24">
        <v>735.0</v>
      </c>
      <c r="Z4" s="24">
        <v>888.0</v>
      </c>
      <c r="AA4" s="24">
        <v>826.0</v>
      </c>
      <c r="AB4" s="24">
        <v>767.0</v>
      </c>
      <c r="AC4" s="33"/>
    </row>
    <row r="5" ht="15.0" customHeight="1">
      <c r="A5" s="24">
        <v>869.0</v>
      </c>
      <c r="B5" s="24">
        <v>1.0</v>
      </c>
      <c r="C5" s="32" t="s">
        <v>127</v>
      </c>
      <c r="D5" s="24">
        <v>9.0</v>
      </c>
      <c r="E5" s="24" t="s">
        <v>110</v>
      </c>
      <c r="G5" s="33"/>
      <c r="H5" s="47" t="s">
        <v>128</v>
      </c>
      <c r="I5" s="51"/>
      <c r="J5" s="51"/>
      <c r="K5" s="51"/>
      <c r="L5" s="55"/>
      <c r="M5" s="47" t="s">
        <v>152</v>
      </c>
      <c r="N5" s="51"/>
      <c r="O5" s="51"/>
      <c r="P5" s="51"/>
      <c r="Q5" s="55"/>
      <c r="R5" s="33"/>
      <c r="S5" s="47" t="s">
        <v>128</v>
      </c>
      <c r="T5" s="51"/>
      <c r="U5" s="51"/>
      <c r="V5" s="51"/>
      <c r="W5" s="55"/>
      <c r="X5" s="47" t="s">
        <v>152</v>
      </c>
      <c r="Y5" s="51"/>
      <c r="Z5" s="51"/>
      <c r="AA5" s="51"/>
      <c r="AB5" s="55"/>
      <c r="AC5" s="33"/>
    </row>
    <row r="6" ht="15.0" customHeight="1">
      <c r="A6" s="24">
        <v>702.0</v>
      </c>
      <c r="B6" s="24">
        <v>1.0</v>
      </c>
      <c r="C6" s="32" t="s">
        <v>140</v>
      </c>
      <c r="D6" s="24">
        <v>15.0</v>
      </c>
      <c r="E6" s="24" t="s">
        <v>110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ht="15.0" customHeight="1">
      <c r="A7" s="24">
        <v>902.0</v>
      </c>
      <c r="B7" s="24">
        <v>1.0</v>
      </c>
      <c r="C7" s="32" t="s">
        <v>154</v>
      </c>
      <c r="D7" s="24">
        <v>11.0</v>
      </c>
      <c r="E7" s="24" t="s">
        <v>110</v>
      </c>
      <c r="G7" s="33"/>
      <c r="H7" s="40"/>
      <c r="I7" s="40"/>
      <c r="J7" s="40"/>
      <c r="K7" s="40"/>
      <c r="L7" s="40"/>
      <c r="M7" s="60">
        <v>736.0</v>
      </c>
      <c r="N7" s="60">
        <v>787.0</v>
      </c>
      <c r="O7" s="60">
        <v>720.0</v>
      </c>
      <c r="P7" s="60">
        <v>832.0</v>
      </c>
      <c r="Q7" s="60">
        <v>855.0</v>
      </c>
      <c r="R7" s="33"/>
      <c r="S7" s="34">
        <v>754.0</v>
      </c>
      <c r="T7" s="34">
        <v>929.0</v>
      </c>
      <c r="U7" s="34">
        <v>885.0</v>
      </c>
      <c r="V7" s="34">
        <v>810.0</v>
      </c>
      <c r="W7" s="34">
        <v>829.0</v>
      </c>
      <c r="X7" s="40"/>
      <c r="Y7" s="40"/>
      <c r="Z7" s="40"/>
      <c r="AA7" s="40"/>
      <c r="AB7" s="40"/>
      <c r="AC7" s="33"/>
    </row>
    <row r="8" ht="15.0" customHeight="1">
      <c r="A8" s="24">
        <v>717.0</v>
      </c>
      <c r="B8" s="24">
        <v>1.0</v>
      </c>
      <c r="C8" s="32" t="s">
        <v>156</v>
      </c>
      <c r="D8" s="24">
        <v>1.0</v>
      </c>
      <c r="E8" s="24" t="s">
        <v>110</v>
      </c>
      <c r="G8" s="64" t="s">
        <v>157</v>
      </c>
      <c r="H8" s="40"/>
      <c r="I8" s="40"/>
      <c r="J8" s="40"/>
      <c r="K8" s="40"/>
      <c r="L8" s="40"/>
      <c r="M8" s="60">
        <v>768.0</v>
      </c>
      <c r="N8" s="60">
        <v>794.0</v>
      </c>
      <c r="O8" s="60">
        <v>922.0</v>
      </c>
      <c r="P8" s="60">
        <v>873.0</v>
      </c>
      <c r="Q8" s="60">
        <v>748.0</v>
      </c>
      <c r="R8" s="33"/>
      <c r="S8" s="34">
        <v>901.0</v>
      </c>
      <c r="T8" s="34">
        <v>799.0</v>
      </c>
      <c r="U8" s="34">
        <v>723.0</v>
      </c>
      <c r="V8" s="34">
        <v>739.0</v>
      </c>
      <c r="W8" s="34">
        <v>862.0</v>
      </c>
      <c r="X8" s="40"/>
      <c r="Y8" s="40"/>
      <c r="Z8" s="40"/>
      <c r="AA8" s="40"/>
      <c r="AB8" s="40"/>
      <c r="AC8" s="42" t="s">
        <v>191</v>
      </c>
    </row>
    <row r="9" ht="15.0" customHeight="1">
      <c r="A9" s="24">
        <v>776.0</v>
      </c>
      <c r="B9" s="24">
        <v>1.0</v>
      </c>
      <c r="C9" s="32" t="s">
        <v>192</v>
      </c>
      <c r="D9" s="24">
        <v>14.0</v>
      </c>
      <c r="E9" s="24" t="s">
        <v>110</v>
      </c>
      <c r="G9" s="33"/>
      <c r="H9" s="40"/>
      <c r="I9" s="40"/>
      <c r="J9" s="40"/>
      <c r="K9" s="40"/>
      <c r="L9" s="40"/>
      <c r="M9" s="60">
        <v>905.0</v>
      </c>
      <c r="N9" s="60">
        <v>933.0</v>
      </c>
      <c r="O9" s="60">
        <v>889.0</v>
      </c>
      <c r="P9" s="60">
        <v>709.0</v>
      </c>
      <c r="Q9" s="60">
        <v>815.0</v>
      </c>
      <c r="R9" s="33"/>
      <c r="S9" s="34">
        <v>770.0</v>
      </c>
      <c r="T9" s="34">
        <v>919.0</v>
      </c>
      <c r="U9" s="34">
        <v>781.0</v>
      </c>
      <c r="V9" s="34">
        <v>868.0</v>
      </c>
      <c r="W9" s="34">
        <v>705.0</v>
      </c>
      <c r="X9" s="40"/>
      <c r="Y9" s="40"/>
      <c r="Z9" s="40"/>
      <c r="AA9" s="40"/>
      <c r="AB9" s="40"/>
      <c r="AC9" s="33"/>
    </row>
    <row r="10" ht="15.0" customHeight="1">
      <c r="A10" s="24">
        <v>853.0</v>
      </c>
      <c r="B10" s="24">
        <v>1.0</v>
      </c>
      <c r="C10" s="32" t="s">
        <v>193</v>
      </c>
      <c r="D10" s="24">
        <v>8.0</v>
      </c>
      <c r="E10" s="24" t="s">
        <v>110</v>
      </c>
      <c r="G10" s="33"/>
      <c r="H10" s="33"/>
      <c r="I10" s="33"/>
      <c r="J10" s="33"/>
      <c r="K10" s="33"/>
      <c r="L10" s="33"/>
      <c r="M10" s="47" t="s">
        <v>152</v>
      </c>
      <c r="N10" s="51"/>
      <c r="O10" s="51"/>
      <c r="P10" s="51"/>
      <c r="Q10" s="55"/>
      <c r="R10" s="33"/>
      <c r="S10" s="47" t="s">
        <v>128</v>
      </c>
      <c r="T10" s="51"/>
      <c r="U10" s="51"/>
      <c r="V10" s="51"/>
      <c r="W10" s="55"/>
      <c r="X10" s="68"/>
      <c r="Y10" s="51"/>
      <c r="Z10" s="51"/>
      <c r="AA10" s="51"/>
      <c r="AB10" s="55"/>
      <c r="AC10" s="33"/>
    </row>
    <row r="11" ht="15.0" customHeight="1">
      <c r="A11" s="24">
        <v>930.0</v>
      </c>
      <c r="B11" s="24">
        <v>1.0</v>
      </c>
      <c r="C11" s="32" t="s">
        <v>197</v>
      </c>
      <c r="D11" s="24">
        <v>13.0</v>
      </c>
      <c r="E11" s="24" t="s">
        <v>110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ht="15.0" customHeight="1">
      <c r="A12" s="24">
        <v>913.0</v>
      </c>
      <c r="B12" s="24">
        <v>1.0</v>
      </c>
      <c r="C12" s="32" t="s">
        <v>199</v>
      </c>
      <c r="D12" s="24">
        <v>12.0</v>
      </c>
      <c r="E12" s="24" t="s">
        <v>110</v>
      </c>
      <c r="G12" s="33"/>
      <c r="H12" s="24">
        <v>819.0</v>
      </c>
      <c r="I12" s="24">
        <v>714.0</v>
      </c>
      <c r="J12" s="24">
        <v>790.0</v>
      </c>
      <c r="K12" s="24">
        <v>742.0</v>
      </c>
      <c r="L12" s="24">
        <v>729.0</v>
      </c>
      <c r="M12" s="34">
        <v>890.0</v>
      </c>
      <c r="N12" s="34">
        <v>786.0</v>
      </c>
      <c r="O12" s="34">
        <v>940.0</v>
      </c>
      <c r="P12" s="34">
        <v>831.0</v>
      </c>
      <c r="Q12" s="34">
        <v>925.0</v>
      </c>
      <c r="R12" s="33"/>
      <c r="S12" s="24">
        <v>789.0</v>
      </c>
      <c r="T12" s="24">
        <v>773.0</v>
      </c>
      <c r="U12" s="24">
        <v>906.0</v>
      </c>
      <c r="V12" s="24">
        <v>892.0</v>
      </c>
      <c r="W12" s="24">
        <v>856.0</v>
      </c>
      <c r="X12" s="34">
        <v>800.0</v>
      </c>
      <c r="Y12" s="34">
        <v>741.0</v>
      </c>
      <c r="Z12" s="34">
        <v>755.0</v>
      </c>
      <c r="AA12" s="34">
        <v>771.0</v>
      </c>
      <c r="AB12" s="34">
        <v>875.0</v>
      </c>
      <c r="AC12" s="33"/>
    </row>
    <row r="13" ht="15.0" customHeight="1">
      <c r="A13" s="24">
        <v>884.0</v>
      </c>
      <c r="B13" s="24">
        <v>1.0</v>
      </c>
      <c r="C13" s="32" t="s">
        <v>231</v>
      </c>
      <c r="D13" s="24">
        <v>10.0</v>
      </c>
      <c r="E13" s="24" t="s">
        <v>110</v>
      </c>
      <c r="G13" s="42" t="s">
        <v>233</v>
      </c>
      <c r="H13" s="24">
        <v>774.0</v>
      </c>
      <c r="I13" s="24">
        <v>895.0</v>
      </c>
      <c r="J13" s="24">
        <v>757.0</v>
      </c>
      <c r="K13" s="24">
        <v>835.0</v>
      </c>
      <c r="L13" s="24">
        <v>939.0</v>
      </c>
      <c r="M13" s="34">
        <v>727.0</v>
      </c>
      <c r="N13" s="34">
        <v>879.0</v>
      </c>
      <c r="O13" s="34">
        <v>713.0</v>
      </c>
      <c r="P13" s="34">
        <v>775.0</v>
      </c>
      <c r="Q13" s="34">
        <v>820.0</v>
      </c>
      <c r="R13" s="33"/>
      <c r="S13" s="24">
        <v>728.0</v>
      </c>
      <c r="T13" s="24">
        <v>936.0</v>
      </c>
      <c r="U13" s="24">
        <v>874.0</v>
      </c>
      <c r="V13" s="24">
        <v>834.0</v>
      </c>
      <c r="W13" s="24">
        <v>711.0</v>
      </c>
      <c r="X13" s="34">
        <v>784.0</v>
      </c>
      <c r="Y13" s="34">
        <v>935.0</v>
      </c>
      <c r="Z13" s="34">
        <v>887.0</v>
      </c>
      <c r="AA13" s="34">
        <v>864.0</v>
      </c>
      <c r="AB13" s="34">
        <v>830.0</v>
      </c>
      <c r="AC13" s="42" t="s">
        <v>235</v>
      </c>
    </row>
    <row r="14" ht="15.0" customHeight="1">
      <c r="A14" s="24">
        <v>746.0</v>
      </c>
      <c r="B14" s="24">
        <v>1.0</v>
      </c>
      <c r="C14" s="32" t="s">
        <v>236</v>
      </c>
      <c r="D14" s="24">
        <v>6.0</v>
      </c>
      <c r="E14" s="24" t="s">
        <v>110</v>
      </c>
      <c r="G14" s="33"/>
      <c r="H14" s="24">
        <v>876.0</v>
      </c>
      <c r="I14" s="24">
        <v>802.0</v>
      </c>
      <c r="J14" s="24">
        <v>924.0</v>
      </c>
      <c r="K14" s="24">
        <v>910.0</v>
      </c>
      <c r="L14" s="24">
        <v>859.0</v>
      </c>
      <c r="M14" s="34">
        <v>865.0</v>
      </c>
      <c r="N14" s="34">
        <v>744.0</v>
      </c>
      <c r="O14" s="34">
        <v>804.0</v>
      </c>
      <c r="P14" s="34">
        <v>760.0</v>
      </c>
      <c r="Q14" s="34">
        <v>908.0</v>
      </c>
      <c r="R14" s="33"/>
      <c r="S14" s="24">
        <v>801.0</v>
      </c>
      <c r="T14" s="24">
        <v>923.0</v>
      </c>
      <c r="U14" s="24">
        <v>752.0</v>
      </c>
      <c r="V14" s="24">
        <v>817.0</v>
      </c>
      <c r="W14" s="24">
        <v>737.0</v>
      </c>
      <c r="X14" s="34">
        <v>724.0</v>
      </c>
      <c r="Y14" s="34">
        <v>921.0</v>
      </c>
      <c r="Z14" s="34">
        <v>818.0</v>
      </c>
      <c r="AA14" s="34">
        <v>907.0</v>
      </c>
      <c r="AB14" s="34">
        <v>707.0</v>
      </c>
      <c r="AC14" s="33"/>
    </row>
    <row r="15" ht="15.0" customHeight="1">
      <c r="A15" s="24">
        <v>763.0</v>
      </c>
      <c r="B15" s="24">
        <v>1.0</v>
      </c>
      <c r="C15" s="32" t="s">
        <v>237</v>
      </c>
      <c r="D15" s="24">
        <v>4.0</v>
      </c>
      <c r="E15" s="24" t="s">
        <v>110</v>
      </c>
      <c r="G15" s="33"/>
      <c r="H15" s="47" t="s">
        <v>152</v>
      </c>
      <c r="I15" s="51"/>
      <c r="J15" s="51"/>
      <c r="K15" s="51"/>
      <c r="L15" s="55"/>
      <c r="M15" s="47" t="s">
        <v>128</v>
      </c>
      <c r="N15" s="51"/>
      <c r="O15" s="51"/>
      <c r="P15" s="51"/>
      <c r="Q15" s="55"/>
      <c r="R15" s="33"/>
      <c r="S15" s="47" t="s">
        <v>152</v>
      </c>
      <c r="T15" s="51"/>
      <c r="U15" s="51"/>
      <c r="V15" s="51"/>
      <c r="W15" s="55"/>
      <c r="X15" s="47" t="s">
        <v>128</v>
      </c>
      <c r="Y15" s="51"/>
      <c r="Z15" s="51"/>
      <c r="AA15" s="51"/>
      <c r="AB15" s="55"/>
      <c r="AC15" s="33"/>
    </row>
    <row r="16" ht="15.0" customHeight="1">
      <c r="A16" s="24">
        <v>734.0</v>
      </c>
      <c r="B16" s="24">
        <v>1.0</v>
      </c>
      <c r="C16" s="32" t="s">
        <v>336</v>
      </c>
      <c r="D16" s="24">
        <v>2.0</v>
      </c>
      <c r="E16" s="24" t="s">
        <v>110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ht="15.0" customHeight="1">
      <c r="A17" s="44">
        <v>765.0</v>
      </c>
      <c r="B17" s="44">
        <v>1.0</v>
      </c>
      <c r="C17" s="85" t="s">
        <v>237</v>
      </c>
      <c r="D17" s="44">
        <v>4.0</v>
      </c>
      <c r="E17" s="44" t="s">
        <v>125</v>
      </c>
      <c r="G17" s="33"/>
      <c r="H17" s="86"/>
      <c r="I17" s="87"/>
      <c r="J17" s="87"/>
      <c r="K17" s="87"/>
      <c r="L17" s="87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ht="15.0" customHeight="1">
      <c r="A18" s="44">
        <v>881.0</v>
      </c>
      <c r="B18" s="44">
        <v>1.0</v>
      </c>
      <c r="C18" s="85" t="s">
        <v>231</v>
      </c>
      <c r="D18" s="44">
        <v>10.0</v>
      </c>
      <c r="E18" s="44" t="s">
        <v>125</v>
      </c>
      <c r="G18" s="33"/>
      <c r="H18" s="88" t="s">
        <v>412</v>
      </c>
      <c r="I18" s="89"/>
      <c r="J18" s="89"/>
      <c r="K18" s="89"/>
      <c r="L18" s="87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ht="15.0" customHeight="1">
      <c r="A19" s="44">
        <v>926.0</v>
      </c>
      <c r="B19" s="44">
        <v>1.0</v>
      </c>
      <c r="C19" s="85" t="s">
        <v>197</v>
      </c>
      <c r="D19" s="44">
        <v>13.0</v>
      </c>
      <c r="E19" s="44" t="s">
        <v>125</v>
      </c>
      <c r="G19" s="33"/>
      <c r="H19" s="88" t="s">
        <v>414</v>
      </c>
      <c r="I19" s="89"/>
      <c r="J19" s="89"/>
      <c r="K19" s="89"/>
      <c r="L19" s="87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ht="15.0" customHeight="1">
      <c r="A20" s="44">
        <v>778.0</v>
      </c>
      <c r="B20" s="44">
        <v>1.0</v>
      </c>
      <c r="C20" s="85" t="s">
        <v>192</v>
      </c>
      <c r="D20" s="44">
        <v>14.0</v>
      </c>
      <c r="E20" s="44" t="s">
        <v>125</v>
      </c>
      <c r="G20" s="33"/>
      <c r="H20" s="88" t="s">
        <v>415</v>
      </c>
      <c r="I20" s="89"/>
      <c r="J20" s="89"/>
      <c r="K20" s="89"/>
      <c r="L20" s="87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ht="15.0" customHeight="1">
      <c r="A21" s="44">
        <v>716.0</v>
      </c>
      <c r="B21" s="44">
        <v>1.0</v>
      </c>
      <c r="C21" s="85" t="s">
        <v>156</v>
      </c>
      <c r="D21" s="44">
        <v>1.0</v>
      </c>
      <c r="E21" s="44" t="s">
        <v>125</v>
      </c>
      <c r="G21" s="33"/>
      <c r="H21" s="33"/>
      <c r="I21" s="89"/>
      <c r="J21" s="89"/>
      <c r="K21" s="89"/>
      <c r="L21" s="87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ht="15.0" customHeight="1">
      <c r="A22" s="44">
        <v>851.0</v>
      </c>
      <c r="B22" s="44">
        <v>1.0</v>
      </c>
      <c r="C22" s="85" t="s">
        <v>193</v>
      </c>
      <c r="D22" s="44">
        <v>8.0</v>
      </c>
      <c r="E22" s="44" t="s">
        <v>125</v>
      </c>
      <c r="G22" s="33"/>
      <c r="H22" s="33"/>
      <c r="I22" s="89"/>
      <c r="J22" s="89"/>
      <c r="K22" s="89"/>
      <c r="L22" s="87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ht="15.0" customHeight="1">
      <c r="A23" s="44">
        <v>732.0</v>
      </c>
      <c r="B23" s="44">
        <v>1.0</v>
      </c>
      <c r="C23" s="85" t="s">
        <v>336</v>
      </c>
      <c r="D23" s="44">
        <v>2.0</v>
      </c>
      <c r="E23" s="44" t="s">
        <v>125</v>
      </c>
      <c r="G23" s="33"/>
      <c r="H23" s="33"/>
      <c r="I23" s="89"/>
      <c r="J23" s="89"/>
      <c r="K23" s="89"/>
      <c r="L23" s="87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ht="15.0" customHeight="1">
      <c r="A24" s="44">
        <v>822.0</v>
      </c>
      <c r="B24" s="44">
        <v>1.0</v>
      </c>
      <c r="C24" s="85" t="s">
        <v>78</v>
      </c>
      <c r="D24" s="44">
        <v>7.0</v>
      </c>
      <c r="E24" s="44" t="s">
        <v>125</v>
      </c>
      <c r="G24" s="33"/>
      <c r="H24" s="33"/>
      <c r="I24" s="89"/>
      <c r="J24" s="89"/>
      <c r="K24" s="89"/>
      <c r="L24" s="87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ht="15.0" customHeight="1">
      <c r="A25" s="44">
        <v>898.0</v>
      </c>
      <c r="B25" s="44">
        <v>1.0</v>
      </c>
      <c r="C25" s="85" t="s">
        <v>154</v>
      </c>
      <c r="D25" s="44">
        <v>11.0</v>
      </c>
      <c r="E25" s="44" t="s">
        <v>125</v>
      </c>
      <c r="G25" s="33"/>
      <c r="H25" s="33"/>
      <c r="I25" s="89"/>
      <c r="J25" s="89"/>
      <c r="K25" s="89"/>
      <c r="L25" s="87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ht="15.0" customHeight="1">
      <c r="A26" s="44">
        <v>808.0</v>
      </c>
      <c r="B26" s="44">
        <v>1.0</v>
      </c>
      <c r="C26" s="91" t="s">
        <v>126</v>
      </c>
      <c r="D26" s="44">
        <v>5.0</v>
      </c>
      <c r="E26" s="44" t="s">
        <v>125</v>
      </c>
      <c r="G26" s="33"/>
      <c r="H26" s="33"/>
      <c r="I26" s="89"/>
      <c r="J26" s="89"/>
      <c r="K26" s="89"/>
      <c r="L26" s="87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ht="15.0" customHeight="1">
      <c r="A27" s="44">
        <v>796.0</v>
      </c>
      <c r="B27" s="44">
        <v>1.0</v>
      </c>
      <c r="C27" s="85" t="s">
        <v>111</v>
      </c>
      <c r="D27" s="44">
        <v>3.0</v>
      </c>
      <c r="E27" s="44" t="s">
        <v>125</v>
      </c>
      <c r="G27" s="33"/>
      <c r="H27" s="33"/>
      <c r="I27" s="89"/>
      <c r="J27" s="89"/>
      <c r="K27" s="89"/>
      <c r="L27" s="87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ht="15.0" customHeight="1">
      <c r="A28" s="44">
        <v>701.0</v>
      </c>
      <c r="B28" s="44">
        <v>1.0</v>
      </c>
      <c r="C28" s="85" t="s">
        <v>140</v>
      </c>
      <c r="D28" s="44">
        <v>15.0</v>
      </c>
      <c r="E28" s="44" t="s">
        <v>125</v>
      </c>
      <c r="G28" s="33"/>
      <c r="H28" s="33"/>
      <c r="I28" s="89"/>
      <c r="J28" s="89"/>
      <c r="K28" s="89"/>
      <c r="L28" s="87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ht="15.0" customHeight="1">
      <c r="A29" s="44">
        <v>866.0</v>
      </c>
      <c r="B29" s="44">
        <v>1.0</v>
      </c>
      <c r="C29" s="85" t="s">
        <v>127</v>
      </c>
      <c r="D29" s="44">
        <v>9.0</v>
      </c>
      <c r="E29" s="44" t="s">
        <v>125</v>
      </c>
      <c r="G29" s="33"/>
      <c r="H29" s="33"/>
      <c r="I29" s="89"/>
      <c r="J29" s="89"/>
      <c r="K29" s="89"/>
      <c r="L29" s="87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ht="15.0" customHeight="1">
      <c r="A30" s="44">
        <v>911.0</v>
      </c>
      <c r="B30" s="44">
        <v>1.0</v>
      </c>
      <c r="C30" s="85" t="s">
        <v>199</v>
      </c>
      <c r="D30" s="44">
        <v>12.0</v>
      </c>
      <c r="E30" s="44" t="s">
        <v>125</v>
      </c>
      <c r="G30" s="33"/>
      <c r="H30" s="33"/>
      <c r="I30" s="89"/>
      <c r="J30" s="89"/>
      <c r="K30" s="89"/>
      <c r="L30" s="87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ht="15.0" customHeight="1">
      <c r="A31" s="44">
        <v>749.0</v>
      </c>
      <c r="B31" s="44">
        <v>1.0</v>
      </c>
      <c r="C31" s="85" t="s">
        <v>236</v>
      </c>
      <c r="D31" s="44">
        <v>6.0</v>
      </c>
      <c r="E31" s="44" t="s">
        <v>125</v>
      </c>
      <c r="G31" s="33"/>
      <c r="H31" s="33"/>
      <c r="I31" s="89"/>
      <c r="J31" s="89"/>
      <c r="K31" s="89"/>
      <c r="L31" s="87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ht="15.0" customHeight="1">
      <c r="A32" s="24">
        <v>703.0</v>
      </c>
      <c r="B32" s="24">
        <v>2.0</v>
      </c>
      <c r="C32" s="32" t="s">
        <v>140</v>
      </c>
      <c r="D32" s="24">
        <v>15.0</v>
      </c>
      <c r="E32" s="24" t="s">
        <v>110</v>
      </c>
      <c r="G32" s="33"/>
      <c r="H32" s="33"/>
      <c r="I32" s="89"/>
      <c r="J32" s="89"/>
      <c r="K32" s="89"/>
      <c r="L32" s="87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ht="15.0" customHeight="1">
      <c r="A33" s="24">
        <v>718.0</v>
      </c>
      <c r="B33" s="24">
        <v>2.0</v>
      </c>
      <c r="C33" s="32" t="s">
        <v>156</v>
      </c>
      <c r="D33" s="24">
        <v>1.0</v>
      </c>
      <c r="E33" s="24" t="s">
        <v>110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ht="15.0" customHeight="1">
      <c r="A34" s="24">
        <v>735.0</v>
      </c>
      <c r="B34" s="24">
        <v>2.0</v>
      </c>
      <c r="C34" s="32" t="s">
        <v>336</v>
      </c>
      <c r="D34" s="24">
        <v>2.0</v>
      </c>
      <c r="E34" s="24" t="s">
        <v>110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ht="15.0" customHeight="1">
      <c r="A35" s="24">
        <v>747.0</v>
      </c>
      <c r="B35" s="24">
        <v>2.0</v>
      </c>
      <c r="C35" s="32" t="s">
        <v>236</v>
      </c>
      <c r="D35" s="24">
        <v>6.0</v>
      </c>
      <c r="E35" s="24" t="s">
        <v>110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ht="15.0" customHeight="1">
      <c r="A36" s="24">
        <v>767.0</v>
      </c>
      <c r="B36" s="24">
        <v>2.0</v>
      </c>
      <c r="C36" s="32" t="s">
        <v>237</v>
      </c>
      <c r="D36" s="24">
        <v>4.0</v>
      </c>
      <c r="E36" s="24" t="s">
        <v>110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ht="15.0" customHeight="1">
      <c r="A37" s="24">
        <v>777.0</v>
      </c>
      <c r="B37" s="24">
        <v>2.0</v>
      </c>
      <c r="C37" s="32" t="s">
        <v>192</v>
      </c>
      <c r="D37" s="24">
        <v>14.0</v>
      </c>
      <c r="E37" s="24" t="s">
        <v>110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</row>
    <row r="38" ht="15.0" customHeight="1">
      <c r="A38" s="24">
        <v>793.0</v>
      </c>
      <c r="B38" s="24">
        <v>2.0</v>
      </c>
      <c r="C38" s="32" t="s">
        <v>111</v>
      </c>
      <c r="D38" s="24">
        <v>3.0</v>
      </c>
      <c r="E38" s="24" t="s">
        <v>110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ht="15.0" customHeight="1">
      <c r="A39" s="24">
        <v>814.0</v>
      </c>
      <c r="B39" s="24">
        <v>2.0</v>
      </c>
      <c r="C39" s="43" t="s">
        <v>126</v>
      </c>
      <c r="D39" s="24">
        <v>5.0</v>
      </c>
      <c r="E39" s="24" t="s">
        <v>110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ht="15.0" customHeight="1">
      <c r="A40" s="24">
        <v>826.0</v>
      </c>
      <c r="B40" s="24">
        <v>2.0</v>
      </c>
      <c r="C40" s="32" t="s">
        <v>78</v>
      </c>
      <c r="D40" s="24">
        <v>7.0</v>
      </c>
      <c r="E40" s="24" t="s">
        <v>110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ht="15.0" customHeight="1">
      <c r="A41" s="24">
        <v>854.0</v>
      </c>
      <c r="B41" s="24">
        <v>2.0</v>
      </c>
      <c r="C41" s="32" t="s">
        <v>193</v>
      </c>
      <c r="D41" s="24">
        <v>8.0</v>
      </c>
      <c r="E41" s="24" t="s">
        <v>110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ht="15.0" customHeight="1">
      <c r="A42" s="24">
        <v>870.0</v>
      </c>
      <c r="B42" s="24">
        <v>2.0</v>
      </c>
      <c r="C42" s="32" t="s">
        <v>127</v>
      </c>
      <c r="D42" s="24">
        <v>9.0</v>
      </c>
      <c r="E42" s="24" t="s">
        <v>110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ht="15.0" customHeight="1">
      <c r="A43" s="24">
        <v>888.0</v>
      </c>
      <c r="B43" s="24">
        <v>2.0</v>
      </c>
      <c r="C43" s="32" t="s">
        <v>231</v>
      </c>
      <c r="D43" s="24">
        <v>10.0</v>
      </c>
      <c r="E43" s="24" t="s">
        <v>110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ht="15.0" customHeight="1">
      <c r="A44" s="24">
        <v>903.0</v>
      </c>
      <c r="B44" s="24">
        <v>2.0</v>
      </c>
      <c r="C44" s="32" t="s">
        <v>154</v>
      </c>
      <c r="D44" s="24">
        <v>11.0</v>
      </c>
      <c r="E44" s="24" t="s">
        <v>110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ht="15.0" customHeight="1">
      <c r="A45" s="24">
        <v>914.0</v>
      </c>
      <c r="B45" s="24">
        <v>2.0</v>
      </c>
      <c r="C45" s="32" t="s">
        <v>199</v>
      </c>
      <c r="D45" s="24">
        <v>12.0</v>
      </c>
      <c r="E45" s="24" t="s">
        <v>110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ht="15.0" customHeight="1">
      <c r="A46" s="24">
        <v>932.0</v>
      </c>
      <c r="B46" s="24">
        <v>2.0</v>
      </c>
      <c r="C46" s="32" t="s">
        <v>197</v>
      </c>
      <c r="D46" s="24">
        <v>13.0</v>
      </c>
      <c r="E46" s="24" t="s">
        <v>110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ht="15.0" customHeight="1">
      <c r="A47" s="44">
        <v>704.0</v>
      </c>
      <c r="B47" s="44">
        <v>2.0</v>
      </c>
      <c r="C47" s="85" t="s">
        <v>140</v>
      </c>
      <c r="D47" s="44">
        <v>15.0</v>
      </c>
      <c r="E47" s="44" t="s">
        <v>125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ht="15.0" customHeight="1">
      <c r="A48" s="44">
        <v>719.0</v>
      </c>
      <c r="B48" s="44">
        <v>2.0</v>
      </c>
      <c r="C48" s="85" t="s">
        <v>156</v>
      </c>
      <c r="D48" s="44">
        <v>1.0</v>
      </c>
      <c r="E48" s="44" t="s">
        <v>125</v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ht="15.0" customHeight="1">
      <c r="A49" s="44">
        <v>738.0</v>
      </c>
      <c r="B49" s="44">
        <v>2.0</v>
      </c>
      <c r="C49" s="85" t="s">
        <v>336</v>
      </c>
      <c r="D49" s="44">
        <v>2.0</v>
      </c>
      <c r="E49" s="44" t="s">
        <v>125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ht="15.0" customHeight="1">
      <c r="A50" s="44">
        <v>753.0</v>
      </c>
      <c r="B50" s="44">
        <v>2.0</v>
      </c>
      <c r="C50" s="85" t="s">
        <v>236</v>
      </c>
      <c r="D50" s="44">
        <v>6.0</v>
      </c>
      <c r="E50" s="44" t="s">
        <v>125</v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ht="15.0" customHeight="1">
      <c r="A51" s="44">
        <v>769.0</v>
      </c>
      <c r="B51" s="44">
        <v>2.0</v>
      </c>
      <c r="C51" s="85" t="s">
        <v>237</v>
      </c>
      <c r="D51" s="44">
        <v>4.0</v>
      </c>
      <c r="E51" s="44" t="s">
        <v>125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ht="15.0" customHeight="1">
      <c r="A52" s="44">
        <v>780.0</v>
      </c>
      <c r="B52" s="44">
        <v>2.0</v>
      </c>
      <c r="C52" s="85" t="s">
        <v>192</v>
      </c>
      <c r="D52" s="44">
        <v>14.0</v>
      </c>
      <c r="E52" s="44" t="s">
        <v>125</v>
      </c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ht="15.0" customHeight="1">
      <c r="A53" s="44">
        <v>797.0</v>
      </c>
      <c r="B53" s="44">
        <v>2.0</v>
      </c>
      <c r="C53" s="85" t="s">
        <v>111</v>
      </c>
      <c r="D53" s="44">
        <v>3.0</v>
      </c>
      <c r="E53" s="44" t="s">
        <v>125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ht="15.0" customHeight="1">
      <c r="A54" s="44">
        <v>809.0</v>
      </c>
      <c r="B54" s="44">
        <v>2.0</v>
      </c>
      <c r="C54" s="91" t="s">
        <v>126</v>
      </c>
      <c r="D54" s="44">
        <v>5.0</v>
      </c>
      <c r="E54" s="44" t="s">
        <v>125</v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ht="15.0" customHeight="1">
      <c r="A55" s="44">
        <v>827.0</v>
      </c>
      <c r="B55" s="44">
        <v>2.0</v>
      </c>
      <c r="C55" s="85" t="s">
        <v>78</v>
      </c>
      <c r="D55" s="44">
        <v>7.0</v>
      </c>
      <c r="E55" s="44" t="s">
        <v>125</v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ht="15.0" customHeight="1">
      <c r="A56" s="44">
        <v>861.0</v>
      </c>
      <c r="B56" s="44">
        <v>2.0</v>
      </c>
      <c r="C56" s="85" t="s">
        <v>193</v>
      </c>
      <c r="D56" s="44">
        <v>8.0</v>
      </c>
      <c r="E56" s="44" t="s">
        <v>125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ht="15.0" customHeight="1">
      <c r="A57" s="44">
        <v>867.0</v>
      </c>
      <c r="B57" s="44">
        <v>2.0</v>
      </c>
      <c r="C57" s="85" t="s">
        <v>127</v>
      </c>
      <c r="D57" s="44">
        <v>9.0</v>
      </c>
      <c r="E57" s="44" t="s">
        <v>125</v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ht="15.0" customHeight="1">
      <c r="A58" s="44">
        <v>883.0</v>
      </c>
      <c r="B58" s="44">
        <v>2.0</v>
      </c>
      <c r="C58" s="85" t="s">
        <v>231</v>
      </c>
      <c r="D58" s="44">
        <v>10.0</v>
      </c>
      <c r="E58" s="44" t="s">
        <v>125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ht="15.0" customHeight="1">
      <c r="A59" s="44">
        <v>899.0</v>
      </c>
      <c r="B59" s="44">
        <v>2.0</v>
      </c>
      <c r="C59" s="85" t="s">
        <v>154</v>
      </c>
      <c r="D59" s="44">
        <v>11.0</v>
      </c>
      <c r="E59" s="44" t="s">
        <v>125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ht="15.0" customHeight="1">
      <c r="A60" s="44">
        <v>917.0</v>
      </c>
      <c r="B60" s="44">
        <v>2.0</v>
      </c>
      <c r="C60" s="85" t="s">
        <v>199</v>
      </c>
      <c r="D60" s="44">
        <v>12.0</v>
      </c>
      <c r="E60" s="44" t="s">
        <v>125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ht="15.0" customHeight="1">
      <c r="A61" s="44">
        <v>927.0</v>
      </c>
      <c r="B61" s="44">
        <v>2.0</v>
      </c>
      <c r="C61" s="85" t="s">
        <v>197</v>
      </c>
      <c r="D61" s="44">
        <v>13.0</v>
      </c>
      <c r="E61" s="44" t="s">
        <v>125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ht="15.0" customHeight="1">
      <c r="A62" s="24">
        <v>709.0</v>
      </c>
      <c r="B62" s="24">
        <v>3.0</v>
      </c>
      <c r="C62" s="32" t="s">
        <v>140</v>
      </c>
      <c r="D62" s="24">
        <v>15.0</v>
      </c>
      <c r="E62" s="24" t="s">
        <v>110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ht="15.0" customHeight="1">
      <c r="A63" s="24">
        <v>720.0</v>
      </c>
      <c r="B63" s="24">
        <v>3.0</v>
      </c>
      <c r="C63" s="32" t="s">
        <v>156</v>
      </c>
      <c r="D63" s="24">
        <v>1.0</v>
      </c>
      <c r="E63" s="24" t="s">
        <v>110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ht="15.0" customHeight="1">
      <c r="A64" s="24">
        <v>736.0</v>
      </c>
      <c r="B64" s="24">
        <v>3.0</v>
      </c>
      <c r="C64" s="32" t="s">
        <v>336</v>
      </c>
      <c r="D64" s="24">
        <v>2.0</v>
      </c>
      <c r="E64" s="24" t="s">
        <v>110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ht="15.0" customHeight="1">
      <c r="A65" s="24">
        <v>748.0</v>
      </c>
      <c r="B65" s="24">
        <v>3.0</v>
      </c>
      <c r="C65" s="32" t="s">
        <v>236</v>
      </c>
      <c r="D65" s="24">
        <v>6.0</v>
      </c>
      <c r="E65" s="24" t="s">
        <v>110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ht="15.0" customHeight="1">
      <c r="A66" s="24">
        <v>768.0</v>
      </c>
      <c r="B66" s="24">
        <v>3.0</v>
      </c>
      <c r="C66" s="32" t="s">
        <v>237</v>
      </c>
      <c r="D66" s="24">
        <v>4.0</v>
      </c>
      <c r="E66" s="24" t="s">
        <v>110</v>
      </c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ht="15.0" customHeight="1">
      <c r="A67" s="24">
        <v>787.0</v>
      </c>
      <c r="B67" s="24">
        <v>3.0</v>
      </c>
      <c r="C67" s="32" t="s">
        <v>192</v>
      </c>
      <c r="D67" s="24">
        <v>14.0</v>
      </c>
      <c r="E67" s="24" t="s">
        <v>110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ht="15.0" customHeight="1">
      <c r="A68" s="24">
        <v>794.0</v>
      </c>
      <c r="B68" s="24">
        <v>3.0</v>
      </c>
      <c r="C68" s="32" t="s">
        <v>111</v>
      </c>
      <c r="D68" s="24">
        <v>3.0</v>
      </c>
      <c r="E68" s="24" t="s">
        <v>110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ht="15.0" customHeight="1">
      <c r="A69" s="24">
        <v>815.0</v>
      </c>
      <c r="B69" s="24">
        <v>3.0</v>
      </c>
      <c r="C69" s="43" t="s">
        <v>126</v>
      </c>
      <c r="D69" s="24">
        <v>5.0</v>
      </c>
      <c r="E69" s="24" t="s">
        <v>110</v>
      </c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ht="15.0" customHeight="1">
      <c r="A70" s="24">
        <v>832.0</v>
      </c>
      <c r="B70" s="24">
        <v>3.0</v>
      </c>
      <c r="C70" s="32" t="s">
        <v>78</v>
      </c>
      <c r="D70" s="24">
        <v>7.0</v>
      </c>
      <c r="E70" s="24" t="s">
        <v>110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ht="15.0" customHeight="1">
      <c r="A71" s="24">
        <v>855.0</v>
      </c>
      <c r="B71" s="24">
        <v>3.0</v>
      </c>
      <c r="C71" s="32" t="s">
        <v>193</v>
      </c>
      <c r="D71" s="24">
        <v>8.0</v>
      </c>
      <c r="E71" s="24" t="s">
        <v>110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ht="15.0" customHeight="1">
      <c r="A72" s="24">
        <v>873.0</v>
      </c>
      <c r="B72" s="24">
        <v>3.0</v>
      </c>
      <c r="C72" s="32" t="s">
        <v>127</v>
      </c>
      <c r="D72" s="24">
        <v>9.0</v>
      </c>
      <c r="E72" s="24" t="s">
        <v>110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ht="15.0" customHeight="1">
      <c r="A73" s="24">
        <v>889.0</v>
      </c>
      <c r="B73" s="24">
        <v>3.0</v>
      </c>
      <c r="C73" s="32" t="s">
        <v>231</v>
      </c>
      <c r="D73" s="24">
        <v>10.0</v>
      </c>
      <c r="E73" s="24" t="s">
        <v>110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ht="15.0" customHeight="1">
      <c r="A74" s="24">
        <v>905.0</v>
      </c>
      <c r="B74" s="24">
        <v>3.0</v>
      </c>
      <c r="C74" s="32" t="s">
        <v>154</v>
      </c>
      <c r="D74" s="24">
        <v>11.0</v>
      </c>
      <c r="E74" s="24" t="s">
        <v>110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ht="15.0" customHeight="1">
      <c r="A75" s="24">
        <v>922.0</v>
      </c>
      <c r="B75" s="24">
        <v>3.0</v>
      </c>
      <c r="C75" s="32" t="s">
        <v>199</v>
      </c>
      <c r="D75" s="24">
        <v>12.0</v>
      </c>
      <c r="E75" s="24" t="s">
        <v>110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ht="15.0" customHeight="1">
      <c r="A76" s="24">
        <v>933.0</v>
      </c>
      <c r="B76" s="24">
        <v>3.0</v>
      </c>
      <c r="C76" s="32" t="s">
        <v>197</v>
      </c>
      <c r="D76" s="24">
        <v>13.0</v>
      </c>
      <c r="E76" s="24" t="s">
        <v>110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ht="15.0" customHeight="1">
      <c r="A77" s="44">
        <v>705.0</v>
      </c>
      <c r="B77" s="44">
        <v>3.0</v>
      </c>
      <c r="C77" s="85" t="s">
        <v>140</v>
      </c>
      <c r="D77" s="44">
        <v>15.0</v>
      </c>
      <c r="E77" s="44" t="s">
        <v>125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ht="15.0" customHeight="1">
      <c r="A78" s="44">
        <v>723.0</v>
      </c>
      <c r="B78" s="44">
        <v>3.0</v>
      </c>
      <c r="C78" s="85" t="s">
        <v>156</v>
      </c>
      <c r="D78" s="44">
        <v>1.0</v>
      </c>
      <c r="E78" s="44" t="s">
        <v>125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ht="15.0" customHeight="1">
      <c r="A79" s="44">
        <v>739.0</v>
      </c>
      <c r="B79" s="44">
        <v>3.0</v>
      </c>
      <c r="C79" s="85" t="s">
        <v>336</v>
      </c>
      <c r="D79" s="44">
        <v>2.0</v>
      </c>
      <c r="E79" s="44" t="s">
        <v>125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ht="15.0" customHeight="1">
      <c r="A80" s="44">
        <v>754.0</v>
      </c>
      <c r="B80" s="44">
        <v>3.0</v>
      </c>
      <c r="C80" s="85" t="s">
        <v>236</v>
      </c>
      <c r="D80" s="44">
        <v>6.0</v>
      </c>
      <c r="E80" s="44" t="s">
        <v>125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ht="15.0" customHeight="1">
      <c r="A81" s="44">
        <v>770.0</v>
      </c>
      <c r="B81" s="44">
        <v>3.0</v>
      </c>
      <c r="C81" s="85" t="s">
        <v>237</v>
      </c>
      <c r="D81" s="44">
        <v>4.0</v>
      </c>
      <c r="E81" s="44" t="s">
        <v>125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ht="15.0" customHeight="1">
      <c r="A82" s="44">
        <v>781.0</v>
      </c>
      <c r="B82" s="44">
        <v>3.0</v>
      </c>
      <c r="C82" s="85" t="s">
        <v>192</v>
      </c>
      <c r="D82" s="44">
        <v>14.0</v>
      </c>
      <c r="E82" s="44" t="s">
        <v>125</v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ht="15.0" customHeight="1">
      <c r="A83" s="44">
        <v>799.0</v>
      </c>
      <c r="B83" s="44">
        <v>3.0</v>
      </c>
      <c r="C83" s="85" t="s">
        <v>111</v>
      </c>
      <c r="D83" s="44">
        <v>3.0</v>
      </c>
      <c r="E83" s="44" t="s">
        <v>125</v>
      </c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ht="15.0" customHeight="1">
      <c r="A84" s="44">
        <v>810.0</v>
      </c>
      <c r="B84" s="44">
        <v>3.0</v>
      </c>
      <c r="C84" s="91" t="s">
        <v>126</v>
      </c>
      <c r="D84" s="44">
        <v>5.0</v>
      </c>
      <c r="E84" s="44" t="s">
        <v>125</v>
      </c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ht="15.0" customHeight="1">
      <c r="A85" s="44">
        <v>829.0</v>
      </c>
      <c r="B85" s="44">
        <v>3.0</v>
      </c>
      <c r="C85" s="85" t="s">
        <v>78</v>
      </c>
      <c r="D85" s="44">
        <v>7.0</v>
      </c>
      <c r="E85" s="44" t="s">
        <v>125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ht="15.0" customHeight="1">
      <c r="A86" s="44">
        <v>862.0</v>
      </c>
      <c r="B86" s="44">
        <v>3.0</v>
      </c>
      <c r="C86" s="85" t="s">
        <v>193</v>
      </c>
      <c r="D86" s="44">
        <v>8.0</v>
      </c>
      <c r="E86" s="44" t="s">
        <v>125</v>
      </c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ht="15.0" customHeight="1">
      <c r="A87" s="44">
        <v>868.0</v>
      </c>
      <c r="B87" s="44">
        <v>3.0</v>
      </c>
      <c r="C87" s="85" t="s">
        <v>127</v>
      </c>
      <c r="D87" s="44">
        <v>9.0</v>
      </c>
      <c r="E87" s="44" t="s">
        <v>125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ht="15.0" customHeight="1">
      <c r="A88" s="44">
        <v>885.0</v>
      </c>
      <c r="B88" s="44">
        <v>3.0</v>
      </c>
      <c r="C88" s="85" t="s">
        <v>231</v>
      </c>
      <c r="D88" s="44">
        <v>10.0</v>
      </c>
      <c r="E88" s="44" t="s">
        <v>125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ht="15.0" customHeight="1">
      <c r="A89" s="44">
        <v>901.0</v>
      </c>
      <c r="B89" s="44">
        <v>3.0</v>
      </c>
      <c r="C89" s="85" t="s">
        <v>154</v>
      </c>
      <c r="D89" s="44">
        <v>11.0</v>
      </c>
      <c r="E89" s="44" t="s">
        <v>125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ht="15.0" customHeight="1">
      <c r="A90" s="44">
        <v>919.0</v>
      </c>
      <c r="B90" s="44">
        <v>3.0</v>
      </c>
      <c r="C90" s="85" t="s">
        <v>199</v>
      </c>
      <c r="D90" s="44">
        <v>12.0</v>
      </c>
      <c r="E90" s="44" t="s">
        <v>125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ht="15.0" customHeight="1">
      <c r="A91" s="44">
        <v>929.0</v>
      </c>
      <c r="B91" s="44">
        <v>3.0</v>
      </c>
      <c r="C91" s="85" t="s">
        <v>197</v>
      </c>
      <c r="D91" s="44">
        <v>13.0</v>
      </c>
      <c r="E91" s="44" t="s">
        <v>125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ht="15.0" customHeight="1">
      <c r="A92" s="24">
        <v>711.0</v>
      </c>
      <c r="B92" s="24">
        <v>4.0</v>
      </c>
      <c r="C92" s="32" t="s">
        <v>140</v>
      </c>
      <c r="D92" s="24">
        <v>15.0</v>
      </c>
      <c r="E92" s="24" t="s">
        <v>110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ht="15.0" customHeight="1">
      <c r="A93" s="24">
        <v>728.0</v>
      </c>
      <c r="B93" s="24">
        <v>4.0</v>
      </c>
      <c r="C93" s="32" t="s">
        <v>156</v>
      </c>
      <c r="D93" s="24">
        <v>1.0</v>
      </c>
      <c r="E93" s="24" t="s">
        <v>110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ht="15.0" customHeight="1">
      <c r="A94" s="24">
        <v>737.0</v>
      </c>
      <c r="B94" s="24">
        <v>4.0</v>
      </c>
      <c r="C94" s="32" t="s">
        <v>336</v>
      </c>
      <c r="D94" s="24">
        <v>2.0</v>
      </c>
      <c r="E94" s="24" t="s">
        <v>110</v>
      </c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ht="15.0" customHeight="1">
      <c r="A95" s="24">
        <v>752.0</v>
      </c>
      <c r="B95" s="24">
        <v>4.0</v>
      </c>
      <c r="C95" s="32" t="s">
        <v>236</v>
      </c>
      <c r="D95" s="24">
        <v>6.0</v>
      </c>
      <c r="E95" s="24" t="s">
        <v>110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ht="15.0" customHeight="1">
      <c r="A96" s="24">
        <v>773.0</v>
      </c>
      <c r="B96" s="24">
        <v>4.0</v>
      </c>
      <c r="C96" s="32" t="s">
        <v>237</v>
      </c>
      <c r="D96" s="24">
        <v>4.0</v>
      </c>
      <c r="E96" s="24" t="s">
        <v>110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ht="15.0" customHeight="1">
      <c r="A97" s="24">
        <v>789.0</v>
      </c>
      <c r="B97" s="24">
        <v>4.0</v>
      </c>
      <c r="C97" s="32" t="s">
        <v>192</v>
      </c>
      <c r="D97" s="24">
        <v>14.0</v>
      </c>
      <c r="E97" s="24" t="s">
        <v>110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ht="15.0" customHeight="1">
      <c r="A98" s="24">
        <v>801.0</v>
      </c>
      <c r="B98" s="24">
        <v>4.0</v>
      </c>
      <c r="C98" s="32" t="s">
        <v>111</v>
      </c>
      <c r="D98" s="24">
        <v>3.0</v>
      </c>
      <c r="E98" s="24" t="s">
        <v>110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ht="15.0" customHeight="1">
      <c r="A99" s="24">
        <v>817.0</v>
      </c>
      <c r="B99" s="24">
        <v>4.0</v>
      </c>
      <c r="C99" s="43" t="s">
        <v>126</v>
      </c>
      <c r="D99" s="24">
        <v>5.0</v>
      </c>
      <c r="E99" s="24" t="s">
        <v>110</v>
      </c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ht="15.0" customHeight="1">
      <c r="A100" s="24">
        <v>834.0</v>
      </c>
      <c r="B100" s="24">
        <v>4.0</v>
      </c>
      <c r="C100" s="32" t="s">
        <v>78</v>
      </c>
      <c r="D100" s="24">
        <v>7.0</v>
      </c>
      <c r="E100" s="24" t="s">
        <v>110</v>
      </c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ht="15.0" customHeight="1">
      <c r="A101" s="24">
        <v>856.0</v>
      </c>
      <c r="B101" s="24">
        <v>4.0</v>
      </c>
      <c r="C101" s="32" t="s">
        <v>193</v>
      </c>
      <c r="D101" s="24">
        <v>8.0</v>
      </c>
      <c r="E101" s="24" t="s">
        <v>110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ht="15.0" customHeight="1">
      <c r="A102" s="24">
        <v>874.0</v>
      </c>
      <c r="B102" s="24">
        <v>4.0</v>
      </c>
      <c r="C102" s="32" t="s">
        <v>127</v>
      </c>
      <c r="D102" s="24">
        <v>9.0</v>
      </c>
      <c r="E102" s="24" t="s">
        <v>110</v>
      </c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ht="15.0" customHeight="1">
      <c r="A103" s="24">
        <v>892.0</v>
      </c>
      <c r="B103" s="24">
        <v>4.0</v>
      </c>
      <c r="C103" s="32" t="s">
        <v>231</v>
      </c>
      <c r="D103" s="24">
        <v>10.0</v>
      </c>
      <c r="E103" s="24" t="s">
        <v>110</v>
      </c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ht="15.0" customHeight="1">
      <c r="A104" s="24">
        <v>906.0</v>
      </c>
      <c r="B104" s="24">
        <v>4.0</v>
      </c>
      <c r="C104" s="32" t="s">
        <v>154</v>
      </c>
      <c r="D104" s="24">
        <v>11.0</v>
      </c>
      <c r="E104" s="24" t="s">
        <v>110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ht="15.0" customHeight="1">
      <c r="A105" s="24">
        <v>923.0</v>
      </c>
      <c r="B105" s="24">
        <v>4.0</v>
      </c>
      <c r="C105" s="32" t="s">
        <v>199</v>
      </c>
      <c r="D105" s="24">
        <v>12.0</v>
      </c>
      <c r="E105" s="24" t="s">
        <v>110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ht="15.0" customHeight="1">
      <c r="A106" s="24">
        <v>936.0</v>
      </c>
      <c r="B106" s="24">
        <v>4.0</v>
      </c>
      <c r="C106" s="32" t="s">
        <v>197</v>
      </c>
      <c r="D106" s="24">
        <v>13.0</v>
      </c>
      <c r="E106" s="24" t="s">
        <v>110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ht="15.0" customHeight="1">
      <c r="A107" s="44">
        <v>707.0</v>
      </c>
      <c r="B107" s="44">
        <v>4.0</v>
      </c>
      <c r="C107" s="85" t="s">
        <v>140</v>
      </c>
      <c r="D107" s="44">
        <v>15.0</v>
      </c>
      <c r="E107" s="44" t="s">
        <v>125</v>
      </c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ht="15.0" customHeight="1">
      <c r="A108" s="44">
        <v>724.0</v>
      </c>
      <c r="B108" s="44">
        <v>4.0</v>
      </c>
      <c r="C108" s="85" t="s">
        <v>156</v>
      </c>
      <c r="D108" s="44">
        <v>1.0</v>
      </c>
      <c r="E108" s="44" t="s">
        <v>125</v>
      </c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ht="15.0" customHeight="1">
      <c r="A109" s="44">
        <v>741.0</v>
      </c>
      <c r="B109" s="44">
        <v>4.0</v>
      </c>
      <c r="C109" s="85" t="s">
        <v>336</v>
      </c>
      <c r="D109" s="44">
        <v>2.0</v>
      </c>
      <c r="E109" s="44" t="s">
        <v>125</v>
      </c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ht="15.0" customHeight="1">
      <c r="A110" s="44">
        <v>755.0</v>
      </c>
      <c r="B110" s="44">
        <v>4.0</v>
      </c>
      <c r="C110" s="85" t="s">
        <v>236</v>
      </c>
      <c r="D110" s="44">
        <v>6.0</v>
      </c>
      <c r="E110" s="44" t="s">
        <v>125</v>
      </c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ht="15.0" customHeight="1">
      <c r="A111" s="44">
        <v>771.0</v>
      </c>
      <c r="B111" s="44">
        <v>4.0</v>
      </c>
      <c r="C111" s="85" t="s">
        <v>237</v>
      </c>
      <c r="D111" s="44">
        <v>4.0</v>
      </c>
      <c r="E111" s="44" t="s">
        <v>125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ht="15.0" customHeight="1">
      <c r="A112" s="44">
        <v>784.0</v>
      </c>
      <c r="B112" s="44">
        <v>4.0</v>
      </c>
      <c r="C112" s="85" t="s">
        <v>192</v>
      </c>
      <c r="D112" s="44">
        <v>14.0</v>
      </c>
      <c r="E112" s="44" t="s">
        <v>125</v>
      </c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ht="15.0" customHeight="1">
      <c r="A113" s="44">
        <v>800.0</v>
      </c>
      <c r="B113" s="44">
        <v>4.0</v>
      </c>
      <c r="C113" s="85" t="s">
        <v>111</v>
      </c>
      <c r="D113" s="44">
        <v>3.0</v>
      </c>
      <c r="E113" s="44" t="s">
        <v>125</v>
      </c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ht="15.0" customHeight="1">
      <c r="A114" s="44">
        <v>818.0</v>
      </c>
      <c r="B114" s="44">
        <v>4.0</v>
      </c>
      <c r="C114" s="91" t="s">
        <v>126</v>
      </c>
      <c r="D114" s="44">
        <v>5.0</v>
      </c>
      <c r="E114" s="44" t="s">
        <v>125</v>
      </c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ht="15.0" customHeight="1">
      <c r="A115" s="44">
        <v>830.0</v>
      </c>
      <c r="B115" s="44">
        <v>4.0</v>
      </c>
      <c r="C115" s="85" t="s">
        <v>78</v>
      </c>
      <c r="D115" s="44">
        <v>7.0</v>
      </c>
      <c r="E115" s="44" t="s">
        <v>125</v>
      </c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ht="15.0" customHeight="1">
      <c r="A116" s="44">
        <v>864.0</v>
      </c>
      <c r="B116" s="44">
        <v>4.0</v>
      </c>
      <c r="C116" s="85" t="s">
        <v>193</v>
      </c>
      <c r="D116" s="44">
        <v>8.0</v>
      </c>
      <c r="E116" s="44" t="s">
        <v>125</v>
      </c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ht="15.0" customHeight="1">
      <c r="A117" s="44">
        <v>875.0</v>
      </c>
      <c r="B117" s="44">
        <v>4.0</v>
      </c>
      <c r="C117" s="85" t="s">
        <v>127</v>
      </c>
      <c r="D117" s="44">
        <v>9.0</v>
      </c>
      <c r="E117" s="44" t="s">
        <v>125</v>
      </c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ht="15.0" customHeight="1">
      <c r="A118" s="44">
        <v>887.0</v>
      </c>
      <c r="B118" s="44">
        <v>4.0</v>
      </c>
      <c r="C118" s="85" t="s">
        <v>231</v>
      </c>
      <c r="D118" s="44">
        <v>10.0</v>
      </c>
      <c r="E118" s="44" t="s">
        <v>125</v>
      </c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ht="15.0" customHeight="1">
      <c r="A119" s="44">
        <v>907.0</v>
      </c>
      <c r="B119" s="44">
        <v>4.0</v>
      </c>
      <c r="C119" s="85" t="s">
        <v>154</v>
      </c>
      <c r="D119" s="44">
        <v>11.0</v>
      </c>
      <c r="E119" s="44" t="s">
        <v>125</v>
      </c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  <row r="120" ht="15.0" customHeight="1">
      <c r="A120" s="44">
        <v>921.0</v>
      </c>
      <c r="B120" s="44">
        <v>4.0</v>
      </c>
      <c r="C120" s="85" t="s">
        <v>199</v>
      </c>
      <c r="D120" s="44">
        <v>12.0</v>
      </c>
      <c r="E120" s="44" t="s">
        <v>125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 ht="15.0" customHeight="1">
      <c r="A121" s="44">
        <v>935.0</v>
      </c>
      <c r="B121" s="44">
        <v>4.0</v>
      </c>
      <c r="C121" s="85" t="s">
        <v>197</v>
      </c>
      <c r="D121" s="44">
        <v>13.0</v>
      </c>
      <c r="E121" s="44" t="s">
        <v>125</v>
      </c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</row>
    <row r="122" ht="15.0" customHeight="1">
      <c r="A122" s="24">
        <v>714.0</v>
      </c>
      <c r="B122" s="24">
        <v>5.0</v>
      </c>
      <c r="C122" s="32" t="s">
        <v>140</v>
      </c>
      <c r="D122" s="24">
        <v>15.0</v>
      </c>
      <c r="E122" s="24" t="s">
        <v>110</v>
      </c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 ht="15.0" customHeight="1">
      <c r="A123" s="24">
        <v>729.0</v>
      </c>
      <c r="B123" s="24">
        <v>5.0</v>
      </c>
      <c r="C123" s="32" t="s">
        <v>156</v>
      </c>
      <c r="D123" s="24">
        <v>1.0</v>
      </c>
      <c r="E123" s="24" t="s">
        <v>110</v>
      </c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</row>
    <row r="124" ht="15.0" customHeight="1">
      <c r="A124" s="24">
        <v>742.0</v>
      </c>
      <c r="B124" s="24">
        <v>5.0</v>
      </c>
      <c r="C124" s="32" t="s">
        <v>336</v>
      </c>
      <c r="D124" s="24">
        <v>2.0</v>
      </c>
      <c r="E124" s="24" t="s">
        <v>110</v>
      </c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ht="15.0" customHeight="1">
      <c r="A125" s="24">
        <v>757.0</v>
      </c>
      <c r="B125" s="24">
        <v>5.0</v>
      </c>
      <c r="C125" s="32" t="s">
        <v>236</v>
      </c>
      <c r="D125" s="24">
        <v>6.0</v>
      </c>
      <c r="E125" s="24" t="s">
        <v>110</v>
      </c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</row>
    <row r="126" ht="15.0" customHeight="1">
      <c r="A126" s="24">
        <v>774.0</v>
      </c>
      <c r="B126" s="24">
        <v>5.0</v>
      </c>
      <c r="C126" s="32" t="s">
        <v>237</v>
      </c>
      <c r="D126" s="24">
        <v>4.0</v>
      </c>
      <c r="E126" s="24" t="s">
        <v>110</v>
      </c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 ht="15.0" customHeight="1">
      <c r="A127" s="24">
        <v>790.0</v>
      </c>
      <c r="B127" s="24">
        <v>5.0</v>
      </c>
      <c r="C127" s="32" t="s">
        <v>192</v>
      </c>
      <c r="D127" s="24">
        <v>14.0</v>
      </c>
      <c r="E127" s="24" t="s">
        <v>110</v>
      </c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</row>
    <row r="128" ht="15.0" customHeight="1">
      <c r="A128" s="24">
        <v>802.0</v>
      </c>
      <c r="B128" s="24">
        <v>5.0</v>
      </c>
      <c r="C128" s="32" t="s">
        <v>111</v>
      </c>
      <c r="D128" s="24">
        <v>3.0</v>
      </c>
      <c r="E128" s="24" t="s">
        <v>110</v>
      </c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 ht="15.0" customHeight="1">
      <c r="A129" s="24">
        <v>819.0</v>
      </c>
      <c r="B129" s="24">
        <v>5.0</v>
      </c>
      <c r="C129" s="43" t="s">
        <v>126</v>
      </c>
      <c r="D129" s="24">
        <v>5.0</v>
      </c>
      <c r="E129" s="24" t="s">
        <v>110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 ht="15.0" customHeight="1">
      <c r="A130" s="24">
        <v>835.0</v>
      </c>
      <c r="B130" s="24">
        <v>5.0</v>
      </c>
      <c r="C130" s="32" t="s">
        <v>78</v>
      </c>
      <c r="D130" s="24">
        <v>7.0</v>
      </c>
      <c r="E130" s="24" t="s">
        <v>110</v>
      </c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 ht="15.0" customHeight="1">
      <c r="A131" s="24">
        <v>859.0</v>
      </c>
      <c r="B131" s="24">
        <v>5.0</v>
      </c>
      <c r="C131" s="32" t="s">
        <v>193</v>
      </c>
      <c r="D131" s="24">
        <v>8.0</v>
      </c>
      <c r="E131" s="24" t="s">
        <v>110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</row>
    <row r="132" ht="15.0" customHeight="1">
      <c r="A132" s="24">
        <v>876.0</v>
      </c>
      <c r="B132" s="24">
        <v>5.0</v>
      </c>
      <c r="C132" s="32" t="s">
        <v>127</v>
      </c>
      <c r="D132" s="24">
        <v>9.0</v>
      </c>
      <c r="E132" s="24" t="s">
        <v>110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 ht="15.0" customHeight="1">
      <c r="A133" s="24">
        <v>895.0</v>
      </c>
      <c r="B133" s="24">
        <v>5.0</v>
      </c>
      <c r="C133" s="32" t="s">
        <v>231</v>
      </c>
      <c r="D133" s="24">
        <v>10.0</v>
      </c>
      <c r="E133" s="24" t="s">
        <v>110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</row>
    <row r="134" ht="15.0" customHeight="1">
      <c r="A134" s="24">
        <v>910.0</v>
      </c>
      <c r="B134" s="24">
        <v>5.0</v>
      </c>
      <c r="C134" s="32" t="s">
        <v>154</v>
      </c>
      <c r="D134" s="24">
        <v>11.0</v>
      </c>
      <c r="E134" s="24" t="s">
        <v>110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 ht="15.0" customHeight="1">
      <c r="A135" s="24">
        <v>924.0</v>
      </c>
      <c r="B135" s="24">
        <v>5.0</v>
      </c>
      <c r="C135" s="32" t="s">
        <v>199</v>
      </c>
      <c r="D135" s="24">
        <v>12.0</v>
      </c>
      <c r="E135" s="24" t="s">
        <v>110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 ht="15.0" customHeight="1">
      <c r="A136" s="24">
        <v>939.0</v>
      </c>
      <c r="B136" s="24">
        <v>5.0</v>
      </c>
      <c r="C136" s="32" t="s">
        <v>197</v>
      </c>
      <c r="D136" s="24">
        <v>13.0</v>
      </c>
      <c r="E136" s="24" t="s">
        <v>110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 ht="15.0" customHeight="1">
      <c r="A137" s="44">
        <v>713.0</v>
      </c>
      <c r="B137" s="44">
        <v>5.0</v>
      </c>
      <c r="C137" s="85" t="s">
        <v>140</v>
      </c>
      <c r="D137" s="44">
        <v>15.0</v>
      </c>
      <c r="E137" s="44" t="s">
        <v>125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 ht="15.0" customHeight="1">
      <c r="A138" s="44">
        <v>727.0</v>
      </c>
      <c r="B138" s="44">
        <v>5.0</v>
      </c>
      <c r="C138" s="85" t="s">
        <v>156</v>
      </c>
      <c r="D138" s="44">
        <v>1.0</v>
      </c>
      <c r="E138" s="44" t="s">
        <v>125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 ht="15.0" customHeight="1">
      <c r="A139" s="44">
        <v>744.0</v>
      </c>
      <c r="B139" s="44">
        <v>5.0</v>
      </c>
      <c r="C139" s="85" t="s">
        <v>336</v>
      </c>
      <c r="D139" s="44">
        <v>2.0</v>
      </c>
      <c r="E139" s="44" t="s">
        <v>125</v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</row>
    <row r="140" ht="15.0" customHeight="1">
      <c r="A140" s="44">
        <v>760.0</v>
      </c>
      <c r="B140" s="44">
        <v>5.0</v>
      </c>
      <c r="C140" s="85" t="s">
        <v>236</v>
      </c>
      <c r="D140" s="44">
        <v>6.0</v>
      </c>
      <c r="E140" s="44" t="s">
        <v>125</v>
      </c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 ht="15.0" customHeight="1">
      <c r="A141" s="44">
        <v>775.0</v>
      </c>
      <c r="B141" s="44">
        <v>5.0</v>
      </c>
      <c r="C141" s="85" t="s">
        <v>237</v>
      </c>
      <c r="D141" s="44">
        <v>4.0</v>
      </c>
      <c r="E141" s="44" t="s">
        <v>125</v>
      </c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</row>
    <row r="142" ht="15.0" customHeight="1">
      <c r="A142" s="44">
        <v>786.0</v>
      </c>
      <c r="B142" s="44">
        <v>5.0</v>
      </c>
      <c r="C142" s="85" t="s">
        <v>192</v>
      </c>
      <c r="D142" s="44">
        <v>14.0</v>
      </c>
      <c r="E142" s="44" t="s">
        <v>125</v>
      </c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 ht="15.0" customHeight="1">
      <c r="A143" s="44">
        <v>804.0</v>
      </c>
      <c r="B143" s="44">
        <v>5.0</v>
      </c>
      <c r="C143" s="85" t="s">
        <v>111</v>
      </c>
      <c r="D143" s="44">
        <v>3.0</v>
      </c>
      <c r="E143" s="44" t="s">
        <v>125</v>
      </c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</row>
    <row r="144" ht="15.0" customHeight="1">
      <c r="A144" s="44">
        <v>820.0</v>
      </c>
      <c r="B144" s="44">
        <v>5.0</v>
      </c>
      <c r="C144" s="91" t="s">
        <v>126</v>
      </c>
      <c r="D144" s="44">
        <v>5.0</v>
      </c>
      <c r="E144" s="44" t="s">
        <v>125</v>
      </c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 ht="15.0" customHeight="1">
      <c r="A145" s="44">
        <v>831.0</v>
      </c>
      <c r="B145" s="44">
        <v>5.0</v>
      </c>
      <c r="C145" s="85" t="s">
        <v>78</v>
      </c>
      <c r="D145" s="44">
        <v>7.0</v>
      </c>
      <c r="E145" s="44" t="s">
        <v>125</v>
      </c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</row>
    <row r="146" ht="15.0" customHeight="1">
      <c r="A146" s="44">
        <v>865.0</v>
      </c>
      <c r="B146" s="44">
        <v>5.0</v>
      </c>
      <c r="C146" s="85" t="s">
        <v>193</v>
      </c>
      <c r="D146" s="44">
        <v>8.0</v>
      </c>
      <c r="E146" s="44" t="s">
        <v>125</v>
      </c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 ht="15.0" customHeight="1">
      <c r="A147" s="44">
        <v>879.0</v>
      </c>
      <c r="B147" s="44">
        <v>5.0</v>
      </c>
      <c r="C147" s="85" t="s">
        <v>127</v>
      </c>
      <c r="D147" s="44">
        <v>9.0</v>
      </c>
      <c r="E147" s="44" t="s">
        <v>125</v>
      </c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</row>
    <row r="148" ht="15.0" customHeight="1">
      <c r="A148" s="44">
        <v>890.0</v>
      </c>
      <c r="B148" s="44">
        <v>5.0</v>
      </c>
      <c r="C148" s="85" t="s">
        <v>231</v>
      </c>
      <c r="D148" s="44">
        <v>10.0</v>
      </c>
      <c r="E148" s="44" t="s">
        <v>125</v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 ht="15.0" customHeight="1">
      <c r="A149" s="44">
        <v>908.0</v>
      </c>
      <c r="B149" s="44">
        <v>5.0</v>
      </c>
      <c r="C149" s="85" t="s">
        <v>154</v>
      </c>
      <c r="D149" s="44">
        <v>11.0</v>
      </c>
      <c r="E149" s="44" t="s">
        <v>125</v>
      </c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 ht="15.0" customHeight="1">
      <c r="A150" s="44">
        <v>925.0</v>
      </c>
      <c r="B150" s="44">
        <v>5.0</v>
      </c>
      <c r="C150" s="85" t="s">
        <v>199</v>
      </c>
      <c r="D150" s="44">
        <v>12.0</v>
      </c>
      <c r="E150" s="44" t="s">
        <v>125</v>
      </c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 ht="15.0" customHeight="1">
      <c r="A151" s="44">
        <v>940.0</v>
      </c>
      <c r="B151" s="44">
        <v>5.0</v>
      </c>
      <c r="C151" s="85" t="s">
        <v>197</v>
      </c>
      <c r="D151" s="44">
        <v>13.0</v>
      </c>
      <c r="E151" s="44" t="s">
        <v>125</v>
      </c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3" t="s">
        <v>1</v>
      </c>
      <c r="B1" s="4" t="s">
        <v>4</v>
      </c>
      <c r="C1" s="5" t="s">
        <v>5</v>
      </c>
      <c r="D1" s="5" t="s">
        <v>6</v>
      </c>
      <c r="E1" s="9" t="s">
        <v>7</v>
      </c>
    </row>
    <row r="2" ht="15.0" customHeight="1">
      <c r="A2" s="13" t="s">
        <v>24</v>
      </c>
      <c r="B2" s="14"/>
      <c r="C2" s="20" t="s">
        <v>0</v>
      </c>
      <c r="D2" s="20" t="s">
        <v>59</v>
      </c>
      <c r="E2" s="13" t="s">
        <v>60</v>
      </c>
    </row>
    <row r="3" ht="15.0" customHeight="1">
      <c r="A3" s="13" t="s">
        <v>61</v>
      </c>
      <c r="B3" s="22"/>
      <c r="C3" s="23" t="s">
        <v>67</v>
      </c>
      <c r="D3" s="20" t="s">
        <v>59</v>
      </c>
      <c r="E3" s="13" t="s">
        <v>68</v>
      </c>
    </row>
    <row r="4" ht="15.0" customHeight="1">
      <c r="A4" s="13" t="s">
        <v>43</v>
      </c>
      <c r="B4" s="14"/>
      <c r="C4" s="20" t="s">
        <v>69</v>
      </c>
      <c r="D4" s="20" t="s">
        <v>70</v>
      </c>
      <c r="E4" s="13" t="s">
        <v>71</v>
      </c>
    </row>
    <row r="5" ht="15.0" customHeight="1">
      <c r="A5" s="13" t="s">
        <v>72</v>
      </c>
      <c r="B5" s="14"/>
      <c r="C5" s="20" t="s">
        <v>73</v>
      </c>
      <c r="D5" s="20" t="s">
        <v>70</v>
      </c>
      <c r="E5" s="13" t="s">
        <v>74</v>
      </c>
    </row>
    <row r="6" ht="15.0" customHeight="1">
      <c r="A6" s="13" t="s">
        <v>75</v>
      </c>
      <c r="B6" s="14"/>
      <c r="C6" s="20" t="s">
        <v>76</v>
      </c>
      <c r="D6" s="20" t="s">
        <v>70</v>
      </c>
      <c r="E6" s="13" t="s">
        <v>77</v>
      </c>
    </row>
    <row r="7" ht="15.0" customHeight="1">
      <c r="A7" s="13" t="s">
        <v>10</v>
      </c>
      <c r="B7" s="22"/>
      <c r="C7" s="23" t="s">
        <v>42</v>
      </c>
      <c r="D7" s="20" t="s">
        <v>70</v>
      </c>
      <c r="E7" s="13" t="s">
        <v>79</v>
      </c>
    </row>
    <row r="8" ht="15.0" customHeight="1">
      <c r="A8" s="13" t="s">
        <v>80</v>
      </c>
      <c r="B8" s="14"/>
      <c r="C8" s="20" t="s">
        <v>81</v>
      </c>
      <c r="D8" s="20" t="s">
        <v>70</v>
      </c>
      <c r="E8" s="13" t="s">
        <v>82</v>
      </c>
    </row>
    <row r="9" ht="15.0" customHeight="1">
      <c r="A9" s="13" t="s">
        <v>83</v>
      </c>
      <c r="B9" s="14"/>
      <c r="C9" s="20" t="s">
        <v>84</v>
      </c>
      <c r="D9" s="20" t="s">
        <v>85</v>
      </c>
      <c r="E9" s="13" t="s">
        <v>86</v>
      </c>
    </row>
    <row r="10" ht="15.0" customHeight="1">
      <c r="A10" s="13" t="s">
        <v>87</v>
      </c>
      <c r="B10" s="14"/>
      <c r="C10" s="20" t="s">
        <v>88</v>
      </c>
      <c r="D10" s="20" t="s">
        <v>85</v>
      </c>
      <c r="E10" s="13" t="s">
        <v>89</v>
      </c>
    </row>
    <row r="11" ht="15.0" customHeight="1">
      <c r="A11" s="28" t="s">
        <v>90</v>
      </c>
      <c r="B11" s="29"/>
      <c r="C11" s="30" t="s">
        <v>94</v>
      </c>
      <c r="D11" s="31" t="s">
        <v>70</v>
      </c>
      <c r="E11" s="28" t="s">
        <v>95</v>
      </c>
    </row>
    <row r="12" ht="15.0" customHeight="1">
      <c r="A12" s="28" t="s">
        <v>96</v>
      </c>
      <c r="B12" s="29"/>
      <c r="C12" s="30" t="s">
        <v>97</v>
      </c>
      <c r="D12" s="31" t="s">
        <v>59</v>
      </c>
      <c r="E12" s="28" t="s">
        <v>98</v>
      </c>
    </row>
    <row r="13" ht="15.0" customHeight="1">
      <c r="A13" s="28" t="s">
        <v>99</v>
      </c>
      <c r="B13" s="29"/>
      <c r="C13" s="30" t="s">
        <v>100</v>
      </c>
      <c r="D13" s="31" t="s">
        <v>101</v>
      </c>
      <c r="E13" s="28" t="s">
        <v>102</v>
      </c>
    </row>
    <row r="14" ht="15.0" customHeight="1">
      <c r="A14" s="28" t="s">
        <v>103</v>
      </c>
      <c r="B14" s="29"/>
      <c r="C14" s="30" t="s">
        <v>104</v>
      </c>
      <c r="D14" s="31" t="s">
        <v>59</v>
      </c>
      <c r="E14" s="28" t="s">
        <v>98</v>
      </c>
    </row>
    <row r="15" ht="15.0" customHeight="1">
      <c r="A15" s="28" t="s">
        <v>105</v>
      </c>
      <c r="B15" s="29"/>
      <c r="C15" s="30" t="s">
        <v>106</v>
      </c>
      <c r="D15" s="31" t="s">
        <v>107</v>
      </c>
      <c r="E15" s="28" t="s">
        <v>108</v>
      </c>
    </row>
    <row r="16" ht="15.0" customHeight="1">
      <c r="A16" s="35" t="s">
        <v>109</v>
      </c>
      <c r="B16" s="36"/>
      <c r="C16" s="37" t="s">
        <v>114</v>
      </c>
      <c r="D16" s="37" t="s">
        <v>115</v>
      </c>
      <c r="E16" s="35" t="s">
        <v>116</v>
      </c>
    </row>
    <row r="17" ht="15.0" customHeight="1">
      <c r="A17" s="35" t="s">
        <v>117</v>
      </c>
      <c r="B17" s="39"/>
      <c r="C17" s="45" t="s">
        <v>117</v>
      </c>
      <c r="D17" s="45" t="s">
        <v>117</v>
      </c>
      <c r="E17" s="35" t="s">
        <v>129</v>
      </c>
    </row>
    <row r="18" ht="15.0" customHeight="1">
      <c r="A18" s="35" t="s">
        <v>130</v>
      </c>
      <c r="B18" s="36"/>
      <c r="C18" s="37" t="s">
        <v>131</v>
      </c>
      <c r="D18" s="45" t="s">
        <v>107</v>
      </c>
      <c r="E18" s="35" t="s">
        <v>108</v>
      </c>
    </row>
    <row r="19" ht="15.0" customHeight="1">
      <c r="A19" s="35" t="s">
        <v>132</v>
      </c>
      <c r="B19" s="36"/>
      <c r="C19" s="37" t="s">
        <v>133</v>
      </c>
      <c r="D19" s="45" t="s">
        <v>107</v>
      </c>
      <c r="E19" s="35" t="s">
        <v>108</v>
      </c>
    </row>
    <row r="20" ht="15.0" customHeight="1">
      <c r="A20" s="35" t="s">
        <v>134</v>
      </c>
      <c r="B20" s="39"/>
      <c r="C20" s="45" t="s">
        <v>134</v>
      </c>
      <c r="D20" s="37" t="s">
        <v>135</v>
      </c>
      <c r="E20" s="35" t="s">
        <v>136</v>
      </c>
    </row>
    <row r="21" ht="15.0" customHeight="1">
      <c r="A21" s="35" t="s">
        <v>137</v>
      </c>
      <c r="B21" s="39"/>
      <c r="C21" s="45" t="s">
        <v>118</v>
      </c>
      <c r="D21" s="45" t="s">
        <v>138</v>
      </c>
      <c r="E21" s="35" t="s">
        <v>86</v>
      </c>
    </row>
    <row r="22" ht="15.0" customHeight="1">
      <c r="A22" s="35" t="s">
        <v>139</v>
      </c>
      <c r="B22" s="36"/>
      <c r="C22" s="37" t="s">
        <v>55</v>
      </c>
      <c r="D22" s="45" t="s">
        <v>59</v>
      </c>
      <c r="E22" s="35" t="s">
        <v>86</v>
      </c>
    </row>
    <row r="23" ht="15.0" customHeight="1">
      <c r="A23" s="35" t="s">
        <v>141</v>
      </c>
      <c r="B23" s="36"/>
      <c r="C23" s="37" t="s">
        <v>142</v>
      </c>
      <c r="D23" s="45" t="s">
        <v>85</v>
      </c>
      <c r="E23" s="35" t="s">
        <v>143</v>
      </c>
    </row>
    <row r="24" ht="15.0" customHeight="1">
      <c r="A24" s="48" t="s">
        <v>144</v>
      </c>
      <c r="B24" s="36"/>
      <c r="C24" s="37" t="s">
        <v>92</v>
      </c>
      <c r="D24" s="37" t="s">
        <v>145</v>
      </c>
      <c r="E24" s="35"/>
    </row>
    <row r="25" ht="15.0" customHeight="1">
      <c r="A25" s="48" t="s">
        <v>146</v>
      </c>
      <c r="B25" s="36"/>
      <c r="C25" s="37" t="s">
        <v>65</v>
      </c>
      <c r="D25" s="45" t="s">
        <v>145</v>
      </c>
      <c r="E25" s="35" t="s">
        <v>147</v>
      </c>
    </row>
    <row r="26" ht="15.0" customHeight="1">
      <c r="A26" s="50" t="s">
        <v>148</v>
      </c>
      <c r="B26" s="52"/>
      <c r="C26" s="54" t="s">
        <v>150</v>
      </c>
      <c r="D26" s="56" t="s">
        <v>151</v>
      </c>
      <c r="E26" s="58" t="s">
        <v>153</v>
      </c>
    </row>
    <row r="27" ht="15.0" customHeight="1">
      <c r="A27" s="58" t="s">
        <v>155</v>
      </c>
      <c r="B27" s="62"/>
      <c r="C27" s="56" t="s">
        <v>155</v>
      </c>
      <c r="D27" s="56" t="s">
        <v>151</v>
      </c>
      <c r="E27" s="58" t="s">
        <v>158</v>
      </c>
    </row>
    <row r="28" ht="15.0" customHeight="1">
      <c r="A28" s="50" t="s">
        <v>159</v>
      </c>
      <c r="B28" s="52"/>
      <c r="C28" s="54" t="s">
        <v>91</v>
      </c>
      <c r="D28" s="54" t="s">
        <v>160</v>
      </c>
      <c r="E28" s="50" t="s">
        <v>161</v>
      </c>
    </row>
    <row r="29" ht="15.0" customHeight="1">
      <c r="A29" s="58" t="s">
        <v>162</v>
      </c>
      <c r="B29" s="62"/>
      <c r="C29" s="56" t="s">
        <v>63</v>
      </c>
      <c r="D29" s="56" t="s">
        <v>163</v>
      </c>
      <c r="E29" s="58" t="s">
        <v>164</v>
      </c>
    </row>
    <row r="30" ht="15.0" customHeight="1">
      <c r="A30" s="58" t="s">
        <v>165</v>
      </c>
      <c r="B30" s="62"/>
      <c r="C30" s="56" t="s">
        <v>66</v>
      </c>
      <c r="D30" s="54" t="s">
        <v>160</v>
      </c>
      <c r="E30" s="58" t="s">
        <v>166</v>
      </c>
    </row>
    <row r="31" ht="15.0" customHeight="1">
      <c r="A31" s="58" t="s">
        <v>167</v>
      </c>
      <c r="B31" s="62"/>
      <c r="C31" s="56" t="s">
        <v>64</v>
      </c>
      <c r="D31" s="56" t="s">
        <v>163</v>
      </c>
      <c r="E31" s="50" t="s">
        <v>168</v>
      </c>
    </row>
    <row r="32" ht="15.0" customHeight="1">
      <c r="A32" s="50" t="s">
        <v>169</v>
      </c>
      <c r="B32" s="52"/>
      <c r="C32" s="54" t="s">
        <v>170</v>
      </c>
      <c r="D32" s="54" t="s">
        <v>85</v>
      </c>
      <c r="E32" s="50" t="s">
        <v>171</v>
      </c>
    </row>
    <row r="33" ht="15.0" customHeight="1">
      <c r="A33" s="50" t="s">
        <v>172</v>
      </c>
      <c r="B33" s="52"/>
      <c r="C33" s="54" t="s">
        <v>173</v>
      </c>
      <c r="D33" s="54" t="s">
        <v>174</v>
      </c>
      <c r="E33" s="50" t="s">
        <v>175</v>
      </c>
    </row>
    <row r="34" ht="15.0" customHeight="1">
      <c r="A34" s="50" t="s">
        <v>176</v>
      </c>
      <c r="B34" s="52"/>
      <c r="C34" s="54" t="s">
        <v>177</v>
      </c>
      <c r="D34" s="54" t="s">
        <v>174</v>
      </c>
      <c r="E34" s="50" t="s">
        <v>178</v>
      </c>
    </row>
    <row r="35" ht="15.0" customHeight="1">
      <c r="A35" s="50" t="s">
        <v>179</v>
      </c>
      <c r="B35" s="52"/>
      <c r="C35" s="54" t="s">
        <v>93</v>
      </c>
      <c r="D35" s="54" t="s">
        <v>180</v>
      </c>
      <c r="E35" s="50" t="s">
        <v>181</v>
      </c>
    </row>
    <row r="36" ht="15.0" customHeight="1">
      <c r="A36" s="50" t="s">
        <v>182</v>
      </c>
      <c r="B36" s="52"/>
      <c r="C36" s="54" t="s">
        <v>119</v>
      </c>
      <c r="D36" s="54" t="s">
        <v>183</v>
      </c>
      <c r="E36" s="50" t="s">
        <v>184</v>
      </c>
    </row>
    <row r="37" ht="15.0" customHeight="1">
      <c r="A37" s="50" t="s">
        <v>185</v>
      </c>
      <c r="B37" s="52"/>
      <c r="C37" s="54" t="s">
        <v>120</v>
      </c>
      <c r="D37" s="54" t="s">
        <v>183</v>
      </c>
      <c r="E37" s="50" t="s">
        <v>186</v>
      </c>
    </row>
    <row r="38" ht="15.0" customHeight="1">
      <c r="A38" s="50" t="s">
        <v>187</v>
      </c>
      <c r="B38" s="52"/>
      <c r="C38" s="54" t="s">
        <v>56</v>
      </c>
      <c r="D38" s="54" t="s">
        <v>188</v>
      </c>
      <c r="E38" s="50" t="s">
        <v>189</v>
      </c>
    </row>
    <row r="39" ht="15.0" customHeight="1">
      <c r="A39" s="65" t="s">
        <v>190</v>
      </c>
      <c r="B39" s="66" t="s">
        <v>194</v>
      </c>
      <c r="C39" t="s">
        <v>195</v>
      </c>
    </row>
    <row r="40" ht="15.0" customHeight="1">
      <c r="A40" s="69" t="s">
        <v>196</v>
      </c>
      <c r="B40" s="66" t="s">
        <v>194</v>
      </c>
      <c r="C40" t="s">
        <v>200</v>
      </c>
    </row>
    <row r="41" ht="15.0" customHeight="1">
      <c r="A41" s="65" t="s">
        <v>201</v>
      </c>
      <c r="B41" s="66" t="s">
        <v>194</v>
      </c>
      <c r="C41" t="s">
        <v>202</v>
      </c>
    </row>
    <row r="42" ht="15.0" customHeight="1">
      <c r="A42" s="65" t="s">
        <v>203</v>
      </c>
      <c r="B42" s="66" t="s">
        <v>194</v>
      </c>
      <c r="C42" t="s">
        <v>204</v>
      </c>
    </row>
    <row r="43" ht="15.0" customHeight="1">
      <c r="A43" s="65" t="s">
        <v>205</v>
      </c>
      <c r="B43" s="66" t="s">
        <v>194</v>
      </c>
      <c r="C43" t="s">
        <v>206</v>
      </c>
    </row>
    <row r="44" ht="15.0" customHeight="1">
      <c r="A44" s="65" t="s">
        <v>207</v>
      </c>
      <c r="B44" s="66" t="s">
        <v>194</v>
      </c>
      <c r="C44" t="s">
        <v>208</v>
      </c>
    </row>
    <row r="45" ht="15.0" customHeight="1">
      <c r="A45" s="65" t="s">
        <v>209</v>
      </c>
      <c r="B45" s="66" t="s">
        <v>194</v>
      </c>
      <c r="C45" t="s">
        <v>210</v>
      </c>
    </row>
    <row r="46" ht="15.0" customHeight="1">
      <c r="A46" s="65" t="s">
        <v>211</v>
      </c>
      <c r="B46" s="66" t="s">
        <v>194</v>
      </c>
      <c r="C46" t="s">
        <v>212</v>
      </c>
    </row>
    <row r="47" ht="15.0" customHeight="1">
      <c r="A47" s="65" t="s">
        <v>213</v>
      </c>
      <c r="B47" s="66" t="s">
        <v>194</v>
      </c>
      <c r="C47" t="s">
        <v>214</v>
      </c>
    </row>
    <row r="48" ht="15.0" customHeight="1">
      <c r="A48" s="69" t="s">
        <v>215</v>
      </c>
      <c r="B48" s="66" t="s">
        <v>194</v>
      </c>
      <c r="C48" s="69" t="s">
        <v>216</v>
      </c>
    </row>
    <row r="49" ht="15.0" customHeight="1">
      <c r="A49" s="65" t="s">
        <v>217</v>
      </c>
      <c r="B49" s="66" t="s">
        <v>194</v>
      </c>
      <c r="C49" t="s">
        <v>218</v>
      </c>
    </row>
    <row r="50" ht="15.0" customHeight="1">
      <c r="A50" s="65" t="s">
        <v>219</v>
      </c>
      <c r="B50" s="66" t="s">
        <v>194</v>
      </c>
      <c r="C50" t="s">
        <v>220</v>
      </c>
    </row>
    <row r="51" ht="15.0" customHeight="1">
      <c r="A51" s="65" t="s">
        <v>221</v>
      </c>
      <c r="B51" s="66" t="s">
        <v>194</v>
      </c>
      <c r="C51" t="s">
        <v>222</v>
      </c>
    </row>
    <row r="52" ht="15.0" customHeight="1">
      <c r="A52" s="65" t="s">
        <v>223</v>
      </c>
      <c r="B52" s="66" t="s">
        <v>194</v>
      </c>
      <c r="C52" t="s">
        <v>224</v>
      </c>
    </row>
    <row r="53" ht="15.0" customHeight="1">
      <c r="A53" s="65" t="s">
        <v>225</v>
      </c>
      <c r="B53" s="66" t="s">
        <v>194</v>
      </c>
      <c r="C53" t="s">
        <v>226</v>
      </c>
    </row>
    <row r="54" ht="15.0" customHeight="1">
      <c r="A54" s="65" t="s">
        <v>227</v>
      </c>
      <c r="B54" s="66" t="s">
        <v>194</v>
      </c>
      <c r="C54" t="s">
        <v>228</v>
      </c>
    </row>
    <row r="55" ht="15.0" customHeight="1">
      <c r="A55" t="s">
        <v>229</v>
      </c>
      <c r="B55" s="66" t="s">
        <v>194</v>
      </c>
      <c r="C55" t="s">
        <v>230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0" t="s">
        <v>1</v>
      </c>
      <c r="B1" s="70" t="s">
        <v>239</v>
      </c>
    </row>
    <row r="2">
      <c r="A2" s="71" t="s">
        <v>240</v>
      </c>
      <c r="B2" s="72" t="s">
        <v>241</v>
      </c>
    </row>
    <row r="3">
      <c r="A3" s="71" t="s">
        <v>242</v>
      </c>
      <c r="B3" s="72" t="s">
        <v>243</v>
      </c>
    </row>
    <row r="4">
      <c r="A4" s="71" t="s">
        <v>244</v>
      </c>
      <c r="B4" s="72" t="s">
        <v>245</v>
      </c>
    </row>
    <row r="5">
      <c r="A5" s="71" t="s">
        <v>246</v>
      </c>
      <c r="B5" s="72" t="s">
        <v>247</v>
      </c>
    </row>
    <row r="6">
      <c r="A6" s="71" t="s">
        <v>248</v>
      </c>
      <c r="B6" s="72" t="s">
        <v>249</v>
      </c>
    </row>
    <row r="7">
      <c r="A7" s="71" t="s">
        <v>250</v>
      </c>
      <c r="B7" s="72" t="s">
        <v>251</v>
      </c>
    </row>
    <row r="8">
      <c r="A8" s="71" t="s">
        <v>252</v>
      </c>
      <c r="B8" s="72" t="s">
        <v>253</v>
      </c>
    </row>
    <row r="9">
      <c r="A9" s="71" t="s">
        <v>254</v>
      </c>
      <c r="B9" s="72" t="s">
        <v>255</v>
      </c>
    </row>
    <row r="10">
      <c r="A10" s="71" t="s">
        <v>256</v>
      </c>
      <c r="B10" s="72" t="s">
        <v>257</v>
      </c>
    </row>
    <row r="11">
      <c r="A11" s="71" t="s">
        <v>258</v>
      </c>
      <c r="B11" s="72" t="s">
        <v>259</v>
      </c>
    </row>
    <row r="12">
      <c r="A12" s="71" t="s">
        <v>260</v>
      </c>
      <c r="B12" s="72" t="s">
        <v>261</v>
      </c>
    </row>
    <row r="13">
      <c r="A13" s="71" t="s">
        <v>262</v>
      </c>
      <c r="B13" s="72" t="s">
        <v>263</v>
      </c>
    </row>
    <row r="14">
      <c r="A14" s="71" t="s">
        <v>264</v>
      </c>
      <c r="B14" s="72" t="s">
        <v>265</v>
      </c>
    </row>
    <row r="15">
      <c r="A15" s="71" t="s">
        <v>266</v>
      </c>
      <c r="B15" s="72" t="s">
        <v>267</v>
      </c>
    </row>
    <row r="16">
      <c r="A16" s="71" t="s">
        <v>268</v>
      </c>
      <c r="B16" s="72" t="s">
        <v>269</v>
      </c>
    </row>
    <row r="17">
      <c r="A17" s="71" t="s">
        <v>270</v>
      </c>
      <c r="B17" s="72" t="s">
        <v>271</v>
      </c>
    </row>
    <row r="18">
      <c r="A18" s="71" t="s">
        <v>272</v>
      </c>
      <c r="B18" s="72" t="s">
        <v>273</v>
      </c>
    </row>
    <row r="19">
      <c r="A19" s="71" t="s">
        <v>274</v>
      </c>
      <c r="B19" s="72" t="s">
        <v>275</v>
      </c>
    </row>
    <row r="20">
      <c r="A20" s="71" t="s">
        <v>276</v>
      </c>
      <c r="B20" s="72" t="s">
        <v>277</v>
      </c>
    </row>
    <row r="21">
      <c r="A21" s="71" t="s">
        <v>278</v>
      </c>
      <c r="B21" s="72" t="s">
        <v>279</v>
      </c>
    </row>
    <row r="22">
      <c r="A22" s="71" t="s">
        <v>280</v>
      </c>
      <c r="B22" s="72" t="s">
        <v>281</v>
      </c>
    </row>
    <row r="23">
      <c r="A23" s="71" t="s">
        <v>282</v>
      </c>
      <c r="B23" s="72" t="s">
        <v>283</v>
      </c>
    </row>
    <row r="24">
      <c r="A24" s="71" t="s">
        <v>284</v>
      </c>
      <c r="B24" s="72" t="s">
        <v>285</v>
      </c>
    </row>
    <row r="25">
      <c r="A25" s="71" t="s">
        <v>286</v>
      </c>
      <c r="B25" s="72" t="s">
        <v>287</v>
      </c>
    </row>
    <row r="26">
      <c r="A26" s="71" t="s">
        <v>288</v>
      </c>
      <c r="B26" s="72" t="s">
        <v>289</v>
      </c>
    </row>
    <row r="27">
      <c r="A27" s="71" t="s">
        <v>290</v>
      </c>
      <c r="B27" s="72" t="s">
        <v>291</v>
      </c>
    </row>
    <row r="28">
      <c r="A28" s="71" t="s">
        <v>292</v>
      </c>
      <c r="B28" s="72" t="s">
        <v>293</v>
      </c>
    </row>
    <row r="29">
      <c r="A29" s="71" t="s">
        <v>294</v>
      </c>
      <c r="B29" s="72" t="s">
        <v>295</v>
      </c>
    </row>
    <row r="30">
      <c r="A30" s="71" t="s">
        <v>296</v>
      </c>
      <c r="B30" s="72" t="s">
        <v>297</v>
      </c>
    </row>
    <row r="31">
      <c r="A31" s="71" t="s">
        <v>298</v>
      </c>
      <c r="B31" s="72" t="s">
        <v>299</v>
      </c>
    </row>
    <row r="32">
      <c r="A32" s="71" t="s">
        <v>300</v>
      </c>
      <c r="B32" s="72" t="s">
        <v>301</v>
      </c>
    </row>
    <row r="33">
      <c r="A33" s="71" t="s">
        <v>302</v>
      </c>
      <c r="B33" s="72" t="s">
        <v>303</v>
      </c>
    </row>
    <row r="34">
      <c r="A34" s="71" t="s">
        <v>304</v>
      </c>
      <c r="B34" s="72" t="s">
        <v>305</v>
      </c>
    </row>
    <row r="35">
      <c r="A35" s="71" t="s">
        <v>306</v>
      </c>
      <c r="B35" s="72" t="s">
        <v>307</v>
      </c>
    </row>
    <row r="36">
      <c r="A36" s="71" t="s">
        <v>308</v>
      </c>
      <c r="B36" s="72" t="s">
        <v>309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5" t="s">
        <v>310</v>
      </c>
      <c r="B1" s="75" t="s">
        <v>311</v>
      </c>
      <c r="C1" s="75" t="s">
        <v>312</v>
      </c>
      <c r="D1" s="75" t="s">
        <v>313</v>
      </c>
      <c r="E1" s="75" t="s">
        <v>314</v>
      </c>
      <c r="F1" s="75" t="s">
        <v>315</v>
      </c>
      <c r="G1" s="75" t="s">
        <v>316</v>
      </c>
      <c r="H1" s="75" t="s">
        <v>317</v>
      </c>
    </row>
    <row r="2">
      <c r="A2" s="76">
        <v>5.0</v>
      </c>
      <c r="B2" s="76" t="s">
        <v>318</v>
      </c>
      <c r="C2" s="76">
        <v>28.023</v>
      </c>
      <c r="D2" s="76">
        <v>16.034</v>
      </c>
      <c r="E2" s="76">
        <v>20.493</v>
      </c>
      <c r="F2" s="76">
        <v>84.886</v>
      </c>
      <c r="G2" s="76">
        <v>48.001</v>
      </c>
      <c r="H2" s="76">
        <v>70.343</v>
      </c>
    </row>
    <row r="3">
      <c r="A3" s="76">
        <v>5.0</v>
      </c>
      <c r="B3" s="76" t="s">
        <v>319</v>
      </c>
      <c r="C3" s="76">
        <v>30.495</v>
      </c>
      <c r="D3" s="76">
        <v>14.984</v>
      </c>
      <c r="E3" s="76">
        <v>20.728</v>
      </c>
      <c r="F3" s="76">
        <v>91.71</v>
      </c>
      <c r="G3" s="76">
        <v>43.948</v>
      </c>
      <c r="H3" s="76">
        <v>72.525</v>
      </c>
    </row>
    <row r="4">
      <c r="A4" s="76">
        <v>5.0</v>
      </c>
      <c r="B4" s="76" t="s">
        <v>320</v>
      </c>
      <c r="C4" s="76">
        <v>27.85</v>
      </c>
      <c r="D4" s="76">
        <v>15.127</v>
      </c>
      <c r="E4" s="76">
        <v>20.34</v>
      </c>
      <c r="F4" s="76">
        <v>91.654</v>
      </c>
      <c r="G4" s="76">
        <v>48.828</v>
      </c>
      <c r="H4" s="76">
        <v>72.768</v>
      </c>
    </row>
    <row r="5">
      <c r="A5" s="76">
        <v>5.0</v>
      </c>
      <c r="B5" s="76" t="s">
        <v>321</v>
      </c>
      <c r="C5" s="76">
        <v>27.308</v>
      </c>
      <c r="D5" s="76">
        <v>16.511</v>
      </c>
      <c r="E5" s="76">
        <v>20.075</v>
      </c>
      <c r="F5" s="76">
        <v>89.068</v>
      </c>
      <c r="G5" s="76">
        <v>51.825</v>
      </c>
      <c r="H5" s="76">
        <v>75.336</v>
      </c>
    </row>
    <row r="6">
      <c r="A6" s="76">
        <v>6.0</v>
      </c>
      <c r="B6" s="77">
        <v>41280.0</v>
      </c>
      <c r="C6" s="76">
        <v>29.966</v>
      </c>
      <c r="D6" s="76">
        <v>15.652</v>
      </c>
      <c r="E6" s="76">
        <v>20.605</v>
      </c>
      <c r="F6" s="76">
        <v>90.52</v>
      </c>
      <c r="G6" s="76">
        <v>43.134</v>
      </c>
      <c r="H6" s="76">
        <v>71.382</v>
      </c>
    </row>
    <row r="7">
      <c r="A7" s="76">
        <v>6.0</v>
      </c>
      <c r="B7" s="77">
        <v>41311.0</v>
      </c>
      <c r="C7" s="76">
        <v>27.505</v>
      </c>
      <c r="D7" s="76">
        <v>15.199</v>
      </c>
      <c r="E7" s="76">
        <v>19.962</v>
      </c>
      <c r="F7" s="76">
        <v>88.46</v>
      </c>
      <c r="G7" s="76">
        <v>47.806</v>
      </c>
      <c r="H7" s="76">
        <v>71.431</v>
      </c>
    </row>
    <row r="8">
      <c r="A8" s="76">
        <v>6.0</v>
      </c>
      <c r="B8" s="77">
        <v>41339.0</v>
      </c>
      <c r="C8" s="76">
        <v>27.161</v>
      </c>
      <c r="D8" s="76">
        <v>16.106</v>
      </c>
      <c r="E8" s="76">
        <v>19.788</v>
      </c>
      <c r="F8" s="76">
        <v>86.0</v>
      </c>
      <c r="G8" s="76">
        <v>48.776</v>
      </c>
      <c r="H8" s="76">
        <v>72.202</v>
      </c>
    </row>
    <row r="9">
      <c r="A9" s="76">
        <v>6.0</v>
      </c>
      <c r="B9" s="77">
        <v>41370.0</v>
      </c>
      <c r="C9" s="76">
        <v>26.965</v>
      </c>
      <c r="D9" s="76">
        <v>15.867</v>
      </c>
      <c r="E9" s="76">
        <v>19.049</v>
      </c>
      <c r="F9" s="76">
        <v>86.7</v>
      </c>
      <c r="G9" s="76">
        <v>47.803</v>
      </c>
      <c r="H9" s="76">
        <v>73.944</v>
      </c>
    </row>
    <row r="10">
      <c r="A10" s="76">
        <v>6.0</v>
      </c>
      <c r="B10" s="77">
        <v>41400.0</v>
      </c>
      <c r="C10" s="76">
        <v>27.21</v>
      </c>
      <c r="D10" s="76">
        <v>16.01</v>
      </c>
      <c r="E10" s="76">
        <v>19.265</v>
      </c>
      <c r="F10" s="76">
        <v>86.551</v>
      </c>
      <c r="G10" s="76">
        <v>48.048</v>
      </c>
      <c r="H10" s="76">
        <v>74.63</v>
      </c>
    </row>
    <row r="11">
      <c r="A11" s="76">
        <v>6.0</v>
      </c>
      <c r="B11" s="77">
        <v>41431.0</v>
      </c>
      <c r="C11" s="76">
        <v>28.468</v>
      </c>
      <c r="D11" s="76">
        <v>14.098</v>
      </c>
      <c r="E11" s="76">
        <v>19.921</v>
      </c>
      <c r="F11" s="76">
        <v>92.288</v>
      </c>
      <c r="G11" s="76">
        <v>45.91</v>
      </c>
      <c r="H11" s="76">
        <v>72.4</v>
      </c>
    </row>
    <row r="12">
      <c r="A12" s="76">
        <v>6.0</v>
      </c>
      <c r="B12" s="77">
        <v>41461.0</v>
      </c>
      <c r="C12" s="76">
        <v>28.766</v>
      </c>
      <c r="D12" s="76">
        <v>15.342</v>
      </c>
      <c r="E12" s="76">
        <v>20.595</v>
      </c>
      <c r="F12" s="76">
        <v>91.335</v>
      </c>
      <c r="G12" s="76">
        <v>48.958</v>
      </c>
      <c r="H12" s="76">
        <v>72.492</v>
      </c>
    </row>
    <row r="13">
      <c r="A13" s="76">
        <v>6.0</v>
      </c>
      <c r="B13" s="77">
        <v>41492.0</v>
      </c>
      <c r="C13" s="76">
        <v>27.677</v>
      </c>
      <c r="D13" s="76">
        <v>16.129</v>
      </c>
      <c r="E13" s="76">
        <v>20.728</v>
      </c>
      <c r="F13" s="76">
        <v>91.145</v>
      </c>
      <c r="G13" s="76">
        <v>50.903</v>
      </c>
      <c r="H13" s="76">
        <v>74.244</v>
      </c>
    </row>
    <row r="14">
      <c r="A14" s="76">
        <v>6.0</v>
      </c>
      <c r="B14" s="77">
        <v>41523.0</v>
      </c>
      <c r="C14" s="76">
        <v>21.127</v>
      </c>
      <c r="D14" s="76">
        <v>17.51</v>
      </c>
      <c r="E14" s="76">
        <v>18.805</v>
      </c>
      <c r="F14" s="76">
        <v>89.126</v>
      </c>
      <c r="G14" s="76">
        <v>72.556</v>
      </c>
      <c r="H14" s="76">
        <v>82.509</v>
      </c>
    </row>
    <row r="15">
      <c r="A15" s="76">
        <v>6.0</v>
      </c>
      <c r="B15" s="77">
        <v>41553.0</v>
      </c>
      <c r="C15" s="76">
        <v>22.369</v>
      </c>
      <c r="D15" s="76">
        <v>17.225</v>
      </c>
      <c r="E15" s="76">
        <v>18.785</v>
      </c>
      <c r="F15" s="76">
        <v>91.564</v>
      </c>
      <c r="G15" s="76">
        <v>69.524</v>
      </c>
      <c r="H15" s="76">
        <v>83.482</v>
      </c>
    </row>
    <row r="16">
      <c r="A16" s="76">
        <v>6.0</v>
      </c>
      <c r="B16" s="77">
        <v>41584.0</v>
      </c>
      <c r="C16" s="76">
        <v>27.087</v>
      </c>
      <c r="D16" s="76">
        <v>16.939</v>
      </c>
      <c r="E16" s="76">
        <v>19.858</v>
      </c>
      <c r="F16" s="76">
        <v>89.106</v>
      </c>
      <c r="G16" s="76">
        <v>53.289</v>
      </c>
      <c r="H16" s="76">
        <v>78.105</v>
      </c>
    </row>
    <row r="17">
      <c r="A17" s="76">
        <v>6.0</v>
      </c>
      <c r="B17" s="77">
        <v>41614.0</v>
      </c>
      <c r="C17" s="76">
        <v>29.09</v>
      </c>
      <c r="D17" s="76">
        <v>16.868</v>
      </c>
      <c r="E17" s="76">
        <v>20.353</v>
      </c>
      <c r="F17" s="76">
        <v>88.5</v>
      </c>
      <c r="G17" s="76">
        <v>47.908</v>
      </c>
      <c r="H17" s="76">
        <v>76.383</v>
      </c>
    </row>
    <row r="18">
      <c r="A18" s="76">
        <v>6.0</v>
      </c>
      <c r="B18" s="76" t="s">
        <v>322</v>
      </c>
      <c r="C18" s="76">
        <v>25.525</v>
      </c>
      <c r="D18" s="76">
        <v>15.605</v>
      </c>
      <c r="E18" s="76">
        <v>18.97</v>
      </c>
      <c r="F18" s="76">
        <v>94.26</v>
      </c>
      <c r="G18" s="76">
        <v>58.118</v>
      </c>
      <c r="H18" s="76">
        <v>81.475</v>
      </c>
    </row>
    <row r="19">
      <c r="A19" s="76">
        <v>6.0</v>
      </c>
      <c r="B19" s="76" t="s">
        <v>323</v>
      </c>
      <c r="C19" s="76">
        <v>24.895</v>
      </c>
      <c r="D19" s="76">
        <v>16.844</v>
      </c>
      <c r="E19" s="76">
        <v>19.235</v>
      </c>
      <c r="F19" s="76">
        <v>91.68</v>
      </c>
      <c r="G19" s="76">
        <v>61.473</v>
      </c>
      <c r="H19" s="76">
        <v>83.195</v>
      </c>
    </row>
    <row r="20">
      <c r="A20" s="76">
        <v>6.0</v>
      </c>
      <c r="B20" s="76" t="s">
        <v>324</v>
      </c>
      <c r="C20" s="76">
        <v>22.321</v>
      </c>
      <c r="D20" s="76">
        <v>17.011</v>
      </c>
      <c r="E20" s="76">
        <v>18.471</v>
      </c>
      <c r="F20" s="76">
        <v>92.528</v>
      </c>
      <c r="G20" s="76">
        <v>69.558</v>
      </c>
      <c r="H20" s="76">
        <v>85.748</v>
      </c>
    </row>
    <row r="21">
      <c r="A21" s="76">
        <v>6.0</v>
      </c>
      <c r="B21" s="76" t="s">
        <v>325</v>
      </c>
      <c r="C21" s="76">
        <v>19.151</v>
      </c>
      <c r="D21" s="76">
        <v>16.463</v>
      </c>
      <c r="E21" s="76">
        <v>17.333</v>
      </c>
      <c r="F21" s="76">
        <v>92.928</v>
      </c>
      <c r="G21" s="76">
        <v>79.203</v>
      </c>
      <c r="H21" s="76">
        <v>88.47</v>
      </c>
    </row>
    <row r="22">
      <c r="A22" s="76">
        <v>6.0</v>
      </c>
      <c r="B22" s="76" t="s">
        <v>326</v>
      </c>
      <c r="C22" s="76">
        <v>22.274</v>
      </c>
      <c r="D22" s="76">
        <v>16.082</v>
      </c>
      <c r="E22" s="76">
        <v>18.306</v>
      </c>
      <c r="F22" s="76">
        <v>94.835</v>
      </c>
      <c r="G22" s="76">
        <v>70.399</v>
      </c>
      <c r="H22" s="76">
        <v>85.956</v>
      </c>
    </row>
    <row r="23">
      <c r="A23" s="76">
        <v>6.0</v>
      </c>
      <c r="B23" s="76" t="s">
        <v>327</v>
      </c>
      <c r="C23" s="76">
        <v>29.365</v>
      </c>
      <c r="D23" s="76">
        <v>16.272</v>
      </c>
      <c r="E23" s="76">
        <v>20.133</v>
      </c>
      <c r="F23" s="76">
        <v>92.503</v>
      </c>
      <c r="G23" s="76">
        <v>47.715</v>
      </c>
      <c r="H23" s="76">
        <v>77.543</v>
      </c>
    </row>
    <row r="24">
      <c r="A24" s="76">
        <v>6.0</v>
      </c>
      <c r="B24" s="76" t="s">
        <v>328</v>
      </c>
      <c r="C24" s="76">
        <v>27.85</v>
      </c>
      <c r="D24" s="76">
        <v>14.936</v>
      </c>
      <c r="E24" s="76">
        <v>19.505</v>
      </c>
      <c r="F24" s="76">
        <v>94.218</v>
      </c>
      <c r="G24" s="76">
        <v>49.62</v>
      </c>
      <c r="H24" s="76">
        <v>76.392</v>
      </c>
    </row>
    <row r="25">
      <c r="A25" s="76">
        <v>6.0</v>
      </c>
      <c r="B25" s="76" t="s">
        <v>329</v>
      </c>
      <c r="C25" s="76">
        <v>20.222</v>
      </c>
      <c r="D25" s="76">
        <v>16.082</v>
      </c>
      <c r="E25" s="76">
        <v>17.377</v>
      </c>
      <c r="F25" s="76">
        <v>90.437</v>
      </c>
      <c r="G25" s="76">
        <v>72.271</v>
      </c>
      <c r="H25" s="76">
        <v>84.414</v>
      </c>
    </row>
    <row r="26">
      <c r="A26" s="76">
        <v>6.0</v>
      </c>
      <c r="B26" s="76" t="s">
        <v>330</v>
      </c>
      <c r="C26" s="76">
        <v>19.08</v>
      </c>
      <c r="D26" s="76">
        <v>16.01</v>
      </c>
      <c r="E26" s="76">
        <v>16.811</v>
      </c>
      <c r="F26" s="76">
        <v>92.69</v>
      </c>
      <c r="G26" s="76">
        <v>79.741</v>
      </c>
      <c r="H26" s="76">
        <v>88.279</v>
      </c>
    </row>
    <row r="27">
      <c r="A27" s="76">
        <v>6.0</v>
      </c>
      <c r="B27" s="76" t="s">
        <v>331</v>
      </c>
      <c r="C27" s="76">
        <v>25.38</v>
      </c>
      <c r="D27" s="76">
        <v>15.581</v>
      </c>
      <c r="E27" s="76">
        <v>18.615</v>
      </c>
      <c r="F27" s="76">
        <v>95.065</v>
      </c>
      <c r="G27" s="76">
        <v>56.362</v>
      </c>
      <c r="H27" s="76">
        <v>81.551</v>
      </c>
    </row>
    <row r="28">
      <c r="A28" s="76">
        <v>6.0</v>
      </c>
      <c r="B28" s="76" t="s">
        <v>332</v>
      </c>
      <c r="C28" s="76">
        <v>27.407</v>
      </c>
      <c r="D28" s="76">
        <v>16.129</v>
      </c>
      <c r="E28" s="76">
        <v>19.794</v>
      </c>
      <c r="F28" s="76">
        <v>91.447</v>
      </c>
      <c r="G28" s="76">
        <v>51.055</v>
      </c>
      <c r="H28" s="76">
        <v>76.979</v>
      </c>
    </row>
    <row r="29">
      <c r="A29" s="76">
        <v>6.0</v>
      </c>
      <c r="B29" s="76" t="s">
        <v>333</v>
      </c>
      <c r="C29" s="76">
        <v>19.936</v>
      </c>
      <c r="D29" s="76">
        <v>15.509</v>
      </c>
      <c r="E29" s="76">
        <v>17.235</v>
      </c>
      <c r="F29" s="76">
        <v>93.652</v>
      </c>
      <c r="G29" s="76">
        <v>75.639</v>
      </c>
      <c r="H29" s="76">
        <v>86.037</v>
      </c>
    </row>
    <row r="30">
      <c r="A30" s="76">
        <v>6.0</v>
      </c>
      <c r="B30" s="76" t="s">
        <v>334</v>
      </c>
      <c r="C30" s="76">
        <v>19.984</v>
      </c>
      <c r="D30" s="76">
        <v>15.605</v>
      </c>
      <c r="E30" s="76">
        <v>16.955</v>
      </c>
      <c r="F30" s="76">
        <v>92.482</v>
      </c>
      <c r="G30" s="76">
        <v>75.084</v>
      </c>
      <c r="H30" s="76">
        <v>87.001</v>
      </c>
    </row>
    <row r="31">
      <c r="A31" s="76">
        <v>6.0</v>
      </c>
      <c r="B31" s="76" t="s">
        <v>335</v>
      </c>
      <c r="C31" s="76">
        <v>18.985</v>
      </c>
      <c r="D31" s="76">
        <v>15.438</v>
      </c>
      <c r="E31" s="76">
        <v>16.551</v>
      </c>
      <c r="F31" s="76">
        <v>93.674</v>
      </c>
      <c r="G31" s="76">
        <v>79.35</v>
      </c>
      <c r="H31" s="76">
        <v>88.702</v>
      </c>
    </row>
    <row r="32">
      <c r="A32" s="76">
        <v>6.0</v>
      </c>
      <c r="B32" s="76" t="s">
        <v>337</v>
      </c>
      <c r="C32" s="76">
        <v>18.557</v>
      </c>
      <c r="D32" s="76">
        <v>15.294</v>
      </c>
      <c r="E32" s="76">
        <v>16.481</v>
      </c>
      <c r="F32" s="76">
        <v>93.457</v>
      </c>
      <c r="G32" s="76">
        <v>79.802</v>
      </c>
      <c r="H32" s="76">
        <v>88.627</v>
      </c>
    </row>
    <row r="33">
      <c r="A33" s="76">
        <v>6.0</v>
      </c>
      <c r="B33" s="76" t="s">
        <v>338</v>
      </c>
      <c r="C33" s="76">
        <v>17.011</v>
      </c>
      <c r="D33" s="76">
        <v>14.505</v>
      </c>
      <c r="E33" s="76">
        <v>15.242</v>
      </c>
      <c r="F33" s="76">
        <v>94.704</v>
      </c>
      <c r="G33" s="76">
        <v>83.903</v>
      </c>
      <c r="H33" s="76">
        <v>91.174</v>
      </c>
    </row>
    <row r="34">
      <c r="A34" s="76">
        <v>6.0</v>
      </c>
      <c r="B34" s="76" t="s">
        <v>339</v>
      </c>
      <c r="C34" s="76">
        <v>19.127</v>
      </c>
      <c r="D34" s="76">
        <v>14.481</v>
      </c>
      <c r="E34" s="76">
        <v>15.824</v>
      </c>
      <c r="F34" s="76">
        <v>94.842</v>
      </c>
      <c r="G34" s="76">
        <v>75.523</v>
      </c>
      <c r="H34" s="76">
        <v>88.377</v>
      </c>
    </row>
    <row r="35">
      <c r="A35" s="76">
        <v>6.0</v>
      </c>
      <c r="B35" s="76" t="s">
        <v>340</v>
      </c>
      <c r="C35" s="76">
        <v>28.891</v>
      </c>
      <c r="D35" s="76">
        <v>13.353</v>
      </c>
      <c r="E35" s="76">
        <v>19.951</v>
      </c>
      <c r="F35" s="76">
        <v>97.363</v>
      </c>
      <c r="G35" s="76">
        <v>45.736</v>
      </c>
      <c r="H35" s="76">
        <v>74.182</v>
      </c>
    </row>
    <row r="36">
      <c r="A36" s="76">
        <v>7.0</v>
      </c>
      <c r="B36" s="77">
        <v>41281.0</v>
      </c>
      <c r="C36" s="76">
        <v>30.343</v>
      </c>
      <c r="D36" s="76">
        <v>14.17</v>
      </c>
      <c r="E36" s="76">
        <v>20.561</v>
      </c>
      <c r="F36" s="76">
        <v>98.721</v>
      </c>
      <c r="G36" s="76">
        <v>44.624</v>
      </c>
      <c r="H36" s="76">
        <v>73.529</v>
      </c>
    </row>
    <row r="37">
      <c r="A37" s="76">
        <v>7.0</v>
      </c>
      <c r="B37" s="77">
        <v>41312.0</v>
      </c>
      <c r="C37" s="76">
        <v>26.134</v>
      </c>
      <c r="D37" s="76">
        <v>16.582</v>
      </c>
      <c r="E37" s="76">
        <v>19.152</v>
      </c>
      <c r="F37" s="76">
        <v>90.797</v>
      </c>
      <c r="G37" s="76">
        <v>54.798</v>
      </c>
      <c r="H37" s="76">
        <v>78.433</v>
      </c>
    </row>
    <row r="38">
      <c r="A38" s="76">
        <v>7.0</v>
      </c>
      <c r="B38" s="77">
        <v>41340.0</v>
      </c>
      <c r="C38" s="76">
        <v>20.65</v>
      </c>
      <c r="D38" s="76">
        <v>15.748</v>
      </c>
      <c r="E38" s="76">
        <v>17.418</v>
      </c>
      <c r="F38" s="76">
        <v>91.53</v>
      </c>
      <c r="G38" s="76">
        <v>70.309</v>
      </c>
      <c r="H38" s="76">
        <v>83.66</v>
      </c>
    </row>
    <row r="39">
      <c r="A39" s="76">
        <v>7.0</v>
      </c>
      <c r="B39" s="77">
        <v>41371.0</v>
      </c>
      <c r="C39" s="76">
        <v>19.532</v>
      </c>
      <c r="D39" s="76">
        <v>14.361</v>
      </c>
      <c r="E39" s="76">
        <v>16.364</v>
      </c>
      <c r="F39" s="76">
        <v>94.04</v>
      </c>
      <c r="G39" s="76">
        <v>74.156</v>
      </c>
      <c r="H39" s="76">
        <v>86.108</v>
      </c>
    </row>
    <row r="40">
      <c r="A40" s="76">
        <v>7.0</v>
      </c>
      <c r="B40" s="77">
        <v>41401.0</v>
      </c>
      <c r="C40" s="76">
        <v>21.7</v>
      </c>
      <c r="D40" s="76">
        <v>14.074</v>
      </c>
      <c r="E40" s="76">
        <v>16.588</v>
      </c>
      <c r="F40" s="76">
        <v>92.269</v>
      </c>
      <c r="G40" s="76">
        <v>64.59</v>
      </c>
      <c r="H40" s="76">
        <v>82.613</v>
      </c>
    </row>
    <row r="41">
      <c r="A41" s="76">
        <v>7.0</v>
      </c>
      <c r="B41" s="77">
        <v>41432.0</v>
      </c>
      <c r="C41" s="76">
        <v>27.063</v>
      </c>
      <c r="D41" s="76">
        <v>14.649</v>
      </c>
      <c r="E41" s="76">
        <v>18.608</v>
      </c>
      <c r="F41" s="76">
        <v>89.416</v>
      </c>
      <c r="G41" s="76">
        <v>46.443</v>
      </c>
      <c r="H41" s="76">
        <v>74.523</v>
      </c>
    </row>
    <row r="42">
      <c r="A42" s="76">
        <v>7.0</v>
      </c>
      <c r="B42" s="77">
        <v>41462.0</v>
      </c>
      <c r="C42" s="76">
        <v>27.112</v>
      </c>
      <c r="D42" s="76">
        <v>15.414</v>
      </c>
      <c r="E42" s="76">
        <v>19.022</v>
      </c>
      <c r="F42" s="76">
        <v>89.323</v>
      </c>
      <c r="G42" s="76">
        <v>47.046</v>
      </c>
      <c r="H42" s="76">
        <v>73.391</v>
      </c>
    </row>
    <row r="43">
      <c r="A43" s="76">
        <v>7.0</v>
      </c>
      <c r="B43" s="77">
        <v>41493.0</v>
      </c>
      <c r="C43" s="76">
        <v>26.524</v>
      </c>
      <c r="D43" s="76">
        <v>14.721</v>
      </c>
      <c r="E43" s="76">
        <v>18.842</v>
      </c>
      <c r="F43" s="76">
        <v>87.295</v>
      </c>
      <c r="G43" s="76">
        <v>50.267</v>
      </c>
      <c r="H43" s="76">
        <v>74.469</v>
      </c>
    </row>
    <row r="44">
      <c r="A44" s="76">
        <v>7.0</v>
      </c>
      <c r="B44" s="77">
        <v>41524.0</v>
      </c>
      <c r="C44" s="76">
        <v>26.549</v>
      </c>
      <c r="D44" s="76">
        <v>14.409</v>
      </c>
      <c r="E44" s="76">
        <v>18.571</v>
      </c>
      <c r="F44" s="76">
        <v>90.283</v>
      </c>
      <c r="G44" s="76">
        <v>48.202</v>
      </c>
      <c r="H44" s="76">
        <v>74.657</v>
      </c>
    </row>
    <row r="45">
      <c r="A45" s="76">
        <v>7.0</v>
      </c>
      <c r="B45" s="77">
        <v>41554.0</v>
      </c>
      <c r="C45" s="76">
        <v>23.857</v>
      </c>
      <c r="D45" s="76">
        <v>14.936</v>
      </c>
      <c r="E45" s="76">
        <v>17.731</v>
      </c>
      <c r="F45" s="76">
        <v>91.246</v>
      </c>
      <c r="G45" s="76">
        <v>55.815</v>
      </c>
      <c r="H45" s="76">
        <v>78.749</v>
      </c>
    </row>
    <row r="46">
      <c r="A46" s="76">
        <v>7.0</v>
      </c>
      <c r="B46" s="77">
        <v>41585.0</v>
      </c>
      <c r="C46" s="76">
        <v>18.985</v>
      </c>
      <c r="D46" s="76">
        <v>15.318</v>
      </c>
      <c r="E46" s="76">
        <v>16.65</v>
      </c>
      <c r="F46" s="76">
        <v>91.048</v>
      </c>
      <c r="G46" s="76">
        <v>74.302</v>
      </c>
      <c r="H46" s="76">
        <v>84.638</v>
      </c>
    </row>
    <row r="47">
      <c r="A47" s="76">
        <v>7.0</v>
      </c>
      <c r="B47" s="77">
        <v>41615.0</v>
      </c>
      <c r="C47" s="76">
        <v>17.938</v>
      </c>
      <c r="D47" s="76">
        <v>15.127</v>
      </c>
      <c r="E47" s="76">
        <v>16.058</v>
      </c>
      <c r="F47" s="76">
        <v>93.673</v>
      </c>
      <c r="G47" s="76">
        <v>80.351</v>
      </c>
      <c r="H47" s="76">
        <v>89.42</v>
      </c>
    </row>
    <row r="48">
      <c r="A48" s="76">
        <v>7.0</v>
      </c>
      <c r="B48" s="76" t="s">
        <v>341</v>
      </c>
      <c r="C48" s="76">
        <v>22.106</v>
      </c>
      <c r="D48" s="76">
        <v>15.223</v>
      </c>
      <c r="E48" s="76">
        <v>17.179</v>
      </c>
      <c r="F48" s="76">
        <v>94.291</v>
      </c>
      <c r="G48" s="76">
        <v>65.56</v>
      </c>
      <c r="H48" s="76">
        <v>85.0</v>
      </c>
    </row>
    <row r="49">
      <c r="A49" s="76">
        <v>7.0</v>
      </c>
      <c r="B49" s="76" t="s">
        <v>342</v>
      </c>
      <c r="C49" s="76">
        <v>20.15</v>
      </c>
      <c r="D49" s="76">
        <v>15.055</v>
      </c>
      <c r="E49" s="76">
        <v>16.72</v>
      </c>
      <c r="F49" s="76">
        <v>93.492</v>
      </c>
      <c r="G49" s="76">
        <v>72.52</v>
      </c>
      <c r="H49" s="76">
        <v>86.207</v>
      </c>
    </row>
    <row r="50">
      <c r="A50" s="76">
        <v>7.0</v>
      </c>
      <c r="B50" s="76" t="s">
        <v>343</v>
      </c>
      <c r="C50" s="76">
        <v>20.77</v>
      </c>
      <c r="D50" s="76">
        <v>14.697</v>
      </c>
      <c r="E50" s="76">
        <v>16.682</v>
      </c>
      <c r="F50" s="76">
        <v>94.936</v>
      </c>
      <c r="G50" s="76">
        <v>69.057</v>
      </c>
      <c r="H50" s="76">
        <v>85.799</v>
      </c>
    </row>
    <row r="51">
      <c r="A51" s="76">
        <v>7.0</v>
      </c>
      <c r="B51" s="76" t="s">
        <v>344</v>
      </c>
      <c r="C51" s="76">
        <v>22.417</v>
      </c>
      <c r="D51" s="76">
        <v>14.936</v>
      </c>
      <c r="E51" s="76">
        <v>16.948</v>
      </c>
      <c r="F51" s="76">
        <v>94.259</v>
      </c>
      <c r="G51" s="76">
        <v>63.658</v>
      </c>
      <c r="H51" s="76">
        <v>84.406</v>
      </c>
    </row>
    <row r="52">
      <c r="A52" s="76">
        <v>7.0</v>
      </c>
      <c r="B52" s="76" t="s">
        <v>345</v>
      </c>
      <c r="C52" s="76">
        <v>21.867</v>
      </c>
      <c r="D52" s="76">
        <v>15.031</v>
      </c>
      <c r="E52" s="76">
        <v>17.128</v>
      </c>
      <c r="F52" s="76">
        <v>92.186</v>
      </c>
      <c r="G52" s="76">
        <v>65.083</v>
      </c>
      <c r="H52" s="76">
        <v>82.994</v>
      </c>
    </row>
    <row r="53">
      <c r="A53" s="76">
        <v>7.0</v>
      </c>
      <c r="B53" s="76" t="s">
        <v>346</v>
      </c>
      <c r="C53" s="76">
        <v>27.801</v>
      </c>
      <c r="D53" s="76">
        <v>14.864</v>
      </c>
      <c r="E53" s="76">
        <v>19.209</v>
      </c>
      <c r="F53" s="76">
        <v>92.504</v>
      </c>
      <c r="G53" s="76">
        <v>48.854</v>
      </c>
      <c r="H53" s="76">
        <v>76.651</v>
      </c>
    </row>
    <row r="54">
      <c r="A54" s="76">
        <v>7.0</v>
      </c>
      <c r="B54" s="76" t="s">
        <v>347</v>
      </c>
      <c r="C54" s="76">
        <v>25.768</v>
      </c>
      <c r="D54" s="76">
        <v>15.438</v>
      </c>
      <c r="E54" s="76">
        <v>18.656</v>
      </c>
      <c r="F54" s="76">
        <v>91.479</v>
      </c>
      <c r="G54" s="76">
        <v>52.523</v>
      </c>
      <c r="H54" s="76">
        <v>78.396</v>
      </c>
    </row>
    <row r="55">
      <c r="A55" s="76">
        <v>7.0</v>
      </c>
      <c r="B55" s="76" t="s">
        <v>348</v>
      </c>
      <c r="C55" s="76">
        <v>25.428</v>
      </c>
      <c r="D55" s="76">
        <v>15.27</v>
      </c>
      <c r="E55" s="76">
        <v>18.575</v>
      </c>
      <c r="F55" s="76">
        <v>90.919</v>
      </c>
      <c r="G55" s="76">
        <v>53.08</v>
      </c>
      <c r="H55" s="76">
        <v>77.225</v>
      </c>
    </row>
    <row r="56">
      <c r="A56" s="76">
        <v>7.0</v>
      </c>
      <c r="B56" s="76" t="s">
        <v>349</v>
      </c>
      <c r="C56" s="76">
        <v>22.609</v>
      </c>
      <c r="D56" s="76">
        <v>15.294</v>
      </c>
      <c r="E56" s="76">
        <v>17.642</v>
      </c>
      <c r="F56" s="76">
        <v>89.624</v>
      </c>
      <c r="G56" s="76">
        <v>61.414</v>
      </c>
      <c r="H56" s="76">
        <v>79.647</v>
      </c>
    </row>
    <row r="57">
      <c r="A57" s="76">
        <v>7.0</v>
      </c>
      <c r="B57" s="76" t="s">
        <v>350</v>
      </c>
      <c r="C57" s="76">
        <v>20.436</v>
      </c>
      <c r="D57" s="76">
        <v>15.247</v>
      </c>
      <c r="E57" s="76">
        <v>16.915</v>
      </c>
      <c r="F57" s="76">
        <v>90.199</v>
      </c>
      <c r="G57" s="76">
        <v>68.883</v>
      </c>
      <c r="H57" s="76">
        <v>82.447</v>
      </c>
    </row>
    <row r="58">
      <c r="A58" s="76">
        <v>7.0</v>
      </c>
      <c r="B58" s="76" t="s">
        <v>351</v>
      </c>
      <c r="C58" s="76">
        <v>18.461</v>
      </c>
      <c r="D58" s="76">
        <v>14.481</v>
      </c>
      <c r="E58" s="76">
        <v>16.021</v>
      </c>
      <c r="F58" s="76">
        <v>92.139</v>
      </c>
      <c r="G58" s="76">
        <v>74.465</v>
      </c>
      <c r="H58" s="76">
        <v>84.971</v>
      </c>
    </row>
    <row r="59">
      <c r="A59" s="76">
        <v>7.0</v>
      </c>
      <c r="B59" s="76" t="s">
        <v>352</v>
      </c>
      <c r="C59" s="76">
        <v>18.604</v>
      </c>
      <c r="D59" s="76">
        <v>14.816</v>
      </c>
      <c r="E59" s="76">
        <v>16.123</v>
      </c>
      <c r="F59" s="76">
        <v>91.958</v>
      </c>
      <c r="G59" s="76">
        <v>77.677</v>
      </c>
      <c r="H59" s="76">
        <v>86.737</v>
      </c>
    </row>
    <row r="60">
      <c r="A60" s="76">
        <v>7.0</v>
      </c>
      <c r="B60" s="76" t="s">
        <v>353</v>
      </c>
      <c r="C60" s="76">
        <v>19.46</v>
      </c>
      <c r="D60" s="76">
        <v>14.601</v>
      </c>
      <c r="E60" s="76">
        <v>16.106</v>
      </c>
      <c r="F60" s="76">
        <v>93.792</v>
      </c>
      <c r="G60" s="76">
        <v>75.295</v>
      </c>
      <c r="H60" s="76">
        <v>87.154</v>
      </c>
    </row>
    <row r="61">
      <c r="A61" s="76">
        <v>7.0</v>
      </c>
      <c r="B61" s="76" t="s">
        <v>354</v>
      </c>
      <c r="C61" s="76">
        <v>23.593</v>
      </c>
      <c r="D61" s="76">
        <v>14.361</v>
      </c>
      <c r="E61" s="76">
        <v>17.31</v>
      </c>
      <c r="F61" s="76">
        <v>93.278</v>
      </c>
      <c r="G61" s="76">
        <v>61.061</v>
      </c>
      <c r="H61" s="76">
        <v>82.872</v>
      </c>
    </row>
    <row r="62">
      <c r="A62" s="76">
        <v>7.0</v>
      </c>
      <c r="B62" s="76" t="s">
        <v>355</v>
      </c>
      <c r="C62" s="76">
        <v>17.368</v>
      </c>
      <c r="D62" s="76">
        <v>14.84</v>
      </c>
      <c r="E62" s="76">
        <v>15.771</v>
      </c>
      <c r="F62" s="76">
        <v>92.87</v>
      </c>
      <c r="G62" s="76">
        <v>81.08</v>
      </c>
      <c r="H62" s="76">
        <v>88.385</v>
      </c>
    </row>
    <row r="63">
      <c r="A63" s="76">
        <v>7.0</v>
      </c>
      <c r="B63" s="76" t="s">
        <v>356</v>
      </c>
      <c r="C63" s="76">
        <v>19.318</v>
      </c>
      <c r="D63" s="76">
        <v>14.649</v>
      </c>
      <c r="E63" s="76">
        <v>16.101</v>
      </c>
      <c r="F63" s="76">
        <v>92.465</v>
      </c>
      <c r="G63" s="76">
        <v>75.195</v>
      </c>
      <c r="H63" s="76">
        <v>86.363</v>
      </c>
    </row>
    <row r="64">
      <c r="A64" s="76">
        <v>7.0</v>
      </c>
      <c r="B64" s="76" t="s">
        <v>357</v>
      </c>
      <c r="C64" s="76">
        <v>18.58</v>
      </c>
      <c r="D64" s="76">
        <v>14.649</v>
      </c>
      <c r="E64" s="76">
        <v>15.995</v>
      </c>
      <c r="F64" s="76">
        <v>92.303</v>
      </c>
      <c r="G64" s="76">
        <v>74.431</v>
      </c>
      <c r="H64" s="76">
        <v>86.8</v>
      </c>
    </row>
    <row r="65">
      <c r="A65" s="76">
        <v>7.0</v>
      </c>
      <c r="B65" s="76" t="s">
        <v>358</v>
      </c>
      <c r="C65" s="76">
        <v>19.532</v>
      </c>
      <c r="D65" s="76">
        <v>14.649</v>
      </c>
      <c r="E65" s="76">
        <v>16.093</v>
      </c>
      <c r="F65" s="76">
        <v>92.741</v>
      </c>
      <c r="G65" s="76">
        <v>71.883</v>
      </c>
      <c r="H65" s="76">
        <v>87.079</v>
      </c>
    </row>
    <row r="66">
      <c r="A66" s="76">
        <v>7.0</v>
      </c>
      <c r="B66" s="76" t="s">
        <v>359</v>
      </c>
      <c r="C66" s="76">
        <v>20.126</v>
      </c>
      <c r="D66" s="76">
        <v>14.792</v>
      </c>
      <c r="E66" s="76">
        <v>16.77</v>
      </c>
      <c r="F66" s="76">
        <v>93.508</v>
      </c>
      <c r="G66" s="76">
        <v>69.008</v>
      </c>
      <c r="H66" s="76">
        <v>83.667</v>
      </c>
    </row>
    <row r="67">
      <c r="A67" s="76">
        <v>8.0</v>
      </c>
      <c r="B67" s="77">
        <v>41282.0</v>
      </c>
      <c r="C67" s="76">
        <v>21.032</v>
      </c>
      <c r="D67" s="76">
        <v>14.888</v>
      </c>
      <c r="E67" s="76">
        <v>16.942</v>
      </c>
      <c r="F67" s="76">
        <v>92.77</v>
      </c>
      <c r="G67" s="76">
        <v>67.454</v>
      </c>
      <c r="H67" s="76">
        <v>83.034</v>
      </c>
    </row>
    <row r="68">
      <c r="A68" s="76">
        <v>8.0</v>
      </c>
      <c r="B68" s="77">
        <v>41313.0</v>
      </c>
      <c r="C68" s="76">
        <v>21.604</v>
      </c>
      <c r="D68" s="76">
        <v>14.625</v>
      </c>
      <c r="E68" s="76">
        <v>16.637</v>
      </c>
      <c r="F68" s="76">
        <v>93.593</v>
      </c>
      <c r="G68" s="76">
        <v>65.256</v>
      </c>
      <c r="H68" s="76">
        <v>84.654</v>
      </c>
    </row>
    <row r="69">
      <c r="A69" s="76">
        <v>8.0</v>
      </c>
      <c r="B69" s="77">
        <v>41341.0</v>
      </c>
      <c r="C69" s="76">
        <v>22.513</v>
      </c>
      <c r="D69" s="76">
        <v>14.84</v>
      </c>
      <c r="E69" s="76">
        <v>17.185</v>
      </c>
      <c r="F69" s="76">
        <v>91.95</v>
      </c>
      <c r="G69" s="76">
        <v>64.265</v>
      </c>
      <c r="H69" s="76">
        <v>82.987</v>
      </c>
    </row>
    <row r="70">
      <c r="A70" s="76">
        <v>8.0</v>
      </c>
      <c r="B70" s="77">
        <v>41372.0</v>
      </c>
      <c r="C70" s="76">
        <v>17.772</v>
      </c>
      <c r="D70" s="76">
        <v>14.697</v>
      </c>
      <c r="E70" s="76">
        <v>15.885</v>
      </c>
      <c r="F70" s="76">
        <v>92.572</v>
      </c>
      <c r="G70" s="76">
        <v>80.784</v>
      </c>
      <c r="H70" s="76">
        <v>88.246</v>
      </c>
    </row>
    <row r="71">
      <c r="A71" s="76">
        <v>8.0</v>
      </c>
      <c r="B71" s="77">
        <v>41402.0</v>
      </c>
      <c r="C71" s="76">
        <v>20.222</v>
      </c>
      <c r="D71" s="76">
        <v>14.29</v>
      </c>
      <c r="E71" s="76">
        <v>16.432</v>
      </c>
      <c r="F71" s="76">
        <v>94.604</v>
      </c>
      <c r="G71" s="76">
        <v>68.959</v>
      </c>
      <c r="H71" s="76">
        <v>85.595</v>
      </c>
    </row>
    <row r="72">
      <c r="A72" s="76">
        <v>8.0</v>
      </c>
      <c r="B72" s="77">
        <v>41433.0</v>
      </c>
      <c r="C72" s="76">
        <v>21.724</v>
      </c>
      <c r="D72" s="76">
        <v>14.936</v>
      </c>
      <c r="E72" s="76">
        <v>17.086</v>
      </c>
      <c r="F72" s="76">
        <v>91.84</v>
      </c>
      <c r="G72" s="76">
        <v>63.541</v>
      </c>
      <c r="H72" s="76">
        <v>82.145</v>
      </c>
    </row>
    <row r="73">
      <c r="A73" s="76">
        <v>8.0</v>
      </c>
      <c r="B73" s="77">
        <v>41463.0</v>
      </c>
      <c r="C73" s="76">
        <v>28.543</v>
      </c>
      <c r="D73" s="76">
        <v>14.409</v>
      </c>
      <c r="E73" s="76">
        <v>19.309</v>
      </c>
      <c r="F73" s="76">
        <v>91.754</v>
      </c>
      <c r="G73" s="76">
        <v>44.842</v>
      </c>
      <c r="H73" s="76">
        <v>74.333</v>
      </c>
    </row>
    <row r="74">
      <c r="A74" s="76">
        <v>8.0</v>
      </c>
      <c r="B74" s="77">
        <v>41494.0</v>
      </c>
      <c r="C74" s="76">
        <v>26.329</v>
      </c>
      <c r="D74" s="76">
        <v>14.888</v>
      </c>
      <c r="E74" s="76">
        <v>17.967</v>
      </c>
      <c r="F74" s="76">
        <v>90.014</v>
      </c>
      <c r="G74" s="76">
        <v>49.708</v>
      </c>
      <c r="H74" s="76">
        <v>77.636</v>
      </c>
    </row>
    <row r="75">
      <c r="A75" s="76">
        <v>8.0</v>
      </c>
      <c r="B75" s="77">
        <v>41525.0</v>
      </c>
      <c r="C75" s="76">
        <v>20.46</v>
      </c>
      <c r="D75" s="76">
        <v>15.055</v>
      </c>
      <c r="E75" s="76">
        <v>16.632</v>
      </c>
      <c r="F75" s="76">
        <v>89.958</v>
      </c>
      <c r="G75" s="76">
        <v>67.357</v>
      </c>
      <c r="H75" s="76">
        <v>83.098</v>
      </c>
    </row>
    <row r="76">
      <c r="A76" s="76">
        <v>8.0</v>
      </c>
      <c r="B76" s="77">
        <v>41555.0</v>
      </c>
      <c r="C76" s="76">
        <v>20.984</v>
      </c>
      <c r="D76" s="76">
        <v>15.103</v>
      </c>
      <c r="E76" s="76">
        <v>17.033</v>
      </c>
      <c r="F76" s="76">
        <v>89.246</v>
      </c>
      <c r="G76" s="76">
        <v>65.141</v>
      </c>
      <c r="H76" s="76">
        <v>80.667</v>
      </c>
    </row>
    <row r="77">
      <c r="A77" s="76">
        <v>8.0</v>
      </c>
      <c r="B77" s="77">
        <v>41586.0</v>
      </c>
      <c r="C77" s="76">
        <v>19.436</v>
      </c>
      <c r="D77" s="76">
        <v>14.433</v>
      </c>
      <c r="E77" s="76">
        <v>16.331</v>
      </c>
      <c r="F77" s="76">
        <v>92.25</v>
      </c>
      <c r="G77" s="76">
        <v>70.823</v>
      </c>
      <c r="H77" s="76">
        <v>83.877</v>
      </c>
    </row>
    <row r="78">
      <c r="A78" s="76">
        <v>8.0</v>
      </c>
      <c r="B78" s="77">
        <v>41616.0</v>
      </c>
      <c r="C78" s="76">
        <v>22.8</v>
      </c>
      <c r="D78" s="76">
        <v>14.314</v>
      </c>
      <c r="E78" s="76">
        <v>16.536</v>
      </c>
      <c r="F78" s="76">
        <v>92.805</v>
      </c>
      <c r="G78" s="76">
        <v>59.028</v>
      </c>
      <c r="H78" s="76">
        <v>83.515</v>
      </c>
    </row>
    <row r="79">
      <c r="A79" s="76">
        <v>8.0</v>
      </c>
      <c r="B79" s="76" t="s">
        <v>360</v>
      </c>
      <c r="C79" s="76">
        <v>20.555</v>
      </c>
      <c r="D79" s="76">
        <v>14.074</v>
      </c>
      <c r="E79" s="76">
        <v>16.317</v>
      </c>
      <c r="F79" s="76">
        <v>93.036</v>
      </c>
      <c r="G79" s="76">
        <v>65.203</v>
      </c>
      <c r="H79" s="76">
        <v>82.549</v>
      </c>
    </row>
    <row r="80">
      <c r="A80" s="76">
        <v>8.0</v>
      </c>
      <c r="B80" s="76" t="s">
        <v>361</v>
      </c>
      <c r="C80" s="76">
        <v>26.842</v>
      </c>
      <c r="D80" s="76">
        <v>13.738</v>
      </c>
      <c r="E80" s="76">
        <v>18.036</v>
      </c>
      <c r="F80" s="76">
        <v>93.08</v>
      </c>
      <c r="G80" s="76">
        <v>47.365</v>
      </c>
      <c r="H80" s="76">
        <v>76.549</v>
      </c>
    </row>
    <row r="81">
      <c r="A81" s="76">
        <v>8.0</v>
      </c>
      <c r="B81" s="76" t="s">
        <v>362</v>
      </c>
      <c r="C81" s="76">
        <v>23.593</v>
      </c>
      <c r="D81" s="76">
        <v>15.055</v>
      </c>
      <c r="E81" s="76">
        <v>17.665</v>
      </c>
      <c r="F81" s="76">
        <v>89.07</v>
      </c>
      <c r="G81" s="76">
        <v>56.981</v>
      </c>
      <c r="H81" s="76">
        <v>79.0</v>
      </c>
    </row>
    <row r="82">
      <c r="A82" s="76">
        <v>8.0</v>
      </c>
      <c r="B82" s="76" t="s">
        <v>363</v>
      </c>
      <c r="C82" s="76">
        <v>21.915</v>
      </c>
      <c r="D82" s="76">
        <v>14.936</v>
      </c>
      <c r="E82" s="76">
        <v>16.804</v>
      </c>
      <c r="F82" s="76">
        <v>91.966</v>
      </c>
      <c r="G82" s="76">
        <v>63.531</v>
      </c>
      <c r="H82" s="76">
        <v>83.596</v>
      </c>
    </row>
    <row r="83">
      <c r="A83" s="76">
        <v>8.0</v>
      </c>
      <c r="B83" s="76" t="s">
        <v>364</v>
      </c>
      <c r="C83" s="76">
        <v>20.222</v>
      </c>
      <c r="D83" s="76">
        <v>14.792</v>
      </c>
      <c r="E83" s="76">
        <v>16.607</v>
      </c>
      <c r="F83" s="76">
        <v>93.756</v>
      </c>
      <c r="G83" s="76">
        <v>71.796</v>
      </c>
      <c r="H83" s="76">
        <v>85.873</v>
      </c>
    </row>
    <row r="84">
      <c r="A84" s="76">
        <v>8.0</v>
      </c>
      <c r="B84" s="76" t="s">
        <v>365</v>
      </c>
      <c r="C84" s="76">
        <v>28.369</v>
      </c>
      <c r="D84" s="76">
        <v>14.17</v>
      </c>
      <c r="E84" s="76">
        <v>18.844</v>
      </c>
      <c r="F84" s="76">
        <v>92.078</v>
      </c>
      <c r="G84" s="76">
        <v>45.412</v>
      </c>
      <c r="H84" s="76">
        <v>75.074</v>
      </c>
    </row>
    <row r="85">
      <c r="A85" s="76">
        <v>8.0</v>
      </c>
      <c r="B85" s="76" t="s">
        <v>366</v>
      </c>
      <c r="C85" s="76">
        <v>28.543</v>
      </c>
      <c r="D85" s="76">
        <v>14.314</v>
      </c>
      <c r="E85" s="76">
        <v>19.234</v>
      </c>
      <c r="F85" s="76">
        <v>90.608</v>
      </c>
      <c r="G85" s="76">
        <v>44.354</v>
      </c>
      <c r="H85" s="76">
        <v>72.712</v>
      </c>
    </row>
    <row r="86">
      <c r="A86" s="76">
        <v>8.0</v>
      </c>
      <c r="B86" s="76" t="s">
        <v>367</v>
      </c>
      <c r="C86" s="76">
        <v>27.407</v>
      </c>
      <c r="D86" s="76">
        <v>15.175</v>
      </c>
      <c r="E86" s="76">
        <v>18.853</v>
      </c>
      <c r="F86" s="76">
        <v>84.959</v>
      </c>
      <c r="G86" s="76">
        <v>44.783</v>
      </c>
      <c r="H86" s="76">
        <v>72.268</v>
      </c>
    </row>
    <row r="87">
      <c r="A87" s="76">
        <v>8.0</v>
      </c>
      <c r="B87" s="76" t="s">
        <v>368</v>
      </c>
      <c r="C87" s="76">
        <v>23.232</v>
      </c>
      <c r="D87" s="76">
        <v>14.745</v>
      </c>
      <c r="E87" s="76">
        <v>17.342</v>
      </c>
      <c r="F87" s="76">
        <v>88.377</v>
      </c>
      <c r="G87" s="76">
        <v>55.972</v>
      </c>
      <c r="H87" s="76">
        <v>76.942</v>
      </c>
    </row>
    <row r="88">
      <c r="A88" s="76">
        <v>8.0</v>
      </c>
      <c r="B88" s="76" t="s">
        <v>369</v>
      </c>
      <c r="C88" s="76">
        <v>28.27</v>
      </c>
      <c r="D88" s="76">
        <v>14.96</v>
      </c>
      <c r="E88" s="76">
        <v>19.069</v>
      </c>
      <c r="F88" s="76">
        <v>89.639</v>
      </c>
      <c r="G88" s="76">
        <v>41.932</v>
      </c>
      <c r="H88" s="76">
        <v>71.433</v>
      </c>
    </row>
    <row r="89">
      <c r="A89" s="76">
        <v>8.0</v>
      </c>
      <c r="B89" s="76" t="s">
        <v>370</v>
      </c>
      <c r="C89" s="76">
        <v>28.493</v>
      </c>
      <c r="D89" s="76">
        <v>14.649</v>
      </c>
      <c r="E89" s="76">
        <v>19.193</v>
      </c>
      <c r="F89" s="76">
        <v>86.994</v>
      </c>
      <c r="G89" s="76">
        <v>43.187</v>
      </c>
      <c r="H89" s="76">
        <v>71.963</v>
      </c>
    </row>
    <row r="90">
      <c r="A90" s="76">
        <v>8.0</v>
      </c>
      <c r="B90" s="76" t="s">
        <v>371</v>
      </c>
      <c r="C90" s="76">
        <v>29.09</v>
      </c>
      <c r="D90" s="76">
        <v>15.724</v>
      </c>
      <c r="E90" s="76">
        <v>19.742</v>
      </c>
      <c r="F90" s="76">
        <v>84.227</v>
      </c>
      <c r="G90" s="76">
        <v>42.61</v>
      </c>
      <c r="H90" s="76">
        <v>70.008</v>
      </c>
    </row>
    <row r="91">
      <c r="A91" s="76">
        <v>8.0</v>
      </c>
      <c r="B91" s="76" t="s">
        <v>372</v>
      </c>
      <c r="C91" s="76">
        <v>27.21</v>
      </c>
      <c r="D91" s="76">
        <v>15.796</v>
      </c>
      <c r="E91" s="76">
        <v>19.726</v>
      </c>
      <c r="F91" s="76">
        <v>86.403</v>
      </c>
      <c r="G91" s="76">
        <v>47.663</v>
      </c>
      <c r="H91" s="76">
        <v>71.297</v>
      </c>
    </row>
    <row r="92">
      <c r="A92" s="76">
        <v>8.0</v>
      </c>
      <c r="B92" s="76" t="s">
        <v>373</v>
      </c>
      <c r="C92" s="76">
        <v>19.46</v>
      </c>
      <c r="D92" s="76">
        <v>15.294</v>
      </c>
      <c r="E92" s="76">
        <v>16.951</v>
      </c>
      <c r="F92" s="76">
        <v>89.23</v>
      </c>
      <c r="G92" s="76">
        <v>69.911</v>
      </c>
      <c r="H92" s="76">
        <v>82.311</v>
      </c>
    </row>
    <row r="93">
      <c r="A93" s="76">
        <v>8.0</v>
      </c>
      <c r="B93" s="76" t="s">
        <v>374</v>
      </c>
      <c r="C93" s="76">
        <v>27.259</v>
      </c>
      <c r="D93" s="76">
        <v>15.103</v>
      </c>
      <c r="E93" s="76">
        <v>18.029</v>
      </c>
      <c r="F93" s="76">
        <v>91.416</v>
      </c>
      <c r="G93" s="76">
        <v>46.684</v>
      </c>
      <c r="H93" s="76">
        <v>78.321</v>
      </c>
    </row>
    <row r="94">
      <c r="A94" s="76">
        <v>8.0</v>
      </c>
      <c r="B94" s="76" t="s">
        <v>375</v>
      </c>
      <c r="C94" s="76">
        <v>17.51</v>
      </c>
      <c r="D94" s="76">
        <v>15.342</v>
      </c>
      <c r="E94" s="76">
        <v>15.769</v>
      </c>
      <c r="F94" s="76">
        <v>89.113</v>
      </c>
      <c r="G94" s="76">
        <v>84.385</v>
      </c>
      <c r="H94" s="76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5" t="s">
        <v>376</v>
      </c>
      <c r="B1" s="75" t="s">
        <v>9</v>
      </c>
      <c r="C1" s="75" t="s">
        <v>377</v>
      </c>
      <c r="D1" s="75" t="s">
        <v>378</v>
      </c>
      <c r="E1" s="75" t="s">
        <v>379</v>
      </c>
      <c r="F1" s="75" t="s">
        <v>380</v>
      </c>
      <c r="G1" s="75" t="s">
        <v>381</v>
      </c>
      <c r="H1" s="75" t="s">
        <v>382</v>
      </c>
      <c r="I1" s="75" t="s">
        <v>383</v>
      </c>
    </row>
    <row r="2">
      <c r="A2" s="76" t="s">
        <v>384</v>
      </c>
      <c r="B2" s="79" t="s">
        <v>385</v>
      </c>
      <c r="C2" s="76" t="s">
        <v>386</v>
      </c>
      <c r="D2" s="80"/>
      <c r="E2" s="80"/>
      <c r="F2" s="76" t="s">
        <v>387</v>
      </c>
      <c r="G2" s="80"/>
      <c r="H2" s="80"/>
      <c r="I2" s="76">
        <v>19.0</v>
      </c>
    </row>
    <row r="3">
      <c r="A3" s="81" t="s">
        <v>388</v>
      </c>
      <c r="B3" s="82" t="s">
        <v>389</v>
      </c>
      <c r="C3" s="76" t="s">
        <v>390</v>
      </c>
      <c r="D3" s="76" t="s">
        <v>391</v>
      </c>
      <c r="E3" s="76" t="s">
        <v>392</v>
      </c>
      <c r="F3" s="76" t="s">
        <v>393</v>
      </c>
      <c r="G3" s="80"/>
      <c r="H3" s="80"/>
      <c r="I3" s="76">
        <v>21.0</v>
      </c>
    </row>
    <row r="4">
      <c r="A4" s="81" t="s">
        <v>394</v>
      </c>
      <c r="B4" s="83" t="str">
        <f>HYPERLINK("https://research.cip.cgiar.org/redlatinpapa/pages/brochure.php?variedad=397077.16&amp;sec=1","CIP397077.16")</f>
        <v>CIP397077.16</v>
      </c>
      <c r="C4" s="76" t="s">
        <v>395</v>
      </c>
      <c r="D4" s="76" t="s">
        <v>391</v>
      </c>
      <c r="E4" s="76" t="s">
        <v>396</v>
      </c>
      <c r="F4" s="76" t="s">
        <v>393</v>
      </c>
      <c r="G4" s="76" t="s">
        <v>393</v>
      </c>
      <c r="H4" s="80"/>
      <c r="I4" s="76">
        <v>20.0</v>
      </c>
    </row>
    <row r="5">
      <c r="A5" s="81" t="s">
        <v>397</v>
      </c>
      <c r="B5" s="83" t="str">
        <f>HYPERLINK("https://research.cip.cgiar.org/redlatinpapa/pages/brochure.php?variedad=398192.213&amp;sec=1","CIP398192.213")</f>
        <v>CIP398192.213</v>
      </c>
      <c r="C5" s="76" t="s">
        <v>398</v>
      </c>
      <c r="D5" s="76" t="s">
        <v>399</v>
      </c>
      <c r="E5" s="76" t="s">
        <v>400</v>
      </c>
      <c r="F5" s="76" t="s">
        <v>393</v>
      </c>
      <c r="G5" s="76"/>
      <c r="H5" s="76" t="s">
        <v>401</v>
      </c>
      <c r="I5" s="76">
        <v>22.0</v>
      </c>
    </row>
    <row r="6">
      <c r="A6" s="76" t="s">
        <v>402</v>
      </c>
      <c r="B6" s="84" t="s">
        <v>237</v>
      </c>
      <c r="C6" s="76" t="s">
        <v>403</v>
      </c>
      <c r="D6" s="80"/>
      <c r="E6" s="80"/>
      <c r="F6" s="76" t="s">
        <v>393</v>
      </c>
      <c r="G6" s="80"/>
      <c r="H6" s="80"/>
      <c r="I6" s="80"/>
    </row>
    <row r="7">
      <c r="A7" s="81" t="s">
        <v>404</v>
      </c>
      <c r="B7" s="83" t="str">
        <f>HYPERLINK("https://research.cip.cgiar.org/redlatinpapa/pages/brochure.php?variedad=398208.704&amp;sec=1","CIP398208.704")</f>
        <v>CIP398208.704</v>
      </c>
      <c r="C7" s="76" t="s">
        <v>405</v>
      </c>
      <c r="D7" s="76" t="s">
        <v>399</v>
      </c>
      <c r="E7" s="76" t="s">
        <v>400</v>
      </c>
      <c r="F7" s="76" t="s">
        <v>393</v>
      </c>
      <c r="G7" s="76"/>
      <c r="H7" s="76" t="s">
        <v>401</v>
      </c>
      <c r="I7" s="76">
        <v>24.0</v>
      </c>
    </row>
    <row r="8">
      <c r="A8" s="81" t="s">
        <v>406</v>
      </c>
      <c r="B8" s="83" t="str">
        <f>HYPERLINK("https://research.cip.cgiar.org/redlatinpapa/pages/brochure.php?variedad=398098.119&amp;sec=1","CIP398098.119")</f>
        <v>CIP398098.119</v>
      </c>
      <c r="C8" s="76" t="s">
        <v>407</v>
      </c>
      <c r="D8" s="76" t="s">
        <v>399</v>
      </c>
      <c r="E8" s="76" t="s">
        <v>400</v>
      </c>
      <c r="F8" s="76" t="s">
        <v>393</v>
      </c>
      <c r="G8" s="76"/>
      <c r="H8" s="76" t="s">
        <v>401</v>
      </c>
      <c r="I8" s="76">
        <v>26.0</v>
      </c>
    </row>
    <row r="9">
      <c r="A9" s="81" t="s">
        <v>408</v>
      </c>
      <c r="B9" s="83" t="str">
        <f>HYPERLINK("https://research.cip.cgiar.org/redlatinpapa/pages/brochure.php?variedad=398190.89&amp;sec=1","CIP398190.89")</f>
        <v>CIP398190.89</v>
      </c>
      <c r="C9" s="76" t="s">
        <v>409</v>
      </c>
      <c r="D9" s="76" t="s">
        <v>399</v>
      </c>
      <c r="E9" s="76" t="s">
        <v>400</v>
      </c>
      <c r="F9" s="76" t="s">
        <v>393</v>
      </c>
      <c r="G9" s="76"/>
      <c r="H9" s="76" t="s">
        <v>401</v>
      </c>
      <c r="I9" s="76">
        <v>21.0</v>
      </c>
    </row>
    <row r="10">
      <c r="A10" s="81" t="s">
        <v>410</v>
      </c>
      <c r="B10" s="83" t="str">
        <f>HYPERLINK("https://research.cip.cgiar.org/redlatinpapa/pages/brochure.php?variedad=398192.592&amp;sec=1","CIP398192.592")</f>
        <v>CIP398192.592</v>
      </c>
      <c r="C10" s="76" t="s">
        <v>398</v>
      </c>
      <c r="D10" s="76" t="s">
        <v>399</v>
      </c>
      <c r="E10" s="76" t="s">
        <v>400</v>
      </c>
      <c r="F10" s="76" t="s">
        <v>393</v>
      </c>
      <c r="G10" s="76"/>
      <c r="H10" s="76" t="s">
        <v>401</v>
      </c>
      <c r="I10" s="76">
        <v>21.0</v>
      </c>
    </row>
    <row r="11">
      <c r="A11" s="81" t="s">
        <v>411</v>
      </c>
      <c r="B11" s="83" t="str">
        <f>HYPERLINK("https://research.cip.cgiar.org/redlatinpapa/pages/brochure.php?variedad=398201.510","CIP398201.510")</f>
        <v>CIP398201.510</v>
      </c>
      <c r="C11" s="76" t="s">
        <v>413</v>
      </c>
      <c r="D11" s="90" t="s">
        <v>399</v>
      </c>
      <c r="E11" s="90" t="s">
        <v>400</v>
      </c>
      <c r="F11" s="76" t="s">
        <v>393</v>
      </c>
      <c r="G11" s="76"/>
      <c r="H11" s="76" t="s">
        <v>401</v>
      </c>
      <c r="I11" s="76">
        <v>20.0</v>
      </c>
    </row>
    <row r="12">
      <c r="A12" s="81" t="s">
        <v>416</v>
      </c>
      <c r="B12" s="83" t="str">
        <f>HYPERLINK("https://research.cip.cgiar.org/redlatinpapa/pages/brochure.php?variedad=398203.244&amp;sec=1","CIP398203.244")</f>
        <v>CIP398203.244</v>
      </c>
      <c r="C12" s="76" t="s">
        <v>417</v>
      </c>
      <c r="D12" s="76" t="s">
        <v>399</v>
      </c>
      <c r="E12" s="76" t="s">
        <v>400</v>
      </c>
      <c r="F12" s="76" t="s">
        <v>393</v>
      </c>
      <c r="G12" s="76"/>
      <c r="H12" s="76" t="s">
        <v>401</v>
      </c>
      <c r="I12" s="76">
        <v>20.0</v>
      </c>
    </row>
    <row r="13">
      <c r="A13" s="81" t="s">
        <v>418</v>
      </c>
      <c r="B13" s="83" t="str">
        <f>HYPERLINK("https://research.cip.cgiar.org/redlatinpapa/pages/brochure.php?variedad=398203.5&amp;sec=1","CIP398203.5")</f>
        <v>CIP398203.5</v>
      </c>
      <c r="C13" s="76" t="s">
        <v>417</v>
      </c>
      <c r="D13" s="76" t="s">
        <v>399</v>
      </c>
      <c r="E13" s="76" t="s">
        <v>400</v>
      </c>
      <c r="F13" s="76" t="s">
        <v>393</v>
      </c>
      <c r="G13" s="76"/>
      <c r="H13" s="76" t="s">
        <v>401</v>
      </c>
      <c r="I13" s="76">
        <v>13.0</v>
      </c>
    </row>
    <row r="14">
      <c r="A14" s="81" t="s">
        <v>419</v>
      </c>
      <c r="B14" s="83" t="str">
        <f>HYPERLINK("https://research.cip.cgiar.org/redlatinpapa/pages/brochure.php?variedad=398208.219&amp;sec=1","CIP398208.219")</f>
        <v>CIP398208.219</v>
      </c>
      <c r="C14" s="76" t="s">
        <v>405</v>
      </c>
      <c r="D14" s="76" t="s">
        <v>399</v>
      </c>
      <c r="E14" s="76" t="s">
        <v>400</v>
      </c>
      <c r="F14" s="76" t="s">
        <v>393</v>
      </c>
      <c r="G14" s="76"/>
      <c r="H14" s="76" t="s">
        <v>401</v>
      </c>
      <c r="I14" s="76">
        <v>22.0</v>
      </c>
    </row>
    <row r="15">
      <c r="A15" s="81" t="s">
        <v>420</v>
      </c>
      <c r="B15" s="83" t="str">
        <f>HYPERLINK("https://research.cip.cgiar.org/redlatinpapa/pages/brochure.php?variedad=398208.33&amp;sec=1","CIP398208.33")</f>
        <v>CIP398208.33</v>
      </c>
      <c r="C15" s="76" t="s">
        <v>405</v>
      </c>
      <c r="D15" s="76" t="s">
        <v>399</v>
      </c>
      <c r="E15" s="76" t="s">
        <v>400</v>
      </c>
      <c r="F15" s="76" t="s">
        <v>393</v>
      </c>
      <c r="G15" s="76"/>
      <c r="H15" s="76" t="s">
        <v>401</v>
      </c>
      <c r="I15" s="76">
        <v>21.0</v>
      </c>
    </row>
    <row r="16">
      <c r="A16" s="81" t="s">
        <v>421</v>
      </c>
      <c r="B16" s="83" t="str">
        <f>HYPERLINK("https://research.cip.cgiar.org/redlatinpapa/pages/brochure.php?variedad=398208.620","CIP398208.620")</f>
        <v>CIP398208.620</v>
      </c>
      <c r="C16" s="76" t="s">
        <v>405</v>
      </c>
      <c r="D16" s="76" t="s">
        <v>399</v>
      </c>
      <c r="E16" s="76" t="s">
        <v>400</v>
      </c>
      <c r="F16" s="76" t="s">
        <v>393</v>
      </c>
      <c r="G16" s="76"/>
      <c r="H16" s="76" t="s">
        <v>401</v>
      </c>
      <c r="I16" s="76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0</v>
      </c>
      <c r="B1" s="92" t="s">
        <v>10</v>
      </c>
      <c r="C1" s="92" t="s">
        <v>43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8" t="s">
        <v>55</v>
      </c>
      <c r="M1" s="21" t="s">
        <v>58</v>
      </c>
      <c r="N1" s="21" t="s">
        <v>62</v>
      </c>
      <c r="O1" s="93" t="s">
        <v>422</v>
      </c>
    </row>
    <row r="2">
      <c r="A2" s="94">
        <v>717.0</v>
      </c>
      <c r="B2" s="94" t="s">
        <v>156</v>
      </c>
      <c r="C2" s="94" t="s">
        <v>110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156</v>
      </c>
      <c r="C3" s="94" t="s">
        <v>110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156</v>
      </c>
      <c r="C4" s="94" t="s">
        <v>110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156</v>
      </c>
      <c r="C5" s="94" t="s">
        <v>110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156</v>
      </c>
      <c r="C6" s="94" t="s">
        <v>110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156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7"/>
      <c r="K7" s="97"/>
      <c r="L7" s="97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156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156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7"/>
      <c r="K9" s="97"/>
      <c r="L9" s="97"/>
      <c r="M9" s="95">
        <f t="shared" ref="M9:N9" si="9">D9+F9+H9+J9</f>
        <v>197.14</v>
      </c>
      <c r="N9" s="95">
        <f t="shared" si="9"/>
        <v>11.55</v>
      </c>
      <c r="O9" s="98"/>
    </row>
    <row r="10">
      <c r="A10" s="94">
        <v>726.0</v>
      </c>
      <c r="B10" s="94" t="s">
        <v>156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156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156</v>
      </c>
      <c r="C12" s="94" t="s">
        <v>125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156</v>
      </c>
      <c r="C13" s="94" t="s">
        <v>125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156</v>
      </c>
      <c r="C14" s="94" t="s">
        <v>125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156</v>
      </c>
      <c r="C15" s="94" t="s">
        <v>125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156</v>
      </c>
      <c r="C16" s="94" t="s">
        <v>125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336</v>
      </c>
      <c r="C17" s="94" t="s">
        <v>110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336</v>
      </c>
      <c r="C18" s="94" t="s">
        <v>110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336</v>
      </c>
      <c r="C19" s="94" t="s">
        <v>110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336</v>
      </c>
      <c r="C20" s="94" t="s">
        <v>110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336</v>
      </c>
      <c r="C21" s="94" t="s">
        <v>110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336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336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336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98"/>
    </row>
    <row r="25">
      <c r="A25" s="94">
        <v>743.0</v>
      </c>
      <c r="B25" s="94" t="s">
        <v>336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336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336</v>
      </c>
      <c r="C27" s="94" t="s">
        <v>125</v>
      </c>
      <c r="D27" s="95">
        <v>279.36</v>
      </c>
      <c r="E27" s="95">
        <v>21.08</v>
      </c>
      <c r="F27" s="97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336</v>
      </c>
      <c r="C28" s="94" t="s">
        <v>125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336</v>
      </c>
      <c r="C29" s="94" t="s">
        <v>125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336</v>
      </c>
      <c r="C30" s="94" t="s">
        <v>125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336</v>
      </c>
      <c r="C31" s="94" t="s">
        <v>125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111</v>
      </c>
      <c r="C32" s="94" t="s">
        <v>110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111</v>
      </c>
      <c r="C33" s="94" t="s">
        <v>110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111</v>
      </c>
      <c r="C34" s="94" t="s">
        <v>110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111</v>
      </c>
      <c r="C35" s="94" t="s">
        <v>110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111</v>
      </c>
      <c r="C36" s="94" t="s">
        <v>110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111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7"/>
      <c r="K37" s="97"/>
      <c r="L37" s="97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111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7"/>
      <c r="K38" s="97"/>
      <c r="L38" s="97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111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7"/>
      <c r="K39" s="97"/>
      <c r="L39" s="97"/>
      <c r="M39" s="95">
        <f t="shared" ref="M39:N39" si="43">D39+F39+H39+J39</f>
        <v>163.16</v>
      </c>
      <c r="N39" s="95">
        <f t="shared" si="43"/>
        <v>10.39</v>
      </c>
      <c r="O39" s="98"/>
    </row>
    <row r="40">
      <c r="A40" s="94">
        <v>803.0</v>
      </c>
      <c r="B40" s="94" t="s">
        <v>111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7"/>
      <c r="K40" s="97"/>
      <c r="L40" s="97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111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7"/>
      <c r="K41" s="97"/>
      <c r="L41" s="97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111</v>
      </c>
      <c r="C42" s="94" t="s">
        <v>125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111</v>
      </c>
      <c r="C43" s="94" t="s">
        <v>125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111</v>
      </c>
      <c r="C44" s="94" t="s">
        <v>125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111</v>
      </c>
      <c r="C45" s="94" t="s">
        <v>125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111</v>
      </c>
      <c r="C46" s="94" t="s">
        <v>125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237</v>
      </c>
      <c r="C47" s="94" t="s">
        <v>110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237</v>
      </c>
      <c r="C48" s="94" t="s">
        <v>110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237</v>
      </c>
      <c r="C49" s="94" t="s">
        <v>110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237</v>
      </c>
      <c r="C50" s="94" t="s">
        <v>110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237</v>
      </c>
      <c r="C51" s="94" t="s">
        <v>110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237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7"/>
      <c r="K52" s="97"/>
      <c r="L52" s="97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237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7"/>
      <c r="K53" s="97"/>
      <c r="L53" s="97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237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7"/>
      <c r="K54" s="97"/>
      <c r="L54" s="97"/>
      <c r="M54" s="95">
        <f t="shared" ref="M54:N54" si="60">D54+F54+H54+J54</f>
        <v>147.58</v>
      </c>
      <c r="N54" s="95">
        <f t="shared" si="60"/>
        <v>9.13</v>
      </c>
      <c r="O54" s="98"/>
    </row>
    <row r="55">
      <c r="A55" s="94">
        <v>766.0</v>
      </c>
      <c r="B55" s="94" t="s">
        <v>237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7"/>
      <c r="K55" s="97"/>
      <c r="L55" s="97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237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7"/>
      <c r="K56" s="97"/>
      <c r="L56" s="97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237</v>
      </c>
      <c r="C57" s="94" t="s">
        <v>125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237</v>
      </c>
      <c r="C58" s="94" t="s">
        <v>125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237</v>
      </c>
      <c r="C59" s="94" t="s">
        <v>125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237</v>
      </c>
      <c r="C60" s="94" t="s">
        <v>125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237</v>
      </c>
      <c r="C61" s="94" t="s">
        <v>125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7"/>
      <c r="K61" s="97"/>
      <c r="L61" s="97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126</v>
      </c>
      <c r="C62" s="94" t="s">
        <v>110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126</v>
      </c>
      <c r="C63" s="94" t="s">
        <v>110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126</v>
      </c>
      <c r="C64" s="94" t="s">
        <v>110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126</v>
      </c>
      <c r="C65" s="94" t="s">
        <v>110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126</v>
      </c>
      <c r="C66" s="94" t="s">
        <v>110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126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7"/>
      <c r="K67" s="97"/>
      <c r="L67" s="97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126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7"/>
      <c r="K68" s="97"/>
      <c r="L68" s="97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126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7"/>
      <c r="K69" s="97"/>
      <c r="L69" s="97"/>
      <c r="M69" s="95">
        <f t="shared" ref="M69:N69" si="77">D69+F69+H69+J69</f>
        <v>169.21</v>
      </c>
      <c r="N69" s="95">
        <f t="shared" si="77"/>
        <v>10.35</v>
      </c>
      <c r="O69" s="98"/>
    </row>
    <row r="70">
      <c r="A70" s="94">
        <v>813.0</v>
      </c>
      <c r="B70" s="94" t="s">
        <v>126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7"/>
      <c r="K70" s="97"/>
      <c r="L70" s="97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126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7"/>
      <c r="K71" s="97"/>
      <c r="L71" s="97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126</v>
      </c>
      <c r="C72" s="94" t="s">
        <v>125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126</v>
      </c>
      <c r="C73" s="94" t="s">
        <v>125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126</v>
      </c>
      <c r="C74" s="94" t="s">
        <v>125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126</v>
      </c>
      <c r="C75" s="94" t="s">
        <v>125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126</v>
      </c>
      <c r="C76" s="94" t="s">
        <v>125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236</v>
      </c>
      <c r="C77" s="94" t="s">
        <v>110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236</v>
      </c>
      <c r="C78" s="94" t="s">
        <v>110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236</v>
      </c>
      <c r="C79" s="94" t="s">
        <v>110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236</v>
      </c>
      <c r="C80" s="94" t="s">
        <v>110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236</v>
      </c>
      <c r="C81" s="94" t="s">
        <v>110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236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7"/>
      <c r="K82" s="97"/>
      <c r="L82" s="97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236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7"/>
      <c r="K83" s="97"/>
      <c r="L83" s="97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236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7"/>
      <c r="K84" s="97"/>
      <c r="L84" s="97"/>
      <c r="M84" s="95">
        <f t="shared" ref="M84:N84" si="94">D84+F84+H84+J84</f>
        <v>51.31</v>
      </c>
      <c r="N84" s="95">
        <f t="shared" si="94"/>
        <v>3.31</v>
      </c>
      <c r="O84" s="98"/>
    </row>
    <row r="85">
      <c r="A85" s="94">
        <v>758.0</v>
      </c>
      <c r="B85" s="94" t="s">
        <v>236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7"/>
      <c r="K85" s="97"/>
      <c r="L85" s="97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236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7"/>
      <c r="K86" s="97"/>
      <c r="L86" s="97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236</v>
      </c>
      <c r="C87" s="94" t="s">
        <v>125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236</v>
      </c>
      <c r="C88" s="94" t="s">
        <v>125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236</v>
      </c>
      <c r="C89" s="94" t="s">
        <v>125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236</v>
      </c>
      <c r="C90" s="94" t="s">
        <v>125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236</v>
      </c>
      <c r="C91" s="94" t="s">
        <v>125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78</v>
      </c>
      <c r="C92" s="94" t="s">
        <v>110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78</v>
      </c>
      <c r="C93" s="94" t="s">
        <v>110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78</v>
      </c>
      <c r="C94" s="94" t="s">
        <v>110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78</v>
      </c>
      <c r="C95" s="94" t="s">
        <v>110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78</v>
      </c>
      <c r="C96" s="94" t="s">
        <v>110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7"/>
      <c r="K96" s="97"/>
      <c r="L96" s="97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78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7"/>
      <c r="K97" s="97"/>
      <c r="L97" s="97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78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7"/>
      <c r="K98" s="97"/>
      <c r="L98" s="97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78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7"/>
      <c r="K99" s="97"/>
      <c r="L99" s="97"/>
      <c r="M99" s="95">
        <f t="shared" ref="M99:N99" si="111">D99+F99+H99+J99</f>
        <v>312.42</v>
      </c>
      <c r="N99" s="95">
        <f t="shared" si="111"/>
        <v>19.52</v>
      </c>
      <c r="O99" s="98"/>
    </row>
    <row r="100">
      <c r="A100" s="94">
        <v>828.0</v>
      </c>
      <c r="B100" s="94" t="s">
        <v>78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7"/>
      <c r="K100" s="97"/>
      <c r="L100" s="97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78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7"/>
      <c r="K101" s="97"/>
      <c r="L101" s="97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78</v>
      </c>
      <c r="C102" s="94" t="s">
        <v>125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78</v>
      </c>
      <c r="C103" s="94" t="s">
        <v>125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78</v>
      </c>
      <c r="C104" s="94" t="s">
        <v>125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78</v>
      </c>
      <c r="C105" s="94" t="s">
        <v>125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78</v>
      </c>
      <c r="C106" s="94" t="s">
        <v>125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193</v>
      </c>
      <c r="C107" s="94" t="s">
        <v>110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193</v>
      </c>
      <c r="C108" s="94" t="s">
        <v>110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7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193</v>
      </c>
      <c r="C109" s="94" t="s">
        <v>110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193</v>
      </c>
      <c r="C110" s="94" t="s">
        <v>110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193</v>
      </c>
      <c r="C111" s="94" t="s">
        <v>110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193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7"/>
      <c r="K112" s="97"/>
      <c r="L112" s="97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193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7"/>
      <c r="K113" s="97"/>
      <c r="L113" s="97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193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7"/>
      <c r="K114" s="97"/>
      <c r="L114" s="97"/>
      <c r="M114" s="95">
        <f t="shared" ref="M114:N114" si="128">D114+F114+H114+J114</f>
        <v>122.22</v>
      </c>
      <c r="N114" s="95">
        <f t="shared" si="128"/>
        <v>8.4</v>
      </c>
      <c r="O114" s="98"/>
    </row>
    <row r="115">
      <c r="A115" s="94">
        <v>860.0</v>
      </c>
      <c r="B115" s="94" t="s">
        <v>193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7"/>
      <c r="K115" s="97"/>
      <c r="L115" s="97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193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7"/>
      <c r="K116" s="97"/>
      <c r="L116" s="97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193</v>
      </c>
      <c r="C117" s="94" t="s">
        <v>125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193</v>
      </c>
      <c r="C118" s="94" t="s">
        <v>125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193</v>
      </c>
      <c r="C119" s="94" t="s">
        <v>125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193</v>
      </c>
      <c r="C120" s="94" t="s">
        <v>125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193</v>
      </c>
      <c r="C121" s="94" t="s">
        <v>125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127</v>
      </c>
      <c r="C122" s="94" t="s">
        <v>110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127</v>
      </c>
      <c r="C123" s="94" t="s">
        <v>110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127</v>
      </c>
      <c r="C124" s="94" t="s">
        <v>110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127</v>
      </c>
      <c r="C125" s="94" t="s">
        <v>110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127</v>
      </c>
      <c r="C126" s="94" t="s">
        <v>110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127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7"/>
      <c r="K127" s="97"/>
      <c r="L127" s="97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127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7"/>
      <c r="K128" s="97"/>
      <c r="L128" s="97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127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7"/>
      <c r="K129" s="97"/>
      <c r="L129" s="97"/>
      <c r="M129" s="95">
        <f t="shared" ref="M129:N129" si="145">D129+F129+H129+J129</f>
        <v>222.48</v>
      </c>
      <c r="N129" s="95">
        <f t="shared" si="145"/>
        <v>15.46</v>
      </c>
      <c r="O129" s="98"/>
    </row>
    <row r="130">
      <c r="A130" s="94">
        <v>878.0</v>
      </c>
      <c r="B130" s="94" t="s">
        <v>127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7"/>
      <c r="K130" s="97"/>
      <c r="L130" s="97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127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7"/>
      <c r="K131" s="97"/>
      <c r="L131" s="97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127</v>
      </c>
      <c r="C132" s="94" t="s">
        <v>125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127</v>
      </c>
      <c r="C133" s="94" t="s">
        <v>125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127</v>
      </c>
      <c r="C134" s="94" t="s">
        <v>125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127</v>
      </c>
      <c r="C135" s="94" t="s">
        <v>125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127</v>
      </c>
      <c r="C136" s="94" t="s">
        <v>125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231</v>
      </c>
      <c r="C137" s="94" t="s">
        <v>110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231</v>
      </c>
      <c r="C138" s="94" t="s">
        <v>110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231</v>
      </c>
      <c r="C139" s="94" t="s">
        <v>110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231</v>
      </c>
      <c r="C140" s="94" t="s">
        <v>110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231</v>
      </c>
      <c r="C141" s="94" t="s">
        <v>110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7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231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7"/>
      <c r="K142" s="97"/>
      <c r="L142" s="97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231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7"/>
      <c r="K143" s="97"/>
      <c r="L143" s="97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231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7"/>
      <c r="K144" s="97"/>
      <c r="L144" s="97"/>
      <c r="M144" s="95">
        <f t="shared" ref="M144:N144" si="162">D144+F144+H144+J144</f>
        <v>108.15</v>
      </c>
      <c r="N144" s="95">
        <f t="shared" si="162"/>
        <v>7.63</v>
      </c>
      <c r="O144" s="98"/>
    </row>
    <row r="145">
      <c r="A145" s="94">
        <v>893.0</v>
      </c>
      <c r="B145" s="94" t="s">
        <v>231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7"/>
      <c r="K145" s="97"/>
      <c r="L145" s="97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231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7"/>
      <c r="K146" s="97"/>
      <c r="L146" s="97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231</v>
      </c>
      <c r="C147" s="94" t="s">
        <v>125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231</v>
      </c>
      <c r="C148" s="94" t="s">
        <v>125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231</v>
      </c>
      <c r="C149" s="94" t="s">
        <v>125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231</v>
      </c>
      <c r="C150" s="94" t="s">
        <v>125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231</v>
      </c>
      <c r="C151" s="94" t="s">
        <v>125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154</v>
      </c>
      <c r="C152" s="94" t="s">
        <v>110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154</v>
      </c>
      <c r="C153" s="94" t="s">
        <v>110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154</v>
      </c>
      <c r="C154" s="94" t="s">
        <v>110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154</v>
      </c>
      <c r="C155" s="94" t="s">
        <v>110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154</v>
      </c>
      <c r="C156" s="94" t="s">
        <v>110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154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7"/>
      <c r="K157" s="97"/>
      <c r="L157" s="97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154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7"/>
      <c r="K158" s="97"/>
      <c r="L158" s="97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154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7"/>
      <c r="K159" s="97"/>
      <c r="L159" s="97"/>
      <c r="M159" s="95">
        <f t="shared" ref="M159:N159" si="179">D159+F159+H159+J159</f>
        <v>86.22</v>
      </c>
      <c r="N159" s="95">
        <f t="shared" si="179"/>
        <v>5.45</v>
      </c>
      <c r="O159" s="98"/>
    </row>
    <row r="160">
      <c r="A160" s="94">
        <v>904.0</v>
      </c>
      <c r="B160" s="94" t="s">
        <v>154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7"/>
      <c r="K160" s="97"/>
      <c r="L160" s="97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154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7"/>
      <c r="K161" s="97"/>
      <c r="L161" s="97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154</v>
      </c>
      <c r="C162" s="94" t="s">
        <v>125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154</v>
      </c>
      <c r="C163" s="94" t="s">
        <v>125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154</v>
      </c>
      <c r="C164" s="94" t="s">
        <v>125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154</v>
      </c>
      <c r="C165" s="94" t="s">
        <v>125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154</v>
      </c>
      <c r="C166" s="94" t="s">
        <v>125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199</v>
      </c>
      <c r="C167" s="94" t="s">
        <v>110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199</v>
      </c>
      <c r="C168" s="94" t="s">
        <v>110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199</v>
      </c>
      <c r="C169" s="94" t="s">
        <v>110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199</v>
      </c>
      <c r="C170" s="94" t="s">
        <v>110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199</v>
      </c>
      <c r="C171" s="94" t="s">
        <v>110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199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7"/>
      <c r="K172" s="97"/>
      <c r="L172" s="97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199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7"/>
      <c r="K173" s="97"/>
      <c r="L173" s="97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199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7"/>
      <c r="K174" s="97"/>
      <c r="L174" s="97"/>
      <c r="M174" s="95">
        <f t="shared" ref="M174:N174" si="196">D174+F174+H174+J174</f>
        <v>338.26</v>
      </c>
      <c r="N174" s="95">
        <f t="shared" si="196"/>
        <v>20.43</v>
      </c>
      <c r="O174" s="98"/>
    </row>
    <row r="175">
      <c r="A175" s="94">
        <v>918.0</v>
      </c>
      <c r="B175" s="94" t="s">
        <v>199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7"/>
      <c r="K175" s="97"/>
      <c r="L175" s="97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199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7"/>
      <c r="K176" s="97"/>
      <c r="L176" s="97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199</v>
      </c>
      <c r="C177" s="94" t="s">
        <v>125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199</v>
      </c>
      <c r="C178" s="94" t="s">
        <v>125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199</v>
      </c>
      <c r="C179" s="94" t="s">
        <v>125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199</v>
      </c>
      <c r="C180" s="94" t="s">
        <v>125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199</v>
      </c>
      <c r="C181" s="94" t="s">
        <v>125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7"/>
      <c r="K181" s="97"/>
      <c r="L181" s="97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197</v>
      </c>
      <c r="C182" s="94" t="s">
        <v>110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197</v>
      </c>
      <c r="C183" s="94" t="s">
        <v>110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197</v>
      </c>
      <c r="C184" s="94" t="s">
        <v>110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197</v>
      </c>
      <c r="C185" s="94" t="s">
        <v>110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197</v>
      </c>
      <c r="C186" s="94" t="s">
        <v>110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197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7"/>
      <c r="K187" s="97"/>
      <c r="L187" s="97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197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197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7"/>
      <c r="K189" s="97"/>
      <c r="L189" s="97"/>
      <c r="M189" s="95">
        <f t="shared" ref="M189:N189" si="213">D189+F189+H189+J189</f>
        <v>273.31</v>
      </c>
      <c r="N189" s="95">
        <f t="shared" si="213"/>
        <v>16.14</v>
      </c>
      <c r="O189" s="98"/>
    </row>
    <row r="190">
      <c r="A190" s="94">
        <v>937.0</v>
      </c>
      <c r="B190" s="94" t="s">
        <v>197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7"/>
      <c r="K190" s="97"/>
      <c r="L190" s="97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197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7"/>
      <c r="K191" s="97"/>
      <c r="L191" s="97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197</v>
      </c>
      <c r="C192" s="94" t="s">
        <v>125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197</v>
      </c>
      <c r="C193" s="94" t="s">
        <v>125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197</v>
      </c>
      <c r="C194" s="94" t="s">
        <v>125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197</v>
      </c>
      <c r="C195" s="94" t="s">
        <v>125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197</v>
      </c>
      <c r="C196" s="94" t="s">
        <v>125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192</v>
      </c>
      <c r="C197" s="94" t="s">
        <v>110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192</v>
      </c>
      <c r="C198" s="94" t="s">
        <v>110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192</v>
      </c>
      <c r="C199" s="94" t="s">
        <v>110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192</v>
      </c>
      <c r="C200" s="94" t="s">
        <v>110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192</v>
      </c>
      <c r="C201" s="94" t="s">
        <v>110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192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7"/>
      <c r="K202" s="97"/>
      <c r="L202" s="97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192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7"/>
      <c r="K203" s="97"/>
      <c r="L203" s="97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192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7"/>
      <c r="K204" s="97"/>
      <c r="L204" s="97"/>
      <c r="M204" s="95">
        <f t="shared" ref="M204:N204" si="230">D204+F204+H204+J204</f>
        <v>105.39</v>
      </c>
      <c r="N204" s="95">
        <f t="shared" si="230"/>
        <v>7.13</v>
      </c>
      <c r="O204" s="98"/>
    </row>
    <row r="205">
      <c r="A205" s="94">
        <v>785.0</v>
      </c>
      <c r="B205" s="94" t="s">
        <v>192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7"/>
      <c r="K205" s="97"/>
      <c r="L205" s="97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192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7"/>
      <c r="K206" s="97"/>
      <c r="L206" s="97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192</v>
      </c>
      <c r="C207" s="94" t="s">
        <v>125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192</v>
      </c>
      <c r="C208" s="94" t="s">
        <v>125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192</v>
      </c>
      <c r="C209" s="94" t="s">
        <v>125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192</v>
      </c>
      <c r="C210" s="94" t="s">
        <v>125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192</v>
      </c>
      <c r="C211" s="94" t="s">
        <v>125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140</v>
      </c>
      <c r="C212" s="94" t="s">
        <v>110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140</v>
      </c>
      <c r="C213" s="94" t="s">
        <v>110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140</v>
      </c>
      <c r="C214" s="94" t="s">
        <v>110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140</v>
      </c>
      <c r="C215" s="94" t="s">
        <v>110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7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140</v>
      </c>
      <c r="C216" s="94" t="s">
        <v>110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140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140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140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98"/>
    </row>
    <row r="220">
      <c r="A220" s="94">
        <v>712.0</v>
      </c>
      <c r="B220" s="94" t="s">
        <v>140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140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140</v>
      </c>
      <c r="C222" s="94" t="s">
        <v>125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140</v>
      </c>
      <c r="C223" s="94" t="s">
        <v>125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140</v>
      </c>
      <c r="C224" s="94" t="s">
        <v>125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140</v>
      </c>
      <c r="C225" s="94" t="s">
        <v>125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140</v>
      </c>
      <c r="C226" s="94" t="s">
        <v>125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0</v>
      </c>
      <c r="B1" s="99" t="s">
        <v>10</v>
      </c>
      <c r="C1" s="99" t="s">
        <v>43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140</v>
      </c>
      <c r="C2" s="102" t="s">
        <v>125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140</v>
      </c>
      <c r="C3" s="104" t="s">
        <v>110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140</v>
      </c>
      <c r="C4" s="104" t="s">
        <v>110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140</v>
      </c>
      <c r="C5" s="102" t="s">
        <v>125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140</v>
      </c>
      <c r="C6" s="102" t="s">
        <v>125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140</v>
      </c>
      <c r="C7" s="100" t="s">
        <v>423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140</v>
      </c>
      <c r="C8" s="102" t="s">
        <v>125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140</v>
      </c>
      <c r="C9" s="100" t="s">
        <v>423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140</v>
      </c>
      <c r="C10" s="104" t="s">
        <v>110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140</v>
      </c>
      <c r="C11" s="100" t="s">
        <v>423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140</v>
      </c>
      <c r="C12" s="104" t="s">
        <v>110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140</v>
      </c>
      <c r="C13" s="100" t="s">
        <v>423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140</v>
      </c>
      <c r="C14" s="102" t="s">
        <v>125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140</v>
      </c>
      <c r="C15" s="104" t="s">
        <v>110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140</v>
      </c>
      <c r="C16" s="100" t="s">
        <v>423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156</v>
      </c>
      <c r="C17" s="102" t="s">
        <v>125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156</v>
      </c>
      <c r="C18" s="104" t="s">
        <v>110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156</v>
      </c>
      <c r="C19" s="104" t="s">
        <v>110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156</v>
      </c>
      <c r="C20" s="102" t="s">
        <v>125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156</v>
      </c>
      <c r="C21" s="104" t="s">
        <v>110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156</v>
      </c>
      <c r="C22" s="100" t="s">
        <v>423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156</v>
      </c>
      <c r="C23" s="100" t="s">
        <v>423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156</v>
      </c>
      <c r="C24" s="102" t="s">
        <v>125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156</v>
      </c>
      <c r="C25" s="102" t="s">
        <v>125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156</v>
      </c>
      <c r="C26" s="100" t="s">
        <v>423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156</v>
      </c>
      <c r="C27" s="100" t="s">
        <v>423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156</v>
      </c>
      <c r="C28" s="102" t="s">
        <v>125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156</v>
      </c>
      <c r="C29" s="104" t="s">
        <v>110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156</v>
      </c>
      <c r="C30" s="104" t="s">
        <v>110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156</v>
      </c>
      <c r="C31" s="100" t="s">
        <v>423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336</v>
      </c>
      <c r="C32" s="100" t="s">
        <v>423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336</v>
      </c>
      <c r="C33" s="102" t="s">
        <v>125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336</v>
      </c>
      <c r="C34" s="100" t="s">
        <v>423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336</v>
      </c>
      <c r="C35" s="104" t="s">
        <v>110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336</v>
      </c>
      <c r="C36" s="104" t="s">
        <v>110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336</v>
      </c>
      <c r="C37" s="104" t="s">
        <v>110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336</v>
      </c>
      <c r="C38" s="104" t="s">
        <v>110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336</v>
      </c>
      <c r="C39" s="102" t="s">
        <v>125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336</v>
      </c>
      <c r="C40" s="102" t="s">
        <v>125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336</v>
      </c>
      <c r="C41" s="100" t="s">
        <v>423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336</v>
      </c>
      <c r="C42" s="102" t="s">
        <v>125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336</v>
      </c>
      <c r="C43" s="104" t="s">
        <v>110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336</v>
      </c>
      <c r="C44" s="100" t="s">
        <v>423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336</v>
      </c>
      <c r="C45" s="102" t="s">
        <v>125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336</v>
      </c>
      <c r="C46" s="100" t="s">
        <v>423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236</v>
      </c>
      <c r="C47" s="104" t="s">
        <v>110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236</v>
      </c>
      <c r="C48" s="104" t="s">
        <v>110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236</v>
      </c>
      <c r="C49" s="104" t="s">
        <v>110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236</v>
      </c>
      <c r="C50" s="102" t="s">
        <v>125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236</v>
      </c>
      <c r="C51" s="100" t="s">
        <v>423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236</v>
      </c>
      <c r="C52" s="100" t="s">
        <v>423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236</v>
      </c>
      <c r="C53" s="104" t="s">
        <v>110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236</v>
      </c>
      <c r="C54" s="102" t="s">
        <v>125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236</v>
      </c>
      <c r="C55" s="102" t="s">
        <v>125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236</v>
      </c>
      <c r="C56" s="102" t="s">
        <v>125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236</v>
      </c>
      <c r="C57" s="100" t="s">
        <v>423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236</v>
      </c>
      <c r="C58" s="104" t="s">
        <v>110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236</v>
      </c>
      <c r="C59" s="100" t="s">
        <v>423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236</v>
      </c>
      <c r="C60" s="100" t="s">
        <v>423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236</v>
      </c>
      <c r="C61" s="102" t="s">
        <v>125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237</v>
      </c>
      <c r="C62" s="100" t="s">
        <v>423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237</v>
      </c>
      <c r="C63" s="100" t="s">
        <v>423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237</v>
      </c>
      <c r="C64" s="104" t="s">
        <v>110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237</v>
      </c>
      <c r="C65" s="100" t="s">
        <v>423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237</v>
      </c>
      <c r="C66" s="102" t="s">
        <v>125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237</v>
      </c>
      <c r="C67" s="100" t="s">
        <v>423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237</v>
      </c>
      <c r="C68" s="104" t="s">
        <v>110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237</v>
      </c>
      <c r="C69" s="104" t="s">
        <v>110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237</v>
      </c>
      <c r="C70" s="102" t="s">
        <v>125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237</v>
      </c>
      <c r="C71" s="102" t="s">
        <v>125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237</v>
      </c>
      <c r="C72" s="102" t="s">
        <v>125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237</v>
      </c>
      <c r="C73" s="100" t="s">
        <v>423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237</v>
      </c>
      <c r="C74" s="104" t="s">
        <v>110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237</v>
      </c>
      <c r="C75" s="104" t="s">
        <v>110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237</v>
      </c>
      <c r="C76" s="102" t="s">
        <v>125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192</v>
      </c>
      <c r="C77" s="104" t="s">
        <v>110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192</v>
      </c>
      <c r="C78" s="104" t="s">
        <v>110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192</v>
      </c>
      <c r="C79" s="102" t="s">
        <v>125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192</v>
      </c>
      <c r="C80" s="100" t="s">
        <v>423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192</v>
      </c>
      <c r="C81" s="102" t="s">
        <v>125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192</v>
      </c>
      <c r="C82" s="102" t="s">
        <v>125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192</v>
      </c>
      <c r="C83" s="100" t="s">
        <v>423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192</v>
      </c>
      <c r="C84" s="100" t="s">
        <v>423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192</v>
      </c>
      <c r="C85" s="102" t="s">
        <v>125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192</v>
      </c>
      <c r="C86" s="100" t="s">
        <v>423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192</v>
      </c>
      <c r="C87" s="102" t="s">
        <v>125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192</v>
      </c>
      <c r="C88" s="104" t="s">
        <v>110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192</v>
      </c>
      <c r="C89" s="100" t="s">
        <v>423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192</v>
      </c>
      <c r="C90" s="104" t="s">
        <v>110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192</v>
      </c>
      <c r="C91" s="104" t="s">
        <v>110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111</v>
      </c>
      <c r="C92" s="104" t="s">
        <v>110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111</v>
      </c>
      <c r="C93" s="100" t="s">
        <v>423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111</v>
      </c>
      <c r="C94" s="104" t="s">
        <v>110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111</v>
      </c>
      <c r="C95" s="104" t="s">
        <v>110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111</v>
      </c>
      <c r="C96" s="100" t="s">
        <v>423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111</v>
      </c>
      <c r="C97" s="102" t="s">
        <v>125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111</v>
      </c>
      <c r="C98" s="102" t="s">
        <v>125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111</v>
      </c>
      <c r="C99" s="100" t="s">
        <v>423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111</v>
      </c>
      <c r="C100" s="102" t="s">
        <v>125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111</v>
      </c>
      <c r="C101" s="102" t="s">
        <v>125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111</v>
      </c>
      <c r="C102" s="104" t="s">
        <v>110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111</v>
      </c>
      <c r="C103" s="104" t="s">
        <v>110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111</v>
      </c>
      <c r="C104" s="100" t="s">
        <v>423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111</v>
      </c>
      <c r="C105" s="102" t="s">
        <v>125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6">
        <v>805.0</v>
      </c>
      <c r="B106" s="107" t="s">
        <v>111</v>
      </c>
      <c r="C106" s="106" t="s">
        <v>423</v>
      </c>
      <c r="D106" s="101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126</v>
      </c>
      <c r="C107" s="104" t="s">
        <v>110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126</v>
      </c>
      <c r="C108" s="100" t="s">
        <v>423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126</v>
      </c>
      <c r="C109" s="102" t="s">
        <v>125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126</v>
      </c>
      <c r="C110" s="102" t="s">
        <v>125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126</v>
      </c>
      <c r="C111" s="102" t="s">
        <v>125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6">
        <v>811.0</v>
      </c>
      <c r="B112" s="107" t="s">
        <v>126</v>
      </c>
      <c r="C112" s="106" t="s">
        <v>423</v>
      </c>
      <c r="D112" s="101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126</v>
      </c>
      <c r="C113" s="100" t="s">
        <v>423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126</v>
      </c>
      <c r="C114" s="100" t="s">
        <v>423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126</v>
      </c>
      <c r="C115" s="104" t="s">
        <v>110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126</v>
      </c>
      <c r="C116" s="104" t="s">
        <v>110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126</v>
      </c>
      <c r="C117" s="100" t="s">
        <v>423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126</v>
      </c>
      <c r="C118" s="104" t="s">
        <v>110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126</v>
      </c>
      <c r="C119" s="102" t="s">
        <v>125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126</v>
      </c>
      <c r="C120" s="104" t="s">
        <v>110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126</v>
      </c>
      <c r="C121" s="102" t="s">
        <v>125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78</v>
      </c>
      <c r="C122" s="100" t="s">
        <v>423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78</v>
      </c>
      <c r="C123" s="102" t="s">
        <v>125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78</v>
      </c>
      <c r="C124" s="100" t="s">
        <v>423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78</v>
      </c>
      <c r="C125" s="104" t="s">
        <v>110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78</v>
      </c>
      <c r="C126" s="100" t="s">
        <v>423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78</v>
      </c>
      <c r="C127" s="104" t="s">
        <v>110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78</v>
      </c>
      <c r="C128" s="102" t="s">
        <v>125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78</v>
      </c>
      <c r="C129" s="100" t="s">
        <v>423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78</v>
      </c>
      <c r="C130" s="102" t="s">
        <v>125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78</v>
      </c>
      <c r="C131" s="102" t="s">
        <v>125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78</v>
      </c>
      <c r="C132" s="102" t="s">
        <v>125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78</v>
      </c>
      <c r="C133" s="104" t="s">
        <v>110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78</v>
      </c>
      <c r="C134" s="100" t="s">
        <v>423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78</v>
      </c>
      <c r="C135" s="104" t="s">
        <v>110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78</v>
      </c>
      <c r="C136" s="104" t="s">
        <v>110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193</v>
      </c>
      <c r="C137" s="102" t="s">
        <v>125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193</v>
      </c>
      <c r="C138" s="100" t="s">
        <v>423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193</v>
      </c>
      <c r="C139" s="104" t="s">
        <v>110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193</v>
      </c>
      <c r="C140" s="104" t="s">
        <v>110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193</v>
      </c>
      <c r="C141" s="104" t="s">
        <v>110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193</v>
      </c>
      <c r="C142" s="104" t="s">
        <v>110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193</v>
      </c>
      <c r="C143" s="100" t="s">
        <v>423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193</v>
      </c>
      <c r="C144" s="100" t="s">
        <v>423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193</v>
      </c>
      <c r="C145" s="104" t="s">
        <v>110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193</v>
      </c>
      <c r="C146" s="100" t="s">
        <v>423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193</v>
      </c>
      <c r="C147" s="102" t="s">
        <v>125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193</v>
      </c>
      <c r="C148" s="102" t="s">
        <v>125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193</v>
      </c>
      <c r="C149" s="100" t="s">
        <v>423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193</v>
      </c>
      <c r="C150" s="102" t="s">
        <v>125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193</v>
      </c>
      <c r="C151" s="102" t="s">
        <v>125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127</v>
      </c>
      <c r="C152" s="102" t="s">
        <v>125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127</v>
      </c>
      <c r="C153" s="102" t="s">
        <v>125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127</v>
      </c>
      <c r="C154" s="102" t="s">
        <v>125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127</v>
      </c>
      <c r="C155" s="104" t="s">
        <v>110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127</v>
      </c>
      <c r="C156" s="104" t="s">
        <v>110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127</v>
      </c>
      <c r="C157" s="100" t="s">
        <v>423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127</v>
      </c>
      <c r="C158" s="100" t="s">
        <v>423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127</v>
      </c>
      <c r="C159" s="104" t="s">
        <v>110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127</v>
      </c>
      <c r="C160" s="104" t="s">
        <v>110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127</v>
      </c>
      <c r="C161" s="102" t="s">
        <v>125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127</v>
      </c>
      <c r="C162" s="104" t="s">
        <v>110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127</v>
      </c>
      <c r="C163" s="100" t="s">
        <v>423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127</v>
      </c>
      <c r="C164" s="100" t="s">
        <v>423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127</v>
      </c>
      <c r="C165" s="102" t="s">
        <v>125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127</v>
      </c>
      <c r="C166" s="100" t="s">
        <v>423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231</v>
      </c>
      <c r="C167" s="102" t="s">
        <v>125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231</v>
      </c>
      <c r="C168" s="100" t="s">
        <v>423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231</v>
      </c>
      <c r="C169" s="102" t="s">
        <v>125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231</v>
      </c>
      <c r="C170" s="104" t="s">
        <v>110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231</v>
      </c>
      <c r="C171" s="102" t="s">
        <v>125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231</v>
      </c>
      <c r="C172" s="100" t="s">
        <v>423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231</v>
      </c>
      <c r="C173" s="102" t="s">
        <v>125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231</v>
      </c>
      <c r="C174" s="104" t="s">
        <v>110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231</v>
      </c>
      <c r="C175" s="104" t="s">
        <v>110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231</v>
      </c>
      <c r="C176" s="102" t="s">
        <v>125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231</v>
      </c>
      <c r="C177" s="100" t="s">
        <v>423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231</v>
      </c>
      <c r="C178" s="104" t="s">
        <v>110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231</v>
      </c>
      <c r="C179" s="100" t="s">
        <v>423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231</v>
      </c>
      <c r="C180" s="100" t="s">
        <v>423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231</v>
      </c>
      <c r="C181" s="104" t="s">
        <v>110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154</v>
      </c>
      <c r="C182" s="100" t="s">
        <v>423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154</v>
      </c>
      <c r="C183" s="100" t="s">
        <v>423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154</v>
      </c>
      <c r="C184" s="102" t="s">
        <v>125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154</v>
      </c>
      <c r="C185" s="102" t="s">
        <v>125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154</v>
      </c>
      <c r="C186" s="100" t="s">
        <v>423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154</v>
      </c>
      <c r="C187" s="102" t="s">
        <v>125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154</v>
      </c>
      <c r="C188" s="104" t="s">
        <v>110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154</v>
      </c>
      <c r="C189" s="104" t="s">
        <v>110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154</v>
      </c>
      <c r="C190" s="100" t="s">
        <v>423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154</v>
      </c>
      <c r="C191" s="104" t="s">
        <v>110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154</v>
      </c>
      <c r="C192" s="104" t="s">
        <v>110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154</v>
      </c>
      <c r="C193" s="102" t="s">
        <v>125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154</v>
      </c>
      <c r="C194" s="102" t="s">
        <v>125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154</v>
      </c>
      <c r="C195" s="100" t="s">
        <v>423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154</v>
      </c>
      <c r="C196" s="104" t="s">
        <v>110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199</v>
      </c>
      <c r="C197" s="102" t="s">
        <v>125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199</v>
      </c>
      <c r="C198" s="100" t="s">
        <v>423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199</v>
      </c>
      <c r="C199" s="104" t="s">
        <v>110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199</v>
      </c>
      <c r="C200" s="104" t="s">
        <v>110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199</v>
      </c>
      <c r="C201" s="100" t="s">
        <v>423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199</v>
      </c>
      <c r="C202" s="100" t="s">
        <v>423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199</v>
      </c>
      <c r="C203" s="102" t="s">
        <v>125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199</v>
      </c>
      <c r="C204" s="100" t="s">
        <v>423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199</v>
      </c>
      <c r="C205" s="102" t="s">
        <v>125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199</v>
      </c>
      <c r="C206" s="100" t="s">
        <v>423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199</v>
      </c>
      <c r="C207" s="102" t="s">
        <v>125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199</v>
      </c>
      <c r="C208" s="104" t="s">
        <v>110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199</v>
      </c>
      <c r="C209" s="104" t="s">
        <v>110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199</v>
      </c>
      <c r="C210" s="104" t="s">
        <v>110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199</v>
      </c>
      <c r="C211" s="102" t="s">
        <v>125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197</v>
      </c>
      <c r="C212" s="102" t="s">
        <v>125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197</v>
      </c>
      <c r="C213" s="102" t="s">
        <v>125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197</v>
      </c>
      <c r="C214" s="100" t="s">
        <v>423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197</v>
      </c>
      <c r="C215" s="102" t="s">
        <v>125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197</v>
      </c>
      <c r="C216" s="104" t="s">
        <v>110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197</v>
      </c>
      <c r="C217" s="100" t="s">
        <v>423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197</v>
      </c>
      <c r="C218" s="104" t="s">
        <v>110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197</v>
      </c>
      <c r="C219" s="104" t="s">
        <v>110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197</v>
      </c>
      <c r="C220" s="100" t="s">
        <v>423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197</v>
      </c>
      <c r="C221" s="102" t="s">
        <v>125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197</v>
      </c>
      <c r="C222" s="104" t="s">
        <v>110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197</v>
      </c>
      <c r="C223" s="100" t="s">
        <v>423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197</v>
      </c>
      <c r="C224" s="100" t="s">
        <v>423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197</v>
      </c>
      <c r="C225" s="104" t="s">
        <v>110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197</v>
      </c>
      <c r="C226" s="102" t="s">
        <v>125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0</v>
      </c>
      <c r="B1" s="99" t="s">
        <v>10</v>
      </c>
      <c r="C1" s="99" t="s">
        <v>43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140</v>
      </c>
      <c r="C2" s="102" t="s">
        <v>125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140</v>
      </c>
      <c r="C3" s="104" t="s">
        <v>110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6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140</v>
      </c>
      <c r="C4" s="104" t="s">
        <v>110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140</v>
      </c>
      <c r="C5" s="102" t="s">
        <v>125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140</v>
      </c>
      <c r="C6" s="102" t="s">
        <v>125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140</v>
      </c>
      <c r="C7" s="100" t="s">
        <v>423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6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140</v>
      </c>
      <c r="C8" s="102" t="s">
        <v>125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140</v>
      </c>
      <c r="C9" s="100" t="s">
        <v>423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6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140</v>
      </c>
      <c r="C10" s="104" t="s">
        <v>110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140</v>
      </c>
      <c r="C11" s="100" t="s">
        <v>423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6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140</v>
      </c>
      <c r="C12" s="104" t="s">
        <v>110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140</v>
      </c>
      <c r="C13" s="100" t="s">
        <v>423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6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140</v>
      </c>
      <c r="C14" s="102" t="s">
        <v>125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140</v>
      </c>
      <c r="C15" s="104" t="s">
        <v>110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140</v>
      </c>
      <c r="C16" s="100" t="s">
        <v>423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6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156</v>
      </c>
      <c r="C17" s="102" t="s">
        <v>125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156</v>
      </c>
      <c r="C18" s="104" t="s">
        <v>110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156</v>
      </c>
      <c r="C19" s="104" t="s">
        <v>110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156</v>
      </c>
      <c r="C20" s="102" t="s">
        <v>125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156</v>
      </c>
      <c r="C21" s="104" t="s">
        <v>110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156</v>
      </c>
      <c r="C22" s="100" t="s">
        <v>423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6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156</v>
      </c>
      <c r="C23" s="100" t="s">
        <v>423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6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156</v>
      </c>
      <c r="C24" s="102" t="s">
        <v>125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156</v>
      </c>
      <c r="C25" s="102" t="s">
        <v>125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156</v>
      </c>
      <c r="C26" s="100" t="s">
        <v>423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6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156</v>
      </c>
      <c r="C27" s="100" t="s">
        <v>423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6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156</v>
      </c>
      <c r="C28" s="102" t="s">
        <v>125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156</v>
      </c>
      <c r="C29" s="104" t="s">
        <v>110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156</v>
      </c>
      <c r="C30" s="104" t="s">
        <v>110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156</v>
      </c>
      <c r="C31" s="100" t="s">
        <v>423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6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336</v>
      </c>
      <c r="C32" s="100" t="s">
        <v>423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6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336</v>
      </c>
      <c r="C33" s="102" t="s">
        <v>125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336</v>
      </c>
      <c r="C34" s="100" t="s">
        <v>423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6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336</v>
      </c>
      <c r="C35" s="104" t="s">
        <v>110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336</v>
      </c>
      <c r="C36" s="104" t="s">
        <v>110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336</v>
      </c>
      <c r="C37" s="104" t="s">
        <v>110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336</v>
      </c>
      <c r="C38" s="104" t="s">
        <v>110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336</v>
      </c>
      <c r="C39" s="102" t="s">
        <v>125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336</v>
      </c>
      <c r="C40" s="102" t="s">
        <v>125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336</v>
      </c>
      <c r="C41" s="100" t="s">
        <v>423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6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336</v>
      </c>
      <c r="C42" s="102" t="s">
        <v>125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336</v>
      </c>
      <c r="C43" s="104" t="s">
        <v>110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336</v>
      </c>
      <c r="C44" s="100" t="s">
        <v>423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336</v>
      </c>
      <c r="C45" s="102" t="s">
        <v>125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336</v>
      </c>
      <c r="C46" s="100" t="s">
        <v>423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236</v>
      </c>
      <c r="C47" s="104" t="s">
        <v>110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236</v>
      </c>
      <c r="C48" s="104" t="s">
        <v>110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236</v>
      </c>
      <c r="C49" s="104" t="s">
        <v>110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236</v>
      </c>
      <c r="C50" s="102" t="s">
        <v>125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236</v>
      </c>
      <c r="C51" s="100" t="s">
        <v>423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6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236</v>
      </c>
      <c r="C52" s="100" t="s">
        <v>423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6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236</v>
      </c>
      <c r="C53" s="104" t="s">
        <v>110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236</v>
      </c>
      <c r="C54" s="102" t="s">
        <v>125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236</v>
      </c>
      <c r="C55" s="102" t="s">
        <v>125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236</v>
      </c>
      <c r="C56" s="102" t="s">
        <v>125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236</v>
      </c>
      <c r="C57" s="100" t="s">
        <v>423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6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236</v>
      </c>
      <c r="C58" s="104" t="s">
        <v>110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236</v>
      </c>
      <c r="C59" s="100" t="s">
        <v>423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6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236</v>
      </c>
      <c r="C60" s="100" t="s">
        <v>423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6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236</v>
      </c>
      <c r="C61" s="102" t="s">
        <v>125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237</v>
      </c>
      <c r="C62" s="100" t="s">
        <v>423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6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237</v>
      </c>
      <c r="C63" s="100" t="s">
        <v>423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6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237</v>
      </c>
      <c r="C64" s="104" t="s">
        <v>110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237</v>
      </c>
      <c r="C65" s="100" t="s">
        <v>423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237</v>
      </c>
      <c r="C66" s="102" t="s">
        <v>125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237</v>
      </c>
      <c r="C67" s="100" t="s">
        <v>423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6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237</v>
      </c>
      <c r="C68" s="104" t="s">
        <v>110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237</v>
      </c>
      <c r="C69" s="104" t="s">
        <v>110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237</v>
      </c>
      <c r="C70" s="102" t="s">
        <v>125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237</v>
      </c>
      <c r="C71" s="102" t="s">
        <v>125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237</v>
      </c>
      <c r="C72" s="102" t="s">
        <v>125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237</v>
      </c>
      <c r="C73" s="100" t="s">
        <v>423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6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237</v>
      </c>
      <c r="C74" s="104" t="s">
        <v>110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237</v>
      </c>
      <c r="C75" s="104" t="s">
        <v>110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237</v>
      </c>
      <c r="C76" s="102" t="s">
        <v>125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192</v>
      </c>
      <c r="C77" s="104" t="s">
        <v>110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192</v>
      </c>
      <c r="C78" s="104" t="s">
        <v>110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192</v>
      </c>
      <c r="C79" s="102" t="s">
        <v>125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192</v>
      </c>
      <c r="C80" s="100" t="s">
        <v>423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6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192</v>
      </c>
      <c r="C81" s="102" t="s">
        <v>125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192</v>
      </c>
      <c r="C82" s="102" t="s">
        <v>125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192</v>
      </c>
      <c r="C83" s="100" t="s">
        <v>423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6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192</v>
      </c>
      <c r="C84" s="100" t="s">
        <v>423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6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192</v>
      </c>
      <c r="C85" s="102" t="s">
        <v>125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192</v>
      </c>
      <c r="C86" s="100" t="s">
        <v>423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6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192</v>
      </c>
      <c r="C87" s="102" t="s">
        <v>125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192</v>
      </c>
      <c r="C88" s="104" t="s">
        <v>110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192</v>
      </c>
      <c r="C89" s="100" t="s">
        <v>423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6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192</v>
      </c>
      <c r="C90" s="104" t="s">
        <v>110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192</v>
      </c>
      <c r="C91" s="104" t="s">
        <v>110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111</v>
      </c>
      <c r="C92" s="104" t="s">
        <v>110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111</v>
      </c>
      <c r="C93" s="100" t="s">
        <v>423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6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111</v>
      </c>
      <c r="C94" s="104" t="s">
        <v>110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111</v>
      </c>
      <c r="C95" s="104" t="s">
        <v>110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111</v>
      </c>
      <c r="C96" s="100" t="s">
        <v>423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6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111</v>
      </c>
      <c r="C97" s="102" t="s">
        <v>125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111</v>
      </c>
      <c r="C98" s="102" t="s">
        <v>125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111</v>
      </c>
      <c r="C99" s="100" t="s">
        <v>423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6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111</v>
      </c>
      <c r="C100" s="102" t="s">
        <v>125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111</v>
      </c>
      <c r="C101" s="102" t="s">
        <v>125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111</v>
      </c>
      <c r="C102" s="104" t="s">
        <v>110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111</v>
      </c>
      <c r="C103" s="104" t="s">
        <v>110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111</v>
      </c>
      <c r="C104" s="100" t="s">
        <v>423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6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111</v>
      </c>
      <c r="C105" s="102" t="s">
        <v>125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111</v>
      </c>
      <c r="C106" s="106" t="s">
        <v>423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6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126</v>
      </c>
      <c r="C107" s="104" t="s">
        <v>110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126</v>
      </c>
      <c r="C108" s="100" t="s">
        <v>423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6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126</v>
      </c>
      <c r="C109" s="102" t="s">
        <v>125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126</v>
      </c>
      <c r="C110" s="102" t="s">
        <v>125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126</v>
      </c>
      <c r="C111" s="102" t="s">
        <v>125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126</v>
      </c>
      <c r="C112" s="106" t="s">
        <v>423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6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126</v>
      </c>
      <c r="C113" s="100" t="s">
        <v>423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6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126</v>
      </c>
      <c r="C114" s="100" t="s">
        <v>423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6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126</v>
      </c>
      <c r="C115" s="104" t="s">
        <v>110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126</v>
      </c>
      <c r="C116" s="104" t="s">
        <v>110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126</v>
      </c>
      <c r="C117" s="100" t="s">
        <v>423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6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126</v>
      </c>
      <c r="C118" s="104" t="s">
        <v>110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126</v>
      </c>
      <c r="C119" s="102" t="s">
        <v>125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126</v>
      </c>
      <c r="C120" s="104" t="s">
        <v>110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126</v>
      </c>
      <c r="C121" s="102" t="s">
        <v>125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78</v>
      </c>
      <c r="C122" s="100" t="s">
        <v>423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6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78</v>
      </c>
      <c r="C123" s="102" t="s">
        <v>125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78</v>
      </c>
      <c r="C124" s="100" t="s">
        <v>423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6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78</v>
      </c>
      <c r="C125" s="104" t="s">
        <v>110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78</v>
      </c>
      <c r="C126" s="100" t="s">
        <v>423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6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78</v>
      </c>
      <c r="C127" s="104" t="s">
        <v>110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78</v>
      </c>
      <c r="C128" s="102" t="s">
        <v>125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78</v>
      </c>
      <c r="C129" s="100" t="s">
        <v>423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6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78</v>
      </c>
      <c r="C130" s="102" t="s">
        <v>125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78</v>
      </c>
      <c r="C131" s="102" t="s">
        <v>125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78</v>
      </c>
      <c r="C132" s="102" t="s">
        <v>125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78</v>
      </c>
      <c r="C133" s="104" t="s">
        <v>110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78</v>
      </c>
      <c r="C134" s="100" t="s">
        <v>423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6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78</v>
      </c>
      <c r="C135" s="104" t="s">
        <v>110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78</v>
      </c>
      <c r="C136" s="104" t="s">
        <v>110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193</v>
      </c>
      <c r="C137" s="102" t="s">
        <v>125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193</v>
      </c>
      <c r="C138" s="100" t="s">
        <v>423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6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193</v>
      </c>
      <c r="C139" s="104" t="s">
        <v>110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193</v>
      </c>
      <c r="C140" s="104" t="s">
        <v>110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193</v>
      </c>
      <c r="C141" s="104" t="s">
        <v>110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193</v>
      </c>
      <c r="C142" s="104" t="s">
        <v>110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193</v>
      </c>
      <c r="C143" s="100" t="s">
        <v>423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6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193</v>
      </c>
      <c r="C144" s="100" t="s">
        <v>423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6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193</v>
      </c>
      <c r="C145" s="104" t="s">
        <v>110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193</v>
      </c>
      <c r="C146" s="100" t="s">
        <v>423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6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193</v>
      </c>
      <c r="C147" s="102" t="s">
        <v>125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193</v>
      </c>
      <c r="C148" s="102" t="s">
        <v>125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193</v>
      </c>
      <c r="C149" s="100" t="s">
        <v>423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6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193</v>
      </c>
      <c r="C150" s="102" t="s">
        <v>125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193</v>
      </c>
      <c r="C151" s="102" t="s">
        <v>125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127</v>
      </c>
      <c r="C152" s="102" t="s">
        <v>125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127</v>
      </c>
      <c r="C153" s="102" t="s">
        <v>125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127</v>
      </c>
      <c r="C154" s="102" t="s">
        <v>125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127</v>
      </c>
      <c r="C155" s="104" t="s">
        <v>110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127</v>
      </c>
      <c r="C156" s="104" t="s">
        <v>110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127</v>
      </c>
      <c r="C157" s="100" t="s">
        <v>423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6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127</v>
      </c>
      <c r="C158" s="100" t="s">
        <v>423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6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127</v>
      </c>
      <c r="C159" s="104" t="s">
        <v>110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127</v>
      </c>
      <c r="C160" s="104" t="s">
        <v>110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127</v>
      </c>
      <c r="C161" s="102" t="s">
        <v>125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127</v>
      </c>
      <c r="C162" s="104" t="s">
        <v>110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127</v>
      </c>
      <c r="C163" s="100" t="s">
        <v>423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6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127</v>
      </c>
      <c r="C164" s="100" t="s">
        <v>423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6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127</v>
      </c>
      <c r="C165" s="102" t="s">
        <v>125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127</v>
      </c>
      <c r="C166" s="100" t="s">
        <v>423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6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231</v>
      </c>
      <c r="C167" s="102" t="s">
        <v>125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231</v>
      </c>
      <c r="C168" s="100" t="s">
        <v>423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6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231</v>
      </c>
      <c r="C169" s="102" t="s">
        <v>125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231</v>
      </c>
      <c r="C170" s="104" t="s">
        <v>110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231</v>
      </c>
      <c r="C171" s="102" t="s">
        <v>125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231</v>
      </c>
      <c r="C172" s="100" t="s">
        <v>423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6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231</v>
      </c>
      <c r="C173" s="102" t="s">
        <v>125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231</v>
      </c>
      <c r="C174" s="104" t="s">
        <v>110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231</v>
      </c>
      <c r="C175" s="104" t="s">
        <v>110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231</v>
      </c>
      <c r="C176" s="102" t="s">
        <v>125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231</v>
      </c>
      <c r="C177" s="100" t="s">
        <v>423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6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231</v>
      </c>
      <c r="C178" s="104" t="s">
        <v>110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231</v>
      </c>
      <c r="C179" s="100" t="s">
        <v>423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6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231</v>
      </c>
      <c r="C180" s="100" t="s">
        <v>423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6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231</v>
      </c>
      <c r="C181" s="104" t="s">
        <v>110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154</v>
      </c>
      <c r="C182" s="100" t="s">
        <v>423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6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154</v>
      </c>
      <c r="C183" s="100" t="s">
        <v>423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6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154</v>
      </c>
      <c r="C184" s="102" t="s">
        <v>125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154</v>
      </c>
      <c r="C185" s="102" t="s">
        <v>125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154</v>
      </c>
      <c r="C186" s="100" t="s">
        <v>423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6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154</v>
      </c>
      <c r="C187" s="102" t="s">
        <v>125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154</v>
      </c>
      <c r="C188" s="104" t="s">
        <v>110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154</v>
      </c>
      <c r="C189" s="104" t="s">
        <v>110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154</v>
      </c>
      <c r="C190" s="100" t="s">
        <v>423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6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154</v>
      </c>
      <c r="C191" s="104" t="s">
        <v>110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154</v>
      </c>
      <c r="C192" s="104" t="s">
        <v>110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154</v>
      </c>
      <c r="C193" s="102" t="s">
        <v>125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154</v>
      </c>
      <c r="C194" s="102" t="s">
        <v>125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154</v>
      </c>
      <c r="C195" s="100" t="s">
        <v>423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6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154</v>
      </c>
      <c r="C196" s="104" t="s">
        <v>110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199</v>
      </c>
      <c r="C197" s="102" t="s">
        <v>125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199</v>
      </c>
      <c r="C198" s="100" t="s">
        <v>423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6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199</v>
      </c>
      <c r="C199" s="104" t="s">
        <v>110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199</v>
      </c>
      <c r="C200" s="104" t="s">
        <v>110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199</v>
      </c>
      <c r="C201" s="100" t="s">
        <v>423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6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199</v>
      </c>
      <c r="C202" s="100" t="s">
        <v>423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6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199</v>
      </c>
      <c r="C203" s="102" t="s">
        <v>125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199</v>
      </c>
      <c r="C204" s="100" t="s">
        <v>423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6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199</v>
      </c>
      <c r="C205" s="102" t="s">
        <v>125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199</v>
      </c>
      <c r="C206" s="100" t="s">
        <v>423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6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199</v>
      </c>
      <c r="C207" s="102" t="s">
        <v>125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199</v>
      </c>
      <c r="C208" s="104" t="s">
        <v>110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199</v>
      </c>
      <c r="C209" s="104" t="s">
        <v>110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199</v>
      </c>
      <c r="C210" s="104" t="s">
        <v>110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199</v>
      </c>
      <c r="C211" s="102" t="s">
        <v>125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197</v>
      </c>
      <c r="C212" s="102" t="s">
        <v>125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197</v>
      </c>
      <c r="C213" s="102" t="s">
        <v>125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197</v>
      </c>
      <c r="C214" s="100" t="s">
        <v>423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6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197</v>
      </c>
      <c r="C215" s="102" t="s">
        <v>125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197</v>
      </c>
      <c r="C216" s="104" t="s">
        <v>110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197</v>
      </c>
      <c r="C217" s="100" t="s">
        <v>423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6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197</v>
      </c>
      <c r="C218" s="104" t="s">
        <v>110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197</v>
      </c>
      <c r="C219" s="104" t="s">
        <v>110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197</v>
      </c>
      <c r="C220" s="100" t="s">
        <v>423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6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197</v>
      </c>
      <c r="C221" s="102" t="s">
        <v>125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197</v>
      </c>
      <c r="C222" s="104" t="s">
        <v>110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197</v>
      </c>
      <c r="C223" s="100" t="s">
        <v>423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6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197</v>
      </c>
      <c r="C224" s="100" t="s">
        <v>423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6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197</v>
      </c>
      <c r="C225" s="104" t="s">
        <v>110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197</v>
      </c>
      <c r="C226" s="102" t="s">
        <v>125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