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olostate-my.sharepoint.com/personal/ciprian_colostate_edu/Documents/"/>
    </mc:Choice>
  </mc:AlternateContent>
  <xr:revisionPtr revIDLastSave="111" documentId="8_{46AC7806-7ADF-4F44-8B7F-E95863EF3536}" xr6:coauthVersionLast="47" xr6:coauthVersionMax="47" xr10:uidLastSave="{8EB1BC2C-7968-46B4-B512-FCB16BDE94C8}"/>
  <bookViews>
    <workbookView xWindow="-108" yWindow="-108" windowWidth="23256" windowHeight="12456" tabRatio="599" firstSheet="3" activeTab="7" xr2:uid="{00000000-000D-0000-FFFF-FFFF00000000}"/>
  </bookViews>
  <sheets>
    <sheet name="CEA" sheetId="1" r:id="rId1"/>
    <sheet name="Time Evolution" sheetId="4" r:id="rId2"/>
    <sheet name="Pc vs Time" sheetId="11" r:id="rId3"/>
    <sheet name="Thrust vs Time" sheetId="10" r:id="rId4"/>
    <sheet name="Cf vs Time" sheetId="9" r:id="rId5"/>
    <sheet name="C_Star_vs_time" sheetId="7" r:id="rId6"/>
    <sheet name="Isp_vs_Time" sheetId="8" r:id="rId7"/>
    <sheet name="O_F vs Time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L33" i="4"/>
  <c r="M33" i="4" s="1"/>
  <c r="L34" i="4" s="1"/>
  <c r="M34" i="4" s="1"/>
  <c r="L35" i="4" s="1"/>
  <c r="M35" i="4" s="1"/>
  <c r="L36" i="4" s="1"/>
  <c r="M36" i="4" s="1"/>
  <c r="L37" i="4" s="1"/>
  <c r="M37" i="4" s="1"/>
  <c r="L38" i="4" s="1"/>
  <c r="M38" i="4" s="1"/>
  <c r="L39" i="4" s="1"/>
  <c r="M39" i="4" s="1"/>
  <c r="L40" i="4" s="1"/>
  <c r="M40" i="4" s="1"/>
  <c r="L41" i="4" s="1"/>
  <c r="M41" i="4" s="1"/>
  <c r="L42" i="4" s="1"/>
  <c r="M42" i="4" s="1"/>
  <c r="L43" i="4" s="1"/>
  <c r="M43" i="4" s="1"/>
  <c r="L44" i="4" s="1"/>
  <c r="M44" i="4" s="1"/>
  <c r="L45" i="4" s="1"/>
  <c r="M45" i="4" s="1"/>
  <c r="L46" i="4" s="1"/>
  <c r="M46" i="4" s="1"/>
  <c r="L47" i="4" s="1"/>
  <c r="M47" i="4" s="1"/>
  <c r="L48" i="4" s="1"/>
  <c r="M48" i="4" s="1"/>
  <c r="L49" i="4" s="1"/>
  <c r="M49" i="4" s="1"/>
  <c r="L50" i="4" s="1"/>
  <c r="M50" i="4" s="1"/>
  <c r="L51" i="4" s="1"/>
  <c r="M51" i="4" s="1"/>
  <c r="L52" i="4" s="1"/>
  <c r="M52" i="4" s="1"/>
  <c r="L53" i="4" s="1"/>
  <c r="M53" i="4" s="1"/>
  <c r="L54" i="4" s="1"/>
  <c r="M54" i="4" s="1"/>
  <c r="L55" i="4" s="1"/>
  <c r="M55" i="4" s="1"/>
  <c r="L56" i="4" s="1"/>
  <c r="M56" i="4" s="1"/>
  <c r="L57" i="4" s="1"/>
  <c r="M57" i="4" s="1"/>
  <c r="L58" i="4" s="1"/>
  <c r="M58" i="4" s="1"/>
  <c r="L59" i="4" s="1"/>
  <c r="M59" i="4" s="1"/>
  <c r="L60" i="4" s="1"/>
  <c r="M60" i="4" s="1"/>
  <c r="L61" i="4" s="1"/>
  <c r="M61" i="4" s="1"/>
  <c r="L62" i="4" s="1"/>
  <c r="M62" i="4" s="1"/>
  <c r="L63" i="4" s="1"/>
  <c r="M63" i="4" s="1"/>
  <c r="L64" i="4" s="1"/>
  <c r="M64" i="4" s="1"/>
  <c r="L65" i="4" s="1"/>
  <c r="M65" i="4" s="1"/>
  <c r="L66" i="4" s="1"/>
  <c r="M66" i="4" s="1"/>
  <c r="L67" i="4" s="1"/>
  <c r="M67" i="4" s="1"/>
  <c r="L68" i="4" s="1"/>
  <c r="M68" i="4" s="1"/>
  <c r="L69" i="4" s="1"/>
  <c r="M69" i="4" s="1"/>
  <c r="L70" i="4" s="1"/>
  <c r="M70" i="4" s="1"/>
  <c r="L71" i="4" s="1"/>
  <c r="M71" i="4" s="1"/>
  <c r="L72" i="4" s="1"/>
  <c r="M72" i="4" s="1"/>
  <c r="L73" i="4" s="1"/>
  <c r="M73" i="4" s="1"/>
  <c r="L74" i="4" s="1"/>
  <c r="M74" i="4" s="1"/>
  <c r="L75" i="4" s="1"/>
  <c r="M75" i="4" s="1"/>
  <c r="L76" i="4" s="1"/>
  <c r="M76" i="4" s="1"/>
  <c r="L77" i="4" s="1"/>
  <c r="M77" i="4" s="1"/>
  <c r="L78" i="4" s="1"/>
  <c r="M78" i="4" s="1"/>
  <c r="L79" i="4" s="1"/>
  <c r="M79" i="4" s="1"/>
  <c r="L80" i="4" s="1"/>
  <c r="M80" i="4" s="1"/>
  <c r="L81" i="4" s="1"/>
  <c r="M81" i="4" s="1"/>
  <c r="L82" i="4" s="1"/>
  <c r="M82" i="4" s="1"/>
  <c r="L83" i="4" s="1"/>
  <c r="M83" i="4" s="1"/>
  <c r="L84" i="4" s="1"/>
  <c r="M84" i="4" s="1"/>
  <c r="L85" i="4" s="1"/>
  <c r="M85" i="4" s="1"/>
  <c r="L86" i="4" s="1"/>
  <c r="M86" i="4" s="1"/>
  <c r="L87" i="4" s="1"/>
  <c r="M87" i="4" s="1"/>
  <c r="L88" i="4" s="1"/>
  <c r="M88" i="4" s="1"/>
  <c r="L89" i="4" s="1"/>
  <c r="M89" i="4" s="1"/>
  <c r="L90" i="4" s="1"/>
  <c r="M90" i="4" s="1"/>
  <c r="L91" i="4" s="1"/>
  <c r="M91" i="4" s="1"/>
  <c r="L92" i="4" s="1"/>
  <c r="M92" i="4" s="1"/>
  <c r="L93" i="4" s="1"/>
  <c r="M93" i="4" s="1"/>
  <c r="L94" i="4" s="1"/>
  <c r="M94" i="4" s="1"/>
  <c r="L95" i="4" s="1"/>
  <c r="M95" i="4" s="1"/>
  <c r="L96" i="4" s="1"/>
  <c r="M96" i="4" s="1"/>
  <c r="L97" i="4" s="1"/>
  <c r="M97" i="4" s="1"/>
  <c r="L98" i="4" s="1"/>
  <c r="M98" i="4" s="1"/>
  <c r="L99" i="4" s="1"/>
  <c r="M99" i="4" s="1"/>
  <c r="L100" i="4" s="1"/>
  <c r="M100" i="4" s="1"/>
  <c r="L101" i="4" s="1"/>
  <c r="M101" i="4" s="1"/>
  <c r="L102" i="4" s="1"/>
  <c r="M102" i="4" s="1"/>
  <c r="L103" i="4" s="1"/>
  <c r="M103" i="4" s="1"/>
  <c r="L104" i="4" s="1"/>
  <c r="M104" i="4" s="1"/>
  <c r="L105" i="4" s="1"/>
  <c r="M105" i="4" s="1"/>
  <c r="L106" i="4" s="1"/>
  <c r="M106" i="4" s="1"/>
  <c r="L107" i="4" s="1"/>
  <c r="M107" i="4" s="1"/>
  <c r="L108" i="4" s="1"/>
  <c r="M108" i="4" s="1"/>
  <c r="L109" i="4" s="1"/>
  <c r="M109" i="4" s="1"/>
  <c r="L110" i="4" s="1"/>
  <c r="M110" i="4" s="1"/>
  <c r="L111" i="4" s="1"/>
  <c r="M111" i="4" s="1"/>
  <c r="L112" i="4" s="1"/>
  <c r="M112" i="4" s="1"/>
  <c r="L113" i="4" s="1"/>
  <c r="M113" i="4" s="1"/>
  <c r="L114" i="4" s="1"/>
  <c r="M114" i="4" s="1"/>
  <c r="L115" i="4" s="1"/>
  <c r="M115" i="4" s="1"/>
  <c r="L116" i="4" s="1"/>
  <c r="M116" i="4" s="1"/>
  <c r="L117" i="4" s="1"/>
  <c r="M117" i="4" s="1"/>
  <c r="L118" i="4" s="1"/>
  <c r="M118" i="4" s="1"/>
  <c r="L119" i="4" s="1"/>
  <c r="M119" i="4" s="1"/>
  <c r="L120" i="4" s="1"/>
  <c r="M120" i="4" s="1"/>
  <c r="L121" i="4" s="1"/>
  <c r="M121" i="4" s="1"/>
  <c r="L122" i="4" s="1"/>
  <c r="M122" i="4" s="1"/>
  <c r="L123" i="4" s="1"/>
  <c r="M123" i="4" s="1"/>
  <c r="L124" i="4" s="1"/>
  <c r="M124" i="4" s="1"/>
  <c r="L125" i="4" s="1"/>
  <c r="M125" i="4" s="1"/>
  <c r="L126" i="4" s="1"/>
  <c r="M126" i="4" s="1"/>
  <c r="L127" i="4" s="1"/>
  <c r="M127" i="4" s="1"/>
  <c r="L128" i="4" s="1"/>
  <c r="M128" i="4" s="1"/>
  <c r="L129" i="4" s="1"/>
  <c r="M129" i="4" s="1"/>
  <c r="L130" i="4" s="1"/>
  <c r="M130" i="4" s="1"/>
  <c r="L131" i="4" s="1"/>
  <c r="M131" i="4" s="1"/>
  <c r="L132" i="4" s="1"/>
  <c r="M132" i="4" s="1"/>
  <c r="L133" i="4" s="1"/>
  <c r="M133" i="4" s="1"/>
  <c r="L134" i="4" s="1"/>
  <c r="M134" i="4" s="1"/>
  <c r="L135" i="4" s="1"/>
  <c r="M135" i="4" s="1"/>
  <c r="L136" i="4" s="1"/>
  <c r="M136" i="4" s="1"/>
  <c r="L137" i="4" s="1"/>
  <c r="M137" i="4" s="1"/>
  <c r="L138" i="4" s="1"/>
  <c r="M138" i="4" s="1"/>
  <c r="L139" i="4" s="1"/>
  <c r="M139" i="4" s="1"/>
  <c r="L140" i="4" s="1"/>
  <c r="M140" i="4" s="1"/>
  <c r="L141" i="4" s="1"/>
  <c r="M141" i="4" s="1"/>
  <c r="L142" i="4" s="1"/>
  <c r="M142" i="4" s="1"/>
  <c r="L143" i="4" s="1"/>
  <c r="M143" i="4" s="1"/>
  <c r="L144" i="4" s="1"/>
  <c r="M144" i="4" s="1"/>
  <c r="L145" i="4" s="1"/>
  <c r="M145" i="4" s="1"/>
  <c r="L146" i="4" s="1"/>
  <c r="M146" i="4" s="1"/>
  <c r="L147" i="4" s="1"/>
  <c r="M147" i="4" s="1"/>
  <c r="L148" i="4" s="1"/>
  <c r="M148" i="4" s="1"/>
  <c r="L149" i="4" s="1"/>
  <c r="M149" i="4" s="1"/>
  <c r="L150" i="4" s="1"/>
  <c r="M150" i="4" s="1"/>
  <c r="L151" i="4" s="1"/>
  <c r="M151" i="4" s="1"/>
  <c r="L152" i="4" s="1"/>
  <c r="M152" i="4" s="1"/>
  <c r="L153" i="4" s="1"/>
  <c r="M153" i="4" s="1"/>
  <c r="L154" i="4" s="1"/>
  <c r="M154" i="4" s="1"/>
  <c r="L155" i="4" s="1"/>
  <c r="M155" i="4" s="1"/>
  <c r="L156" i="4" s="1"/>
  <c r="M156" i="4" s="1"/>
  <c r="L157" i="4" s="1"/>
  <c r="M157" i="4" s="1"/>
  <c r="L158" i="4" s="1"/>
  <c r="M158" i="4" s="1"/>
  <c r="L159" i="4" s="1"/>
  <c r="M159" i="4" s="1"/>
  <c r="L160" i="4" s="1"/>
  <c r="M160" i="4" s="1"/>
  <c r="L161" i="4" s="1"/>
  <c r="M161" i="4" s="1"/>
  <c r="L162" i="4" s="1"/>
  <c r="M162" i="4" s="1"/>
  <c r="L163" i="4" s="1"/>
  <c r="M163" i="4" s="1"/>
  <c r="L164" i="4" s="1"/>
  <c r="M164" i="4" s="1"/>
  <c r="L165" i="4" s="1"/>
  <c r="M165" i="4" s="1"/>
  <c r="L166" i="4" s="1"/>
  <c r="M166" i="4" s="1"/>
  <c r="L167" i="4" s="1"/>
  <c r="M167" i="4" s="1"/>
  <c r="L168" i="4" s="1"/>
  <c r="M168" i="4" s="1"/>
  <c r="L169" i="4" s="1"/>
  <c r="M169" i="4" s="1"/>
  <c r="L170" i="4" s="1"/>
  <c r="M170" i="4" s="1"/>
  <c r="L171" i="4" s="1"/>
  <c r="M171" i="4" s="1"/>
  <c r="L172" i="4" s="1"/>
  <c r="M172" i="4" s="1"/>
  <c r="L173" i="4" s="1"/>
  <c r="M173" i="4" s="1"/>
  <c r="L174" i="4" s="1"/>
  <c r="M174" i="4" s="1"/>
  <c r="L175" i="4" s="1"/>
  <c r="M175" i="4" s="1"/>
  <c r="L176" i="4" s="1"/>
  <c r="M176" i="4" s="1"/>
  <c r="L177" i="4" s="1"/>
  <c r="M177" i="4" s="1"/>
  <c r="L178" i="4" s="1"/>
  <c r="M178" i="4" s="1"/>
  <c r="L179" i="4" s="1"/>
  <c r="M179" i="4" s="1"/>
  <c r="L180" i="4" s="1"/>
  <c r="M180" i="4" s="1"/>
  <c r="L181" i="4" s="1"/>
  <c r="M181" i="4" s="1"/>
  <c r="L182" i="4" s="1"/>
  <c r="M182" i="4" s="1"/>
  <c r="L183" i="4" s="1"/>
  <c r="M183" i="4" s="1"/>
  <c r="L184" i="4" s="1"/>
  <c r="M184" i="4" s="1"/>
  <c r="L185" i="4" s="1"/>
  <c r="M185" i="4" s="1"/>
  <c r="L186" i="4" s="1"/>
  <c r="M186" i="4" s="1"/>
  <c r="L187" i="4" s="1"/>
  <c r="M187" i="4" s="1"/>
  <c r="L188" i="4" s="1"/>
  <c r="M188" i="4" s="1"/>
  <c r="L189" i="4" s="1"/>
  <c r="M189" i="4" s="1"/>
  <c r="L190" i="4" s="1"/>
  <c r="M190" i="4" s="1"/>
  <c r="L191" i="4" s="1"/>
  <c r="M191" i="4" s="1"/>
  <c r="L192" i="4" s="1"/>
  <c r="M192" i="4" s="1"/>
  <c r="L193" i="4" s="1"/>
  <c r="M193" i="4" s="1"/>
  <c r="L194" i="4" s="1"/>
  <c r="M194" i="4" s="1"/>
  <c r="L195" i="4" s="1"/>
  <c r="M195" i="4" s="1"/>
  <c r="L196" i="4" s="1"/>
  <c r="M196" i="4" s="1"/>
  <c r="L197" i="4" s="1"/>
  <c r="M197" i="4" s="1"/>
  <c r="L198" i="4" s="1"/>
  <c r="M198" i="4" s="1"/>
  <c r="L199" i="4" s="1"/>
  <c r="M199" i="4" s="1"/>
  <c r="L200" i="4" s="1"/>
  <c r="M200" i="4" s="1"/>
  <c r="L201" i="4" s="1"/>
  <c r="M201" i="4" s="1"/>
  <c r="L202" i="4" s="1"/>
  <c r="M202" i="4" s="1"/>
  <c r="L203" i="4" s="1"/>
  <c r="M203" i="4" s="1"/>
  <c r="L204" i="4" s="1"/>
  <c r="M204" i="4" s="1"/>
  <c r="L205" i="4" s="1"/>
  <c r="M205" i="4" s="1"/>
  <c r="L206" i="4" s="1"/>
  <c r="M206" i="4" s="1"/>
  <c r="L207" i="4" s="1"/>
  <c r="M207" i="4" s="1"/>
  <c r="L208" i="4" s="1"/>
  <c r="M208" i="4" s="1"/>
  <c r="L209" i="4" s="1"/>
  <c r="M209" i="4" s="1"/>
  <c r="L210" i="4" s="1"/>
  <c r="M210" i="4" s="1"/>
  <c r="L211" i="4" s="1"/>
  <c r="M211" i="4" s="1"/>
  <c r="L212" i="4" s="1"/>
  <c r="M212" i="4" s="1"/>
  <c r="L213" i="4" s="1"/>
  <c r="M213" i="4" s="1"/>
  <c r="L214" i="4" s="1"/>
  <c r="M214" i="4" s="1"/>
  <c r="L215" i="4" s="1"/>
  <c r="M215" i="4" s="1"/>
  <c r="L216" i="4" s="1"/>
  <c r="M216" i="4" s="1"/>
  <c r="L217" i="4" s="1"/>
  <c r="M217" i="4" s="1"/>
  <c r="L218" i="4" s="1"/>
  <c r="M218" i="4" s="1"/>
  <c r="L219" i="4" s="1"/>
  <c r="M219" i="4" s="1"/>
  <c r="L220" i="4" s="1"/>
  <c r="M220" i="4" s="1"/>
  <c r="L221" i="4" s="1"/>
  <c r="M221" i="4" s="1"/>
  <c r="L222" i="4" s="1"/>
  <c r="M222" i="4" s="1"/>
  <c r="L223" i="4" s="1"/>
  <c r="M223" i="4" s="1"/>
  <c r="L224" i="4" s="1"/>
  <c r="M224" i="4" s="1"/>
  <c r="L225" i="4" s="1"/>
  <c r="M225" i="4" s="1"/>
  <c r="L226" i="4" s="1"/>
  <c r="M226" i="4" s="1"/>
  <c r="L227" i="4" s="1"/>
  <c r="M227" i="4" s="1"/>
  <c r="L228" i="4" s="1"/>
  <c r="M228" i="4" s="1"/>
  <c r="L229" i="4" s="1"/>
  <c r="M229" i="4" s="1"/>
  <c r="L230" i="4" s="1"/>
  <c r="M230" i="4" s="1"/>
  <c r="L231" i="4" s="1"/>
  <c r="M231" i="4" s="1"/>
  <c r="L232" i="4" s="1"/>
  <c r="M232" i="4" s="1"/>
  <c r="L233" i="4" s="1"/>
  <c r="M233" i="4" s="1"/>
  <c r="L234" i="4" s="1"/>
  <c r="M234" i="4" s="1"/>
  <c r="L235" i="4" s="1"/>
  <c r="M235" i="4" s="1"/>
  <c r="L236" i="4" s="1"/>
  <c r="M236" i="4" s="1"/>
  <c r="L237" i="4" s="1"/>
  <c r="M237" i="4" s="1"/>
  <c r="L238" i="4" s="1"/>
  <c r="M238" i="4" s="1"/>
  <c r="L239" i="4" s="1"/>
  <c r="M239" i="4" s="1"/>
  <c r="L240" i="4" s="1"/>
  <c r="M240" i="4" s="1"/>
  <c r="L241" i="4" s="1"/>
  <c r="M241" i="4" s="1"/>
  <c r="L242" i="4" s="1"/>
  <c r="M242" i="4" s="1"/>
  <c r="L243" i="4" s="1"/>
  <c r="M243" i="4" s="1"/>
  <c r="L244" i="4" s="1"/>
  <c r="M244" i="4" s="1"/>
  <c r="L245" i="4" s="1"/>
  <c r="M245" i="4" s="1"/>
  <c r="L246" i="4" s="1"/>
  <c r="M246" i="4" s="1"/>
  <c r="L247" i="4" s="1"/>
  <c r="M247" i="4" s="1"/>
  <c r="L248" i="4" s="1"/>
  <c r="M248" i="4" s="1"/>
  <c r="L249" i="4" s="1"/>
  <c r="M249" i="4" s="1"/>
  <c r="L250" i="4" s="1"/>
  <c r="M250" i="4" s="1"/>
  <c r="L251" i="4" s="1"/>
  <c r="M251" i="4" s="1"/>
  <c r="L252" i="4" s="1"/>
  <c r="M252" i="4" s="1"/>
  <c r="L253" i="4" s="1"/>
  <c r="M253" i="4" s="1"/>
  <c r="L254" i="4" s="1"/>
  <c r="M254" i="4" s="1"/>
  <c r="L255" i="4" s="1"/>
  <c r="M255" i="4" s="1"/>
  <c r="L256" i="4" s="1"/>
  <c r="M256" i="4" s="1"/>
  <c r="L257" i="4" s="1"/>
  <c r="M257" i="4" s="1"/>
  <c r="L258" i="4" s="1"/>
  <c r="M258" i="4" s="1"/>
  <c r="L259" i="4" s="1"/>
  <c r="M259" i="4" s="1"/>
  <c r="L260" i="4" s="1"/>
  <c r="M260" i="4" s="1"/>
  <c r="L261" i="4" s="1"/>
  <c r="M261" i="4" s="1"/>
  <c r="L262" i="4" s="1"/>
  <c r="M262" i="4" s="1"/>
  <c r="L263" i="4" s="1"/>
  <c r="M263" i="4" s="1"/>
  <c r="L264" i="4" s="1"/>
  <c r="M264" i="4" s="1"/>
  <c r="L265" i="4" s="1"/>
  <c r="M265" i="4" s="1"/>
  <c r="L266" i="4" s="1"/>
  <c r="M266" i="4" s="1"/>
  <c r="L267" i="4" s="1"/>
  <c r="M267" i="4" s="1"/>
  <c r="L268" i="4" s="1"/>
  <c r="M268" i="4" s="1"/>
  <c r="L269" i="4" s="1"/>
  <c r="M269" i="4" s="1"/>
  <c r="L270" i="4" s="1"/>
  <c r="M270" i="4" s="1"/>
  <c r="L271" i="4" s="1"/>
  <c r="M271" i="4" s="1"/>
  <c r="L272" i="4" s="1"/>
  <c r="M272" i="4" s="1"/>
  <c r="L273" i="4" s="1"/>
  <c r="M273" i="4" s="1"/>
  <c r="L274" i="4" s="1"/>
  <c r="M274" i="4" s="1"/>
  <c r="L275" i="4" s="1"/>
  <c r="M275" i="4" s="1"/>
  <c r="L276" i="4" s="1"/>
  <c r="M276" i="4" s="1"/>
  <c r="L277" i="4" s="1"/>
  <c r="M277" i="4" s="1"/>
  <c r="L278" i="4" s="1"/>
  <c r="M278" i="4" s="1"/>
  <c r="L279" i="4" s="1"/>
  <c r="M279" i="4" s="1"/>
  <c r="L280" i="4" s="1"/>
  <c r="M280" i="4" s="1"/>
  <c r="L281" i="4" s="1"/>
  <c r="M281" i="4" s="1"/>
  <c r="L282" i="4" s="1"/>
  <c r="M282" i="4" s="1"/>
  <c r="L283" i="4" s="1"/>
  <c r="M283" i="4" s="1"/>
  <c r="L284" i="4" s="1"/>
  <c r="M284" i="4" s="1"/>
  <c r="L285" i="4" s="1"/>
  <c r="M285" i="4" s="1"/>
  <c r="L286" i="4" s="1"/>
  <c r="M286" i="4" s="1"/>
  <c r="L287" i="4" s="1"/>
  <c r="M287" i="4" s="1"/>
  <c r="L288" i="4" s="1"/>
  <c r="M288" i="4" s="1"/>
  <c r="L289" i="4" s="1"/>
  <c r="M289" i="4" s="1"/>
  <c r="L290" i="4" s="1"/>
  <c r="M290" i="4" s="1"/>
  <c r="L291" i="4" s="1"/>
  <c r="M291" i="4" s="1"/>
  <c r="L292" i="4" s="1"/>
  <c r="M292" i="4" s="1"/>
  <c r="L293" i="4" s="1"/>
  <c r="M293" i="4" s="1"/>
  <c r="L294" i="4" s="1"/>
  <c r="M294" i="4" s="1"/>
  <c r="L295" i="4" s="1"/>
  <c r="M295" i="4" s="1"/>
  <c r="L296" i="4" s="1"/>
  <c r="M296" i="4" s="1"/>
  <c r="L297" i="4" s="1"/>
  <c r="M297" i="4" s="1"/>
  <c r="L298" i="4" s="1"/>
  <c r="M298" i="4" s="1"/>
  <c r="L299" i="4" s="1"/>
  <c r="M299" i="4" s="1"/>
  <c r="L300" i="4" s="1"/>
  <c r="M300" i="4" s="1"/>
  <c r="L301" i="4" s="1"/>
  <c r="M301" i="4" s="1"/>
  <c r="L302" i="4" s="1"/>
  <c r="M302" i="4" s="1"/>
  <c r="L303" i="4" s="1"/>
  <c r="M303" i="4" s="1"/>
  <c r="L304" i="4" s="1"/>
  <c r="M304" i="4" s="1"/>
  <c r="L305" i="4" s="1"/>
  <c r="M305" i="4" s="1"/>
  <c r="L306" i="4" s="1"/>
  <c r="M306" i="4" s="1"/>
  <c r="L307" i="4" s="1"/>
  <c r="M307" i="4" s="1"/>
  <c r="L308" i="4" s="1"/>
  <c r="M308" i="4" s="1"/>
  <c r="L309" i="4" s="1"/>
  <c r="M309" i="4" s="1"/>
  <c r="L310" i="4" s="1"/>
  <c r="M310" i="4" s="1"/>
  <c r="L311" i="4" s="1"/>
  <c r="M311" i="4" s="1"/>
  <c r="L312" i="4" s="1"/>
  <c r="M312" i="4" s="1"/>
  <c r="L313" i="4" s="1"/>
  <c r="M313" i="4" s="1"/>
  <c r="L314" i="4" s="1"/>
  <c r="M314" i="4" s="1"/>
  <c r="L315" i="4" s="1"/>
  <c r="M315" i="4" s="1"/>
  <c r="L316" i="4" s="1"/>
  <c r="M316" i="4" s="1"/>
  <c r="L317" i="4" s="1"/>
  <c r="M317" i="4" s="1"/>
  <c r="L318" i="4" s="1"/>
  <c r="M318" i="4" s="1"/>
  <c r="L319" i="4" s="1"/>
  <c r="M319" i="4" s="1"/>
  <c r="L320" i="4" s="1"/>
  <c r="M320" i="4" s="1"/>
  <c r="L321" i="4" s="1"/>
  <c r="M321" i="4" s="1"/>
  <c r="L322" i="4" s="1"/>
  <c r="M322" i="4" s="1"/>
  <c r="L323" i="4" s="1"/>
  <c r="M323" i="4" s="1"/>
  <c r="L324" i="4" s="1"/>
  <c r="M324" i="4" s="1"/>
  <c r="L325" i="4" s="1"/>
  <c r="M325" i="4" s="1"/>
  <c r="L326" i="4" s="1"/>
  <c r="M326" i="4" s="1"/>
  <c r="L327" i="4" s="1"/>
  <c r="M327" i="4" s="1"/>
  <c r="L328" i="4" s="1"/>
  <c r="M328" i="4" s="1"/>
  <c r="L329" i="4" s="1"/>
  <c r="M329" i="4" s="1"/>
  <c r="L330" i="4" s="1"/>
  <c r="M330" i="4" s="1"/>
  <c r="L331" i="4" s="1"/>
  <c r="M331" i="4" s="1"/>
  <c r="L332" i="4" s="1"/>
  <c r="M332" i="4" s="1"/>
  <c r="L333" i="4" s="1"/>
  <c r="M333" i="4" s="1"/>
  <c r="L334" i="4" s="1"/>
  <c r="M334" i="4" s="1"/>
  <c r="L335" i="4" s="1"/>
  <c r="M335" i="4" s="1"/>
  <c r="L336" i="4" s="1"/>
  <c r="M336" i="4" s="1"/>
  <c r="L337" i="4" s="1"/>
  <c r="M337" i="4" s="1"/>
  <c r="L338" i="4" s="1"/>
  <c r="M338" i="4" s="1"/>
  <c r="L339" i="4" s="1"/>
  <c r="M339" i="4" s="1"/>
  <c r="L340" i="4" s="1"/>
  <c r="M340" i="4" s="1"/>
  <c r="L341" i="4" s="1"/>
  <c r="M341" i="4" s="1"/>
  <c r="L342" i="4" s="1"/>
  <c r="M342" i="4" s="1"/>
  <c r="L343" i="4" s="1"/>
  <c r="M343" i="4" s="1"/>
  <c r="L344" i="4" s="1"/>
  <c r="M344" i="4" s="1"/>
  <c r="L345" i="4" s="1"/>
  <c r="M345" i="4" s="1"/>
  <c r="L346" i="4" s="1"/>
  <c r="M346" i="4" s="1"/>
  <c r="L347" i="4" s="1"/>
  <c r="M347" i="4" s="1"/>
  <c r="L348" i="4" s="1"/>
  <c r="M348" i="4" s="1"/>
  <c r="L349" i="4" s="1"/>
  <c r="M349" i="4" s="1"/>
  <c r="L350" i="4" s="1"/>
  <c r="M350" i="4" s="1"/>
  <c r="L351" i="4" s="1"/>
  <c r="M351" i="4" s="1"/>
  <c r="L352" i="4" s="1"/>
  <c r="M352" i="4" s="1"/>
  <c r="L353" i="4" s="1"/>
  <c r="M353" i="4" s="1"/>
  <c r="L354" i="4" s="1"/>
  <c r="M354" i="4" s="1"/>
  <c r="L355" i="4" s="1"/>
  <c r="M355" i="4" s="1"/>
  <c r="L356" i="4" s="1"/>
  <c r="M356" i="4" s="1"/>
  <c r="L357" i="4" s="1"/>
  <c r="M357" i="4" s="1"/>
  <c r="L358" i="4" s="1"/>
  <c r="M358" i="4" s="1"/>
  <c r="L359" i="4" s="1"/>
  <c r="M359" i="4" s="1"/>
  <c r="L360" i="4" s="1"/>
  <c r="M360" i="4" s="1"/>
  <c r="L361" i="4" s="1"/>
  <c r="M361" i="4" s="1"/>
  <c r="L362" i="4" s="1"/>
  <c r="M362" i="4" s="1"/>
  <c r="L363" i="4" s="1"/>
  <c r="M363" i="4" s="1"/>
  <c r="L364" i="4" s="1"/>
  <c r="M364" i="4" s="1"/>
  <c r="L365" i="4" s="1"/>
  <c r="M365" i="4" s="1"/>
  <c r="L366" i="4" s="1"/>
  <c r="M366" i="4" s="1"/>
  <c r="L367" i="4" s="1"/>
  <c r="M367" i="4" s="1"/>
  <c r="L368" i="4" s="1"/>
  <c r="M368" i="4" s="1"/>
  <c r="L369" i="4" s="1"/>
  <c r="M369" i="4" s="1"/>
  <c r="L370" i="4" s="1"/>
  <c r="M370" i="4" s="1"/>
  <c r="L371" i="4" s="1"/>
  <c r="M371" i="4" s="1"/>
  <c r="L372" i="4" s="1"/>
  <c r="M372" i="4" s="1"/>
  <c r="L373" i="4" s="1"/>
  <c r="M373" i="4" s="1"/>
  <c r="L374" i="4" s="1"/>
  <c r="M374" i="4" s="1"/>
  <c r="L375" i="4" s="1"/>
  <c r="M375" i="4" s="1"/>
  <c r="L376" i="4" s="1"/>
  <c r="M376" i="4" s="1"/>
  <c r="L377" i="4" s="1"/>
  <c r="M377" i="4" s="1"/>
  <c r="L378" i="4" s="1"/>
  <c r="M378" i="4" s="1"/>
  <c r="L379" i="4" s="1"/>
  <c r="M379" i="4" s="1"/>
  <c r="L380" i="4" s="1"/>
  <c r="M380" i="4" s="1"/>
  <c r="L381" i="4" s="1"/>
  <c r="M381" i="4" s="1"/>
  <c r="L382" i="4" s="1"/>
  <c r="M382" i="4" s="1"/>
  <c r="L383" i="4" s="1"/>
  <c r="M383" i="4" s="1"/>
  <c r="L384" i="4" s="1"/>
  <c r="M384" i="4" s="1"/>
  <c r="L385" i="4" s="1"/>
  <c r="M385" i="4" s="1"/>
  <c r="L386" i="4" s="1"/>
  <c r="M386" i="4" s="1"/>
  <c r="L387" i="4" s="1"/>
  <c r="M387" i="4" s="1"/>
  <c r="L388" i="4" s="1"/>
  <c r="M388" i="4" s="1"/>
  <c r="L389" i="4" s="1"/>
  <c r="M389" i="4" s="1"/>
  <c r="L390" i="4" s="1"/>
  <c r="M390" i="4" s="1"/>
  <c r="L391" i="4" s="1"/>
  <c r="M391" i="4" s="1"/>
  <c r="L392" i="4" s="1"/>
  <c r="M392" i="4" s="1"/>
  <c r="L393" i="4" s="1"/>
  <c r="M393" i="4" s="1"/>
  <c r="L394" i="4" s="1"/>
  <c r="M394" i="4" s="1"/>
  <c r="L395" i="4" s="1"/>
  <c r="M395" i="4" s="1"/>
  <c r="L396" i="4" s="1"/>
  <c r="M396" i="4" s="1"/>
  <c r="L397" i="4" s="1"/>
  <c r="M397" i="4" s="1"/>
  <c r="L398" i="4" s="1"/>
  <c r="M398" i="4" s="1"/>
  <c r="L399" i="4" s="1"/>
  <c r="M399" i="4" s="1"/>
  <c r="L400" i="4" s="1"/>
  <c r="M400" i="4" s="1"/>
  <c r="L401" i="4" s="1"/>
  <c r="M401" i="4" s="1"/>
  <c r="L402" i="4" s="1"/>
  <c r="M402" i="4" s="1"/>
  <c r="L403" i="4" s="1"/>
  <c r="M403" i="4" s="1"/>
  <c r="L404" i="4" s="1"/>
  <c r="M404" i="4" s="1"/>
  <c r="L405" i="4" s="1"/>
  <c r="M405" i="4" s="1"/>
  <c r="L406" i="4" s="1"/>
  <c r="M406" i="4" s="1"/>
  <c r="L407" i="4" s="1"/>
  <c r="M407" i="4" s="1"/>
  <c r="L408" i="4" s="1"/>
  <c r="M408" i="4" s="1"/>
  <c r="L409" i="4" s="1"/>
  <c r="M409" i="4" s="1"/>
  <c r="L410" i="4" s="1"/>
  <c r="M410" i="4" s="1"/>
  <c r="L411" i="4" s="1"/>
  <c r="M411" i="4" s="1"/>
  <c r="L412" i="4" s="1"/>
  <c r="M412" i="4" s="1"/>
  <c r="L413" i="4" s="1"/>
  <c r="M413" i="4" s="1"/>
  <c r="L414" i="4" s="1"/>
  <c r="M414" i="4" s="1"/>
  <c r="L415" i="4" s="1"/>
  <c r="M415" i="4" s="1"/>
  <c r="L416" i="4" s="1"/>
  <c r="M416" i="4" s="1"/>
  <c r="L417" i="4" s="1"/>
  <c r="M417" i="4" s="1"/>
  <c r="L418" i="4" s="1"/>
  <c r="M418" i="4" s="1"/>
  <c r="L419" i="4" s="1"/>
  <c r="M419" i="4" s="1"/>
  <c r="L420" i="4" s="1"/>
  <c r="M420" i="4" s="1"/>
  <c r="L421" i="4" s="1"/>
  <c r="M421" i="4" s="1"/>
  <c r="L422" i="4" s="1"/>
  <c r="M422" i="4" s="1"/>
  <c r="L423" i="4" s="1"/>
  <c r="M423" i="4" s="1"/>
  <c r="L424" i="4" s="1"/>
  <c r="M424" i="4" s="1"/>
  <c r="L425" i="4" s="1"/>
  <c r="M425" i="4" s="1"/>
  <c r="L426" i="4" s="1"/>
  <c r="M426" i="4" s="1"/>
  <c r="L427" i="4" s="1"/>
  <c r="M427" i="4" s="1"/>
  <c r="L428" i="4" s="1"/>
  <c r="M428" i="4" s="1"/>
  <c r="L429" i="4" s="1"/>
  <c r="M429" i="4" s="1"/>
  <c r="L430" i="4" s="1"/>
  <c r="M430" i="4" s="1"/>
  <c r="L431" i="4" s="1"/>
  <c r="M431" i="4" s="1"/>
  <c r="L432" i="4" s="1"/>
  <c r="M432" i="4" s="1"/>
  <c r="L433" i="4" s="1"/>
  <c r="M433" i="4" s="1"/>
  <c r="L434" i="4" s="1"/>
  <c r="M434" i="4" s="1"/>
  <c r="L435" i="4" s="1"/>
  <c r="M435" i="4" s="1"/>
  <c r="L436" i="4" s="1"/>
  <c r="M436" i="4" s="1"/>
  <c r="L437" i="4" s="1"/>
  <c r="M437" i="4" s="1"/>
  <c r="L438" i="4" s="1"/>
  <c r="M438" i="4" s="1"/>
  <c r="L439" i="4" s="1"/>
  <c r="M439" i="4" s="1"/>
  <c r="L440" i="4" s="1"/>
  <c r="M440" i="4" s="1"/>
  <c r="L441" i="4" s="1"/>
  <c r="M441" i="4" s="1"/>
  <c r="L442" i="4" s="1"/>
  <c r="M442" i="4" s="1"/>
  <c r="L443" i="4" s="1"/>
  <c r="M443" i="4" s="1"/>
  <c r="L444" i="4" s="1"/>
  <c r="M444" i="4" s="1"/>
  <c r="L445" i="4" s="1"/>
  <c r="M445" i="4" s="1"/>
  <c r="L446" i="4" s="1"/>
  <c r="M446" i="4" s="1"/>
  <c r="L447" i="4" s="1"/>
  <c r="M447" i="4" s="1"/>
  <c r="L448" i="4" s="1"/>
  <c r="M448" i="4" s="1"/>
  <c r="L449" i="4" s="1"/>
  <c r="M449" i="4" s="1"/>
  <c r="L450" i="4" s="1"/>
  <c r="M450" i="4" s="1"/>
  <c r="L451" i="4" s="1"/>
  <c r="M451" i="4" s="1"/>
  <c r="L452" i="4" s="1"/>
  <c r="M452" i="4" s="1"/>
  <c r="L453" i="4" s="1"/>
  <c r="M453" i="4" s="1"/>
  <c r="L454" i="4" s="1"/>
  <c r="M454" i="4" s="1"/>
  <c r="L455" i="4" s="1"/>
  <c r="M455" i="4" s="1"/>
  <c r="L456" i="4" s="1"/>
  <c r="M456" i="4" s="1"/>
  <c r="L457" i="4" s="1"/>
  <c r="M457" i="4" s="1"/>
  <c r="L458" i="4" s="1"/>
  <c r="M458" i="4" s="1"/>
  <c r="L459" i="4" s="1"/>
  <c r="M459" i="4" s="1"/>
  <c r="L460" i="4" s="1"/>
  <c r="M460" i="4" s="1"/>
  <c r="L461" i="4" s="1"/>
  <c r="M461" i="4" s="1"/>
  <c r="L462" i="4" s="1"/>
  <c r="M462" i="4" s="1"/>
  <c r="L463" i="4" s="1"/>
  <c r="M463" i="4" s="1"/>
  <c r="L464" i="4" s="1"/>
  <c r="M464" i="4" s="1"/>
  <c r="L465" i="4" s="1"/>
  <c r="M465" i="4" s="1"/>
  <c r="L466" i="4" s="1"/>
  <c r="M466" i="4" s="1"/>
  <c r="L467" i="4" s="1"/>
  <c r="M467" i="4" s="1"/>
  <c r="L468" i="4" s="1"/>
  <c r="M468" i="4" s="1"/>
  <c r="L469" i="4" s="1"/>
  <c r="M469" i="4" s="1"/>
  <c r="L470" i="4" s="1"/>
  <c r="M470" i="4" s="1"/>
  <c r="L471" i="4" s="1"/>
  <c r="M471" i="4" s="1"/>
  <c r="L472" i="4" s="1"/>
  <c r="M472" i="4" s="1"/>
  <c r="L473" i="4" s="1"/>
  <c r="M473" i="4" s="1"/>
  <c r="L474" i="4" s="1"/>
  <c r="M474" i="4" s="1"/>
  <c r="L475" i="4" s="1"/>
  <c r="M475" i="4" s="1"/>
  <c r="L476" i="4" s="1"/>
  <c r="M476" i="4" s="1"/>
  <c r="L477" i="4" s="1"/>
  <c r="M477" i="4" s="1"/>
  <c r="L478" i="4" s="1"/>
  <c r="M478" i="4" s="1"/>
  <c r="L479" i="4" s="1"/>
  <c r="M479" i="4" s="1"/>
  <c r="L480" i="4" s="1"/>
  <c r="M480" i="4" s="1"/>
  <c r="L481" i="4" s="1"/>
  <c r="M481" i="4" s="1"/>
  <c r="L482" i="4" s="1"/>
  <c r="M482" i="4" s="1"/>
  <c r="L483" i="4" s="1"/>
  <c r="M483" i="4" s="1"/>
  <c r="L484" i="4" s="1"/>
  <c r="M484" i="4" s="1"/>
  <c r="L485" i="4" s="1"/>
  <c r="M485" i="4" s="1"/>
  <c r="L486" i="4" s="1"/>
  <c r="M486" i="4" s="1"/>
  <c r="L487" i="4" s="1"/>
  <c r="M487" i="4" s="1"/>
  <c r="L488" i="4" s="1"/>
  <c r="M488" i="4" s="1"/>
  <c r="L489" i="4" s="1"/>
  <c r="M489" i="4" s="1"/>
  <c r="L490" i="4" s="1"/>
  <c r="M490" i="4" s="1"/>
  <c r="L491" i="4" s="1"/>
  <c r="M491" i="4" s="1"/>
  <c r="L492" i="4" s="1"/>
  <c r="M492" i="4" s="1"/>
  <c r="L493" i="4" s="1"/>
  <c r="M493" i="4" s="1"/>
  <c r="L494" i="4" s="1"/>
  <c r="M494" i="4" s="1"/>
  <c r="L495" i="4" s="1"/>
  <c r="M495" i="4" s="1"/>
  <c r="L496" i="4" s="1"/>
  <c r="M496" i="4" s="1"/>
  <c r="L497" i="4" s="1"/>
  <c r="M497" i="4" s="1"/>
  <c r="L498" i="4" s="1"/>
  <c r="M498" i="4" s="1"/>
  <c r="L499" i="4" s="1"/>
  <c r="M499" i="4" s="1"/>
  <c r="L500" i="4" s="1"/>
  <c r="M500" i="4" s="1"/>
  <c r="L501" i="4" s="1"/>
  <c r="M501" i="4" s="1"/>
  <c r="L502" i="4" s="1"/>
  <c r="M502" i="4" s="1"/>
  <c r="L503" i="4" s="1"/>
  <c r="M503" i="4" s="1"/>
  <c r="L504" i="4" s="1"/>
  <c r="M504" i="4" s="1"/>
  <c r="L505" i="4" s="1"/>
  <c r="M505" i="4" s="1"/>
  <c r="L506" i="4" s="1"/>
  <c r="M506" i="4" s="1"/>
  <c r="L507" i="4" s="1"/>
  <c r="M507" i="4" s="1"/>
  <c r="L508" i="4" s="1"/>
  <c r="M508" i="4" s="1"/>
  <c r="L509" i="4" s="1"/>
  <c r="M509" i="4" s="1"/>
  <c r="L510" i="4" s="1"/>
  <c r="M510" i="4" s="1"/>
  <c r="L511" i="4" s="1"/>
  <c r="M511" i="4" s="1"/>
  <c r="L512" i="4" s="1"/>
  <c r="M512" i="4" s="1"/>
  <c r="L513" i="4" s="1"/>
  <c r="M513" i="4" s="1"/>
  <c r="L514" i="4" s="1"/>
  <c r="M514" i="4" s="1"/>
  <c r="L515" i="4" s="1"/>
  <c r="M515" i="4" s="1"/>
  <c r="L516" i="4" s="1"/>
  <c r="M516" i="4" s="1"/>
  <c r="L517" i="4" s="1"/>
  <c r="M517" i="4" s="1"/>
  <c r="L518" i="4" s="1"/>
  <c r="M518" i="4" s="1"/>
  <c r="L519" i="4" s="1"/>
  <c r="M519" i="4" s="1"/>
  <c r="L520" i="4" s="1"/>
  <c r="M520" i="4" s="1"/>
  <c r="L521" i="4" s="1"/>
  <c r="M521" i="4" s="1"/>
  <c r="L522" i="4" s="1"/>
  <c r="M522" i="4" s="1"/>
  <c r="L523" i="4" s="1"/>
  <c r="M523" i="4" s="1"/>
  <c r="L524" i="4" s="1"/>
  <c r="M524" i="4" s="1"/>
  <c r="L525" i="4" s="1"/>
  <c r="M525" i="4" s="1"/>
  <c r="L526" i="4" s="1"/>
  <c r="M526" i="4" s="1"/>
  <c r="L527" i="4" s="1"/>
  <c r="M527" i="4" s="1"/>
  <c r="L528" i="4" s="1"/>
  <c r="M528" i="4" s="1"/>
  <c r="L529" i="4" s="1"/>
  <c r="M529" i="4" s="1"/>
  <c r="L530" i="4" s="1"/>
  <c r="M530" i="4" s="1"/>
  <c r="L531" i="4" s="1"/>
  <c r="M531" i="4" s="1"/>
  <c r="L532" i="4" s="1"/>
  <c r="M532" i="4" s="1"/>
  <c r="L533" i="4" s="1"/>
  <c r="M533" i="4" s="1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 s="1"/>
  <c r="M32" i="4" s="1"/>
  <c r="M21" i="4"/>
  <c r="L21" i="4"/>
  <c r="M20" i="4"/>
  <c r="L20" i="4"/>
  <c r="L19" i="4"/>
  <c r="M19" i="4"/>
  <c r="B20" i="4"/>
  <c r="B21" i="4"/>
  <c r="P11" i="4"/>
  <c r="P6" i="4"/>
  <c r="L6" i="4"/>
  <c r="H5" i="4"/>
  <c r="D7" i="1"/>
  <c r="D8" i="1"/>
  <c r="D9" i="1"/>
  <c r="D10" i="1"/>
  <c r="D11" i="1"/>
  <c r="D12" i="1"/>
  <c r="D13" i="1"/>
  <c r="D14" i="1"/>
  <c r="D6" i="1"/>
  <c r="A20" i="4"/>
  <c r="A21" i="4" s="1"/>
  <c r="A22" i="4" s="1"/>
  <c r="A23" i="4" s="1"/>
  <c r="C20" i="4" l="1"/>
  <c r="C21" i="4"/>
  <c r="B23" i="4"/>
  <c r="C23" i="4" s="1"/>
  <c r="B24" i="4"/>
  <c r="C24" i="4" s="1"/>
  <c r="B19" i="4"/>
  <c r="C19" i="4" s="1"/>
  <c r="B22" i="4"/>
  <c r="C22" i="4" s="1"/>
  <c r="H8" i="4"/>
  <c r="H7" i="4"/>
  <c r="A24" i="4"/>
  <c r="A25" i="4" s="1"/>
  <c r="A26" i="4" l="1"/>
  <c r="B26" i="4" s="1"/>
  <c r="C26" i="4" s="1"/>
  <c r="B25" i="4"/>
  <c r="C25" i="4" s="1"/>
  <c r="D20" i="4"/>
  <c r="E20" i="4" s="1"/>
  <c r="F20" i="4"/>
  <c r="H20" i="4" s="1"/>
  <c r="D23" i="4"/>
  <c r="E23" i="4" s="1"/>
  <c r="F23" i="4"/>
  <c r="H23" i="4" s="1"/>
  <c r="D22" i="4"/>
  <c r="E22" i="4" s="1"/>
  <c r="F22" i="4"/>
  <c r="H22" i="4" s="1"/>
  <c r="D19" i="4"/>
  <c r="F19" i="4"/>
  <c r="H19" i="4" s="1"/>
  <c r="A27" i="4"/>
  <c r="B27" i="4" s="1"/>
  <c r="C27" i="4" s="1"/>
  <c r="D25" i="4" l="1"/>
  <c r="E25" i="4" s="1"/>
  <c r="F25" i="4"/>
  <c r="H25" i="4" s="1"/>
  <c r="G22" i="4"/>
  <c r="I22" i="4"/>
  <c r="J22" i="4" s="1"/>
  <c r="G23" i="4"/>
  <c r="I23" i="4" s="1"/>
  <c r="D21" i="4"/>
  <c r="E21" i="4" s="1"/>
  <c r="F21" i="4"/>
  <c r="H21" i="4" s="1"/>
  <c r="D24" i="4"/>
  <c r="E24" i="4" s="1"/>
  <c r="F24" i="4"/>
  <c r="H24" i="4" s="1"/>
  <c r="G20" i="4"/>
  <c r="I20" i="4" s="1"/>
  <c r="E19" i="4"/>
  <c r="J13" i="4"/>
  <c r="A28" i="4"/>
  <c r="B28" i="4" s="1"/>
  <c r="C28" i="4" s="1"/>
  <c r="G19" i="4" l="1"/>
  <c r="I19" i="4" s="1"/>
  <c r="J19" i="4" s="1"/>
  <c r="J20" i="4"/>
  <c r="K20" i="4"/>
  <c r="J23" i="4"/>
  <c r="K23" i="4"/>
  <c r="K22" i="4"/>
  <c r="G21" i="4"/>
  <c r="I21" i="4" s="1"/>
  <c r="D26" i="4"/>
  <c r="E26" i="4" s="1"/>
  <c r="F26" i="4"/>
  <c r="H26" i="4" s="1"/>
  <c r="G24" i="4"/>
  <c r="I24" i="4" s="1"/>
  <c r="G25" i="4"/>
  <c r="I25" i="4" s="1"/>
  <c r="A29" i="4"/>
  <c r="B29" i="4" s="1"/>
  <c r="C29" i="4" s="1"/>
  <c r="K19" i="4" l="1"/>
  <c r="J24" i="4"/>
  <c r="K24" i="4"/>
  <c r="J25" i="4"/>
  <c r="K25" i="4"/>
  <c r="J21" i="4"/>
  <c r="K21" i="4"/>
  <c r="D27" i="4"/>
  <c r="E27" i="4" s="1"/>
  <c r="F27" i="4"/>
  <c r="H27" i="4" s="1"/>
  <c r="G26" i="4"/>
  <c r="I26" i="4" s="1"/>
  <c r="A30" i="4"/>
  <c r="B30" i="4" s="1"/>
  <c r="C30" i="4" s="1"/>
  <c r="J26" i="4" l="1"/>
  <c r="K26" i="4"/>
  <c r="D28" i="4"/>
  <c r="E28" i="4" s="1"/>
  <c r="F28" i="4"/>
  <c r="H28" i="4" s="1"/>
  <c r="G27" i="4"/>
  <c r="I27" i="4" s="1"/>
  <c r="A31" i="4"/>
  <c r="B31" i="4" s="1"/>
  <c r="C31" i="4" s="1"/>
  <c r="J27" i="4" l="1"/>
  <c r="K27" i="4"/>
  <c r="D29" i="4"/>
  <c r="E29" i="4" s="1"/>
  <c r="F29" i="4"/>
  <c r="H29" i="4" s="1"/>
  <c r="G28" i="4"/>
  <c r="I28" i="4" s="1"/>
  <c r="A32" i="4"/>
  <c r="B32" i="4" s="1"/>
  <c r="C32" i="4" s="1"/>
  <c r="J28" i="4" l="1"/>
  <c r="K28" i="4"/>
  <c r="D30" i="4"/>
  <c r="E30" i="4" s="1"/>
  <c r="F30" i="4"/>
  <c r="H30" i="4" s="1"/>
  <c r="G29" i="4"/>
  <c r="I29" i="4" s="1"/>
  <c r="A33" i="4"/>
  <c r="B33" i="4" s="1"/>
  <c r="C33" i="4" s="1"/>
  <c r="J29" i="4" l="1"/>
  <c r="K29" i="4"/>
  <c r="D31" i="4"/>
  <c r="E31" i="4" s="1"/>
  <c r="F31" i="4"/>
  <c r="H31" i="4" s="1"/>
  <c r="G30" i="4"/>
  <c r="I30" i="4" s="1"/>
  <c r="A34" i="4"/>
  <c r="B34" i="4" s="1"/>
  <c r="C34" i="4" s="1"/>
  <c r="J30" i="4" l="1"/>
  <c r="K30" i="4"/>
  <c r="D32" i="4"/>
  <c r="E32" i="4" s="1"/>
  <c r="F32" i="4"/>
  <c r="H32" i="4" s="1"/>
  <c r="G31" i="4"/>
  <c r="I31" i="4" s="1"/>
  <c r="A35" i="4"/>
  <c r="B35" i="4" s="1"/>
  <c r="C35" i="4" s="1"/>
  <c r="J31" i="4" l="1"/>
  <c r="K31" i="4"/>
  <c r="D33" i="4"/>
  <c r="E33" i="4" s="1"/>
  <c r="F33" i="4"/>
  <c r="H33" i="4" s="1"/>
  <c r="G32" i="4"/>
  <c r="I32" i="4" s="1"/>
  <c r="J32" i="4" s="1"/>
  <c r="A36" i="4"/>
  <c r="B36" i="4" s="1"/>
  <c r="C36" i="4" s="1"/>
  <c r="D34" i="4" l="1"/>
  <c r="E34" i="4" s="1"/>
  <c r="F34" i="4"/>
  <c r="H34" i="4" s="1"/>
  <c r="K32" i="4"/>
  <c r="G33" i="4"/>
  <c r="I33" i="4" s="1"/>
  <c r="A37" i="4"/>
  <c r="B37" i="4" s="1"/>
  <c r="C37" i="4" s="1"/>
  <c r="J33" i="4" l="1"/>
  <c r="K33" i="4"/>
  <c r="D35" i="4"/>
  <c r="E35" i="4" s="1"/>
  <c r="F35" i="4"/>
  <c r="H35" i="4" s="1"/>
  <c r="G34" i="4"/>
  <c r="I34" i="4" s="1"/>
  <c r="A38" i="4"/>
  <c r="B38" i="4" s="1"/>
  <c r="C38" i="4" s="1"/>
  <c r="J34" i="4" l="1"/>
  <c r="K34" i="4"/>
  <c r="D36" i="4"/>
  <c r="E36" i="4" s="1"/>
  <c r="F36" i="4"/>
  <c r="H36" i="4" s="1"/>
  <c r="G35" i="4"/>
  <c r="I35" i="4" s="1"/>
  <c r="A39" i="4"/>
  <c r="B39" i="4" s="1"/>
  <c r="C39" i="4" s="1"/>
  <c r="J35" i="4" l="1"/>
  <c r="K35" i="4"/>
  <c r="D37" i="4"/>
  <c r="E37" i="4" s="1"/>
  <c r="F37" i="4"/>
  <c r="H37" i="4" s="1"/>
  <c r="G36" i="4"/>
  <c r="I36" i="4" s="1"/>
  <c r="A40" i="4"/>
  <c r="B40" i="4" s="1"/>
  <c r="C40" i="4" s="1"/>
  <c r="J36" i="4" l="1"/>
  <c r="K36" i="4"/>
  <c r="D38" i="4"/>
  <c r="E38" i="4" s="1"/>
  <c r="F38" i="4"/>
  <c r="H38" i="4" s="1"/>
  <c r="G37" i="4"/>
  <c r="I37" i="4" s="1"/>
  <c r="A41" i="4"/>
  <c r="B41" i="4" s="1"/>
  <c r="C41" i="4" s="1"/>
  <c r="J37" i="4" l="1"/>
  <c r="K37" i="4"/>
  <c r="D39" i="4"/>
  <c r="E39" i="4" s="1"/>
  <c r="F39" i="4"/>
  <c r="H39" i="4" s="1"/>
  <c r="G38" i="4"/>
  <c r="I38" i="4" s="1"/>
  <c r="A42" i="4"/>
  <c r="B42" i="4" s="1"/>
  <c r="C42" i="4" s="1"/>
  <c r="J38" i="4" l="1"/>
  <c r="K38" i="4"/>
  <c r="D40" i="4"/>
  <c r="E40" i="4" s="1"/>
  <c r="F40" i="4"/>
  <c r="H40" i="4" s="1"/>
  <c r="G39" i="4"/>
  <c r="I39" i="4" s="1"/>
  <c r="A43" i="4"/>
  <c r="B43" i="4" s="1"/>
  <c r="C43" i="4" s="1"/>
  <c r="J39" i="4" l="1"/>
  <c r="K39" i="4"/>
  <c r="D41" i="4"/>
  <c r="E41" i="4" s="1"/>
  <c r="F41" i="4"/>
  <c r="H41" i="4" s="1"/>
  <c r="G40" i="4"/>
  <c r="I40" i="4" s="1"/>
  <c r="A44" i="4"/>
  <c r="B44" i="4" s="1"/>
  <c r="C44" i="4" s="1"/>
  <c r="J40" i="4" l="1"/>
  <c r="K40" i="4"/>
  <c r="D42" i="4"/>
  <c r="E42" i="4" s="1"/>
  <c r="F42" i="4"/>
  <c r="H42" i="4" s="1"/>
  <c r="G41" i="4"/>
  <c r="I41" i="4" s="1"/>
  <c r="A45" i="4"/>
  <c r="B45" i="4" s="1"/>
  <c r="C45" i="4" s="1"/>
  <c r="J41" i="4" l="1"/>
  <c r="K41" i="4"/>
  <c r="D43" i="4"/>
  <c r="E43" i="4" s="1"/>
  <c r="F43" i="4"/>
  <c r="H43" i="4" s="1"/>
  <c r="G42" i="4"/>
  <c r="I42" i="4" s="1"/>
  <c r="A46" i="4"/>
  <c r="B46" i="4" s="1"/>
  <c r="C46" i="4" s="1"/>
  <c r="J42" i="4" l="1"/>
  <c r="K42" i="4"/>
  <c r="D44" i="4"/>
  <c r="E44" i="4" s="1"/>
  <c r="F44" i="4"/>
  <c r="H44" i="4" s="1"/>
  <c r="G43" i="4"/>
  <c r="I43" i="4" s="1"/>
  <c r="A47" i="4"/>
  <c r="B47" i="4" s="1"/>
  <c r="C47" i="4" s="1"/>
  <c r="J43" i="4" l="1"/>
  <c r="K43" i="4"/>
  <c r="D45" i="4"/>
  <c r="E45" i="4" s="1"/>
  <c r="F45" i="4"/>
  <c r="H45" i="4" s="1"/>
  <c r="G44" i="4"/>
  <c r="I44" i="4" s="1"/>
  <c r="A48" i="4"/>
  <c r="B48" i="4" s="1"/>
  <c r="C48" i="4" s="1"/>
  <c r="J44" i="4" l="1"/>
  <c r="K44" i="4"/>
  <c r="D46" i="4"/>
  <c r="E46" i="4" s="1"/>
  <c r="F46" i="4"/>
  <c r="H46" i="4" s="1"/>
  <c r="G45" i="4"/>
  <c r="I45" i="4" s="1"/>
  <c r="A49" i="4"/>
  <c r="B49" i="4" s="1"/>
  <c r="C49" i="4" s="1"/>
  <c r="J45" i="4" l="1"/>
  <c r="K45" i="4"/>
  <c r="D47" i="4"/>
  <c r="E47" i="4" s="1"/>
  <c r="F47" i="4"/>
  <c r="H47" i="4" s="1"/>
  <c r="G46" i="4"/>
  <c r="I46" i="4" s="1"/>
  <c r="A50" i="4"/>
  <c r="B50" i="4" s="1"/>
  <c r="C50" i="4" s="1"/>
  <c r="J46" i="4" l="1"/>
  <c r="K46" i="4"/>
  <c r="D48" i="4"/>
  <c r="E48" i="4" s="1"/>
  <c r="F48" i="4"/>
  <c r="H48" i="4" s="1"/>
  <c r="G47" i="4"/>
  <c r="I47" i="4" s="1"/>
  <c r="A51" i="4"/>
  <c r="B51" i="4" s="1"/>
  <c r="C51" i="4" s="1"/>
  <c r="J47" i="4" l="1"/>
  <c r="K47" i="4"/>
  <c r="D49" i="4"/>
  <c r="E49" i="4" s="1"/>
  <c r="F49" i="4"/>
  <c r="H49" i="4" s="1"/>
  <c r="G48" i="4"/>
  <c r="I48" i="4"/>
  <c r="J48" i="4" s="1"/>
  <c r="A52" i="4"/>
  <c r="B52" i="4" s="1"/>
  <c r="C52" i="4" s="1"/>
  <c r="D50" i="4" l="1"/>
  <c r="E50" i="4" s="1"/>
  <c r="F50" i="4"/>
  <c r="H50" i="4" s="1"/>
  <c r="K48" i="4"/>
  <c r="G49" i="4"/>
  <c r="I49" i="4" s="1"/>
  <c r="A53" i="4"/>
  <c r="B53" i="4" s="1"/>
  <c r="C53" i="4" s="1"/>
  <c r="J49" i="4" l="1"/>
  <c r="K49" i="4"/>
  <c r="D51" i="4"/>
  <c r="E51" i="4" s="1"/>
  <c r="F51" i="4"/>
  <c r="H51" i="4" s="1"/>
  <c r="G50" i="4"/>
  <c r="I50" i="4" s="1"/>
  <c r="A54" i="4"/>
  <c r="B54" i="4" s="1"/>
  <c r="C54" i="4" s="1"/>
  <c r="J50" i="4" l="1"/>
  <c r="K50" i="4"/>
  <c r="D52" i="4"/>
  <c r="E52" i="4" s="1"/>
  <c r="F52" i="4"/>
  <c r="H52" i="4" s="1"/>
  <c r="G51" i="4"/>
  <c r="I51" i="4" s="1"/>
  <c r="A55" i="4"/>
  <c r="B55" i="4" s="1"/>
  <c r="C55" i="4" s="1"/>
  <c r="J51" i="4" l="1"/>
  <c r="K51" i="4"/>
  <c r="D53" i="4"/>
  <c r="E53" i="4" s="1"/>
  <c r="F53" i="4"/>
  <c r="H53" i="4" s="1"/>
  <c r="G52" i="4"/>
  <c r="I52" i="4" s="1"/>
  <c r="A56" i="4"/>
  <c r="B56" i="4" s="1"/>
  <c r="C56" i="4" s="1"/>
  <c r="J52" i="4" l="1"/>
  <c r="K52" i="4"/>
  <c r="D54" i="4"/>
  <c r="E54" i="4" s="1"/>
  <c r="F54" i="4"/>
  <c r="H54" i="4" s="1"/>
  <c r="G53" i="4"/>
  <c r="I53" i="4" s="1"/>
  <c r="A57" i="4"/>
  <c r="B57" i="4" s="1"/>
  <c r="C57" i="4" s="1"/>
  <c r="J53" i="4" l="1"/>
  <c r="K53" i="4"/>
  <c r="D55" i="4"/>
  <c r="E55" i="4" s="1"/>
  <c r="F55" i="4"/>
  <c r="H55" i="4" s="1"/>
  <c r="G54" i="4"/>
  <c r="I54" i="4"/>
  <c r="J54" i="4" s="1"/>
  <c r="A58" i="4"/>
  <c r="B58" i="4" s="1"/>
  <c r="C58" i="4" s="1"/>
  <c r="D56" i="4" l="1"/>
  <c r="E56" i="4" s="1"/>
  <c r="F56" i="4"/>
  <c r="H56" i="4" s="1"/>
  <c r="K54" i="4"/>
  <c r="G55" i="4"/>
  <c r="I55" i="4" s="1"/>
  <c r="A59" i="4"/>
  <c r="B59" i="4" s="1"/>
  <c r="C59" i="4" s="1"/>
  <c r="J55" i="4" l="1"/>
  <c r="K55" i="4"/>
  <c r="D57" i="4"/>
  <c r="E57" i="4" s="1"/>
  <c r="F57" i="4"/>
  <c r="H57" i="4" s="1"/>
  <c r="G56" i="4"/>
  <c r="I56" i="4" s="1"/>
  <c r="A60" i="4"/>
  <c r="B60" i="4" s="1"/>
  <c r="C60" i="4" s="1"/>
  <c r="J56" i="4" l="1"/>
  <c r="K56" i="4"/>
  <c r="D58" i="4"/>
  <c r="E58" i="4" s="1"/>
  <c r="F58" i="4"/>
  <c r="H58" i="4" s="1"/>
  <c r="G57" i="4"/>
  <c r="I57" i="4" s="1"/>
  <c r="A61" i="4"/>
  <c r="B61" i="4" s="1"/>
  <c r="C61" i="4" s="1"/>
  <c r="J57" i="4" l="1"/>
  <c r="K57" i="4"/>
  <c r="D59" i="4"/>
  <c r="E59" i="4" s="1"/>
  <c r="F59" i="4"/>
  <c r="H59" i="4" s="1"/>
  <c r="G58" i="4"/>
  <c r="I58" i="4" s="1"/>
  <c r="A62" i="4"/>
  <c r="B62" i="4" s="1"/>
  <c r="C62" i="4" s="1"/>
  <c r="J58" i="4" l="1"/>
  <c r="K58" i="4"/>
  <c r="D60" i="4"/>
  <c r="E60" i="4" s="1"/>
  <c r="F60" i="4"/>
  <c r="H60" i="4" s="1"/>
  <c r="G59" i="4"/>
  <c r="I59" i="4" s="1"/>
  <c r="A63" i="4"/>
  <c r="B63" i="4" s="1"/>
  <c r="C63" i="4" s="1"/>
  <c r="J59" i="4" l="1"/>
  <c r="K59" i="4"/>
  <c r="D61" i="4"/>
  <c r="E61" i="4" s="1"/>
  <c r="F61" i="4"/>
  <c r="H61" i="4" s="1"/>
  <c r="G60" i="4"/>
  <c r="I60" i="4" s="1"/>
  <c r="A64" i="4"/>
  <c r="B64" i="4" s="1"/>
  <c r="C64" i="4" s="1"/>
  <c r="J60" i="4" l="1"/>
  <c r="K60" i="4"/>
  <c r="D62" i="4"/>
  <c r="E62" i="4" s="1"/>
  <c r="F62" i="4"/>
  <c r="H62" i="4" s="1"/>
  <c r="G61" i="4"/>
  <c r="I61" i="4" s="1"/>
  <c r="A65" i="4"/>
  <c r="B65" i="4" s="1"/>
  <c r="C65" i="4" s="1"/>
  <c r="J61" i="4" l="1"/>
  <c r="K61" i="4"/>
  <c r="D63" i="4"/>
  <c r="E63" i="4" s="1"/>
  <c r="F63" i="4"/>
  <c r="H63" i="4" s="1"/>
  <c r="G62" i="4"/>
  <c r="I62" i="4" s="1"/>
  <c r="A66" i="4"/>
  <c r="B66" i="4" s="1"/>
  <c r="C66" i="4" s="1"/>
  <c r="J62" i="4" l="1"/>
  <c r="K62" i="4"/>
  <c r="D64" i="4"/>
  <c r="E64" i="4" s="1"/>
  <c r="F64" i="4"/>
  <c r="H64" i="4" s="1"/>
  <c r="G63" i="4"/>
  <c r="I63" i="4" s="1"/>
  <c r="A67" i="4"/>
  <c r="B67" i="4" s="1"/>
  <c r="C67" i="4" s="1"/>
  <c r="J63" i="4" l="1"/>
  <c r="K63" i="4"/>
  <c r="D65" i="4"/>
  <c r="E65" i="4" s="1"/>
  <c r="F65" i="4"/>
  <c r="H65" i="4" s="1"/>
  <c r="G64" i="4"/>
  <c r="I64" i="4" s="1"/>
  <c r="A68" i="4"/>
  <c r="B68" i="4" s="1"/>
  <c r="C68" i="4" s="1"/>
  <c r="J64" i="4" l="1"/>
  <c r="K64" i="4"/>
  <c r="D66" i="4"/>
  <c r="E66" i="4" s="1"/>
  <c r="F66" i="4"/>
  <c r="H66" i="4" s="1"/>
  <c r="G65" i="4"/>
  <c r="I65" i="4" s="1"/>
  <c r="A69" i="4"/>
  <c r="B69" i="4" s="1"/>
  <c r="C69" i="4" s="1"/>
  <c r="J65" i="4" l="1"/>
  <c r="K65" i="4"/>
  <c r="D67" i="4"/>
  <c r="E67" i="4" s="1"/>
  <c r="F67" i="4"/>
  <c r="H67" i="4" s="1"/>
  <c r="G66" i="4"/>
  <c r="I66" i="4" s="1"/>
  <c r="A70" i="4"/>
  <c r="B70" i="4" s="1"/>
  <c r="C70" i="4" s="1"/>
  <c r="J66" i="4" l="1"/>
  <c r="K66" i="4"/>
  <c r="D68" i="4"/>
  <c r="E68" i="4" s="1"/>
  <c r="F68" i="4"/>
  <c r="H68" i="4" s="1"/>
  <c r="G67" i="4"/>
  <c r="I67" i="4" s="1"/>
  <c r="A71" i="4"/>
  <c r="B71" i="4" s="1"/>
  <c r="C71" i="4" s="1"/>
  <c r="J67" i="4" l="1"/>
  <c r="K67" i="4"/>
  <c r="D69" i="4"/>
  <c r="E69" i="4" s="1"/>
  <c r="F69" i="4"/>
  <c r="H69" i="4" s="1"/>
  <c r="G68" i="4"/>
  <c r="I68" i="4" s="1"/>
  <c r="A72" i="4"/>
  <c r="B72" i="4" s="1"/>
  <c r="C72" i="4" s="1"/>
  <c r="J68" i="4" l="1"/>
  <c r="K68" i="4"/>
  <c r="D70" i="4"/>
  <c r="E70" i="4" s="1"/>
  <c r="F70" i="4"/>
  <c r="H70" i="4" s="1"/>
  <c r="G69" i="4"/>
  <c r="I69" i="4" s="1"/>
  <c r="A73" i="4"/>
  <c r="B73" i="4" s="1"/>
  <c r="C73" i="4" s="1"/>
  <c r="J69" i="4" l="1"/>
  <c r="K69" i="4"/>
  <c r="D71" i="4"/>
  <c r="E71" i="4" s="1"/>
  <c r="F71" i="4"/>
  <c r="H71" i="4" s="1"/>
  <c r="G70" i="4"/>
  <c r="I70" i="4" s="1"/>
  <c r="A74" i="4"/>
  <c r="B74" i="4" s="1"/>
  <c r="C74" i="4" s="1"/>
  <c r="J70" i="4" l="1"/>
  <c r="K70" i="4"/>
  <c r="D72" i="4"/>
  <c r="E72" i="4" s="1"/>
  <c r="F72" i="4"/>
  <c r="H72" i="4" s="1"/>
  <c r="G71" i="4"/>
  <c r="I71" i="4" s="1"/>
  <c r="A75" i="4"/>
  <c r="B75" i="4" s="1"/>
  <c r="C75" i="4" s="1"/>
  <c r="J71" i="4" l="1"/>
  <c r="K71" i="4"/>
  <c r="D73" i="4"/>
  <c r="E73" i="4" s="1"/>
  <c r="F73" i="4"/>
  <c r="H73" i="4" s="1"/>
  <c r="G72" i="4"/>
  <c r="I72" i="4" s="1"/>
  <c r="A76" i="4"/>
  <c r="B76" i="4" s="1"/>
  <c r="C76" i="4" s="1"/>
  <c r="J72" i="4" l="1"/>
  <c r="K72" i="4"/>
  <c r="D74" i="4"/>
  <c r="E74" i="4" s="1"/>
  <c r="F74" i="4"/>
  <c r="H74" i="4" s="1"/>
  <c r="G73" i="4"/>
  <c r="I73" i="4" s="1"/>
  <c r="J73" i="4" s="1"/>
  <c r="A77" i="4"/>
  <c r="B77" i="4" s="1"/>
  <c r="C77" i="4" s="1"/>
  <c r="D75" i="4" l="1"/>
  <c r="E75" i="4" s="1"/>
  <c r="F75" i="4"/>
  <c r="H75" i="4" s="1"/>
  <c r="K73" i="4"/>
  <c r="G74" i="4"/>
  <c r="I74" i="4" s="1"/>
  <c r="A78" i="4"/>
  <c r="B78" i="4" s="1"/>
  <c r="C78" i="4" s="1"/>
  <c r="J74" i="4" l="1"/>
  <c r="K74" i="4"/>
  <c r="D76" i="4"/>
  <c r="E76" i="4" s="1"/>
  <c r="F76" i="4"/>
  <c r="H76" i="4" s="1"/>
  <c r="G75" i="4"/>
  <c r="I75" i="4" s="1"/>
  <c r="A79" i="4"/>
  <c r="B79" i="4" s="1"/>
  <c r="C79" i="4" s="1"/>
  <c r="J75" i="4" l="1"/>
  <c r="K75" i="4"/>
  <c r="D77" i="4"/>
  <c r="E77" i="4" s="1"/>
  <c r="F77" i="4"/>
  <c r="H77" i="4" s="1"/>
  <c r="G76" i="4"/>
  <c r="I76" i="4" s="1"/>
  <c r="A80" i="4"/>
  <c r="B80" i="4" s="1"/>
  <c r="C80" i="4" s="1"/>
  <c r="J76" i="4" l="1"/>
  <c r="K76" i="4"/>
  <c r="F78" i="4"/>
  <c r="H78" i="4" s="1"/>
  <c r="D78" i="4"/>
  <c r="E78" i="4" s="1"/>
  <c r="G77" i="4"/>
  <c r="I77" i="4" s="1"/>
  <c r="A81" i="4"/>
  <c r="B81" i="4" s="1"/>
  <c r="C81" i="4" s="1"/>
  <c r="J77" i="4" l="1"/>
  <c r="K77" i="4"/>
  <c r="G78" i="4"/>
  <c r="F79" i="4"/>
  <c r="H79" i="4" s="1"/>
  <c r="D79" i="4"/>
  <c r="E79" i="4" s="1"/>
  <c r="I78" i="4"/>
  <c r="J78" i="4" s="1"/>
  <c r="A82" i="4"/>
  <c r="B82" i="4" s="1"/>
  <c r="C82" i="4" s="1"/>
  <c r="F80" i="4" l="1"/>
  <c r="H80" i="4" s="1"/>
  <c r="D80" i="4"/>
  <c r="E80" i="4" s="1"/>
  <c r="G79" i="4"/>
  <c r="I79" i="4" s="1"/>
  <c r="K78" i="4"/>
  <c r="A83" i="4"/>
  <c r="B83" i="4" s="1"/>
  <c r="C83" i="4" s="1"/>
  <c r="J79" i="4" l="1"/>
  <c r="K79" i="4"/>
  <c r="D81" i="4"/>
  <c r="E81" i="4" s="1"/>
  <c r="F81" i="4"/>
  <c r="H81" i="4" s="1"/>
  <c r="G80" i="4"/>
  <c r="I80" i="4"/>
  <c r="J80" i="4" s="1"/>
  <c r="A84" i="4"/>
  <c r="B84" i="4" s="1"/>
  <c r="C84" i="4" s="1"/>
  <c r="D82" i="4" l="1"/>
  <c r="E82" i="4" s="1"/>
  <c r="F82" i="4"/>
  <c r="H82" i="4" s="1"/>
  <c r="K80" i="4"/>
  <c r="G81" i="4"/>
  <c r="I81" i="4" s="1"/>
  <c r="A85" i="4"/>
  <c r="B85" i="4" s="1"/>
  <c r="C85" i="4" s="1"/>
  <c r="J81" i="4" l="1"/>
  <c r="K81" i="4"/>
  <c r="D83" i="4"/>
  <c r="E83" i="4" s="1"/>
  <c r="F83" i="4"/>
  <c r="H83" i="4" s="1"/>
  <c r="G82" i="4"/>
  <c r="I82" i="4" s="1"/>
  <c r="A86" i="4"/>
  <c r="B86" i="4" s="1"/>
  <c r="C86" i="4" s="1"/>
  <c r="J82" i="4" l="1"/>
  <c r="K82" i="4"/>
  <c r="D84" i="4"/>
  <c r="E84" i="4" s="1"/>
  <c r="F84" i="4"/>
  <c r="H84" i="4" s="1"/>
  <c r="G83" i="4"/>
  <c r="I83" i="4" s="1"/>
  <c r="A87" i="4"/>
  <c r="B87" i="4" s="1"/>
  <c r="C87" i="4" s="1"/>
  <c r="J83" i="4" l="1"/>
  <c r="K83" i="4"/>
  <c r="F85" i="4"/>
  <c r="H85" i="4" s="1"/>
  <c r="D85" i="4"/>
  <c r="E85" i="4" s="1"/>
  <c r="G84" i="4"/>
  <c r="I84" i="4" s="1"/>
  <c r="A88" i="4"/>
  <c r="B88" i="4" s="1"/>
  <c r="C88" i="4" s="1"/>
  <c r="J84" i="4" l="1"/>
  <c r="K84" i="4"/>
  <c r="G85" i="4"/>
  <c r="F86" i="4"/>
  <c r="H86" i="4" s="1"/>
  <c r="D86" i="4"/>
  <c r="E86" i="4" s="1"/>
  <c r="I85" i="4"/>
  <c r="J85" i="4" s="1"/>
  <c r="A89" i="4"/>
  <c r="B89" i="4" s="1"/>
  <c r="C89" i="4" s="1"/>
  <c r="F87" i="4" l="1"/>
  <c r="H87" i="4" s="1"/>
  <c r="D87" i="4"/>
  <c r="E87" i="4" s="1"/>
  <c r="G86" i="4"/>
  <c r="I86" i="4" s="1"/>
  <c r="K85" i="4"/>
  <c r="A90" i="4"/>
  <c r="B90" i="4" s="1"/>
  <c r="C90" i="4" s="1"/>
  <c r="J86" i="4" l="1"/>
  <c r="K86" i="4"/>
  <c r="G87" i="4"/>
  <c r="F88" i="4"/>
  <c r="H88" i="4" s="1"/>
  <c r="D88" i="4"/>
  <c r="E88" i="4" s="1"/>
  <c r="I87" i="4"/>
  <c r="J87" i="4" s="1"/>
  <c r="A91" i="4"/>
  <c r="B91" i="4" s="1"/>
  <c r="C91" i="4" s="1"/>
  <c r="F89" i="4" l="1"/>
  <c r="H89" i="4" s="1"/>
  <c r="D89" i="4"/>
  <c r="E89" i="4" s="1"/>
  <c r="G88" i="4"/>
  <c r="I88" i="4" s="1"/>
  <c r="K87" i="4"/>
  <c r="A92" i="4"/>
  <c r="B92" i="4" s="1"/>
  <c r="C92" i="4" s="1"/>
  <c r="J88" i="4" l="1"/>
  <c r="K88" i="4"/>
  <c r="G89" i="4"/>
  <c r="F90" i="4"/>
  <c r="H90" i="4" s="1"/>
  <c r="D90" i="4"/>
  <c r="E90" i="4" s="1"/>
  <c r="I89" i="4"/>
  <c r="J89" i="4" s="1"/>
  <c r="A93" i="4"/>
  <c r="B93" i="4" s="1"/>
  <c r="C93" i="4" s="1"/>
  <c r="F91" i="4" l="1"/>
  <c r="H91" i="4" s="1"/>
  <c r="D91" i="4"/>
  <c r="E91" i="4" s="1"/>
  <c r="G90" i="4"/>
  <c r="I90" i="4" s="1"/>
  <c r="K89" i="4"/>
  <c r="A94" i="4"/>
  <c r="B94" i="4" s="1"/>
  <c r="C94" i="4" s="1"/>
  <c r="J90" i="4" l="1"/>
  <c r="K90" i="4"/>
  <c r="F92" i="4"/>
  <c r="H92" i="4" s="1"/>
  <c r="D92" i="4"/>
  <c r="E92" i="4" s="1"/>
  <c r="G91" i="4"/>
  <c r="I91" i="4" s="1"/>
  <c r="A95" i="4"/>
  <c r="B95" i="4" s="1"/>
  <c r="C95" i="4" s="1"/>
  <c r="J91" i="4" l="1"/>
  <c r="K91" i="4"/>
  <c r="F93" i="4"/>
  <c r="H93" i="4" s="1"/>
  <c r="D93" i="4"/>
  <c r="E93" i="4" s="1"/>
  <c r="G92" i="4"/>
  <c r="I92" i="4" s="1"/>
  <c r="J92" i="4" s="1"/>
  <c r="A96" i="4"/>
  <c r="B96" i="4" s="1"/>
  <c r="C96" i="4" s="1"/>
  <c r="F94" i="4" l="1"/>
  <c r="H94" i="4" s="1"/>
  <c r="D94" i="4"/>
  <c r="E94" i="4" s="1"/>
  <c r="G93" i="4"/>
  <c r="K92" i="4"/>
  <c r="I93" i="4"/>
  <c r="J93" i="4" s="1"/>
  <c r="A97" i="4"/>
  <c r="B97" i="4" s="1"/>
  <c r="C97" i="4" s="1"/>
  <c r="F95" i="4" l="1"/>
  <c r="H95" i="4" s="1"/>
  <c r="D95" i="4"/>
  <c r="E95" i="4" s="1"/>
  <c r="G94" i="4"/>
  <c r="K93" i="4"/>
  <c r="I94" i="4"/>
  <c r="J94" i="4" s="1"/>
  <c r="A98" i="4"/>
  <c r="B98" i="4" s="1"/>
  <c r="C98" i="4" s="1"/>
  <c r="F96" i="4" l="1"/>
  <c r="H96" i="4" s="1"/>
  <c r="D96" i="4"/>
  <c r="E96" i="4" s="1"/>
  <c r="G95" i="4"/>
  <c r="I95" i="4" s="1"/>
  <c r="J95" i="4" s="1"/>
  <c r="K94" i="4"/>
  <c r="A99" i="4"/>
  <c r="B99" i="4" s="1"/>
  <c r="C99" i="4" s="1"/>
  <c r="K95" i="4" l="1"/>
  <c r="G96" i="4"/>
  <c r="F97" i="4"/>
  <c r="H97" i="4" s="1"/>
  <c r="D97" i="4"/>
  <c r="E97" i="4" s="1"/>
  <c r="I96" i="4"/>
  <c r="J96" i="4" s="1"/>
  <c r="A100" i="4"/>
  <c r="B100" i="4" s="1"/>
  <c r="C100" i="4" s="1"/>
  <c r="F98" i="4" l="1"/>
  <c r="H98" i="4" s="1"/>
  <c r="D98" i="4"/>
  <c r="E98" i="4" s="1"/>
  <c r="G97" i="4"/>
  <c r="I97" i="4" s="1"/>
  <c r="J97" i="4" s="1"/>
  <c r="K96" i="4"/>
  <c r="A101" i="4"/>
  <c r="B101" i="4" s="1"/>
  <c r="C101" i="4" s="1"/>
  <c r="F99" i="4" l="1"/>
  <c r="H99" i="4" s="1"/>
  <c r="D99" i="4"/>
  <c r="E99" i="4" s="1"/>
  <c r="G98" i="4"/>
  <c r="K97" i="4"/>
  <c r="I98" i="4"/>
  <c r="J98" i="4" s="1"/>
  <c r="A102" i="4"/>
  <c r="B102" i="4" s="1"/>
  <c r="C102" i="4" s="1"/>
  <c r="D100" i="4" l="1"/>
  <c r="E100" i="4" s="1"/>
  <c r="F100" i="4"/>
  <c r="H100" i="4" s="1"/>
  <c r="G99" i="4"/>
  <c r="K98" i="4"/>
  <c r="I99" i="4"/>
  <c r="J99" i="4" s="1"/>
  <c r="A103" i="4"/>
  <c r="B103" i="4" s="1"/>
  <c r="C103" i="4" s="1"/>
  <c r="D101" i="4" l="1"/>
  <c r="E101" i="4" s="1"/>
  <c r="F101" i="4"/>
  <c r="H101" i="4" s="1"/>
  <c r="K99" i="4"/>
  <c r="G100" i="4"/>
  <c r="I100" i="4" s="1"/>
  <c r="A104" i="4"/>
  <c r="B104" i="4" s="1"/>
  <c r="C104" i="4" s="1"/>
  <c r="J100" i="4" l="1"/>
  <c r="K100" i="4"/>
  <c r="D102" i="4"/>
  <c r="E102" i="4" s="1"/>
  <c r="F102" i="4"/>
  <c r="H102" i="4" s="1"/>
  <c r="G101" i="4"/>
  <c r="I101" i="4" s="1"/>
  <c r="A105" i="4"/>
  <c r="B105" i="4" s="1"/>
  <c r="C105" i="4" s="1"/>
  <c r="J101" i="4" l="1"/>
  <c r="K101" i="4"/>
  <c r="D103" i="4"/>
  <c r="E103" i="4" s="1"/>
  <c r="F103" i="4"/>
  <c r="H103" i="4" s="1"/>
  <c r="G102" i="4"/>
  <c r="I102" i="4"/>
  <c r="J102" i="4" s="1"/>
  <c r="A106" i="4"/>
  <c r="B106" i="4" s="1"/>
  <c r="C106" i="4" s="1"/>
  <c r="F104" i="4" l="1"/>
  <c r="H104" i="4" s="1"/>
  <c r="D104" i="4"/>
  <c r="E104" i="4" s="1"/>
  <c r="K102" i="4"/>
  <c r="G103" i="4"/>
  <c r="I103" i="4" s="1"/>
  <c r="A107" i="4"/>
  <c r="B107" i="4" s="1"/>
  <c r="C107" i="4" s="1"/>
  <c r="J103" i="4" l="1"/>
  <c r="K103" i="4"/>
  <c r="F105" i="4"/>
  <c r="H105" i="4" s="1"/>
  <c r="D105" i="4"/>
  <c r="E105" i="4" s="1"/>
  <c r="G104" i="4"/>
  <c r="I104" i="4" s="1"/>
  <c r="A108" i="4"/>
  <c r="B108" i="4" s="1"/>
  <c r="C108" i="4" s="1"/>
  <c r="J104" i="4" l="1"/>
  <c r="K104" i="4"/>
  <c r="G105" i="4"/>
  <c r="F106" i="4"/>
  <c r="H106" i="4" s="1"/>
  <c r="D106" i="4"/>
  <c r="E106" i="4" s="1"/>
  <c r="I105" i="4"/>
  <c r="J105" i="4" s="1"/>
  <c r="A109" i="4"/>
  <c r="B109" i="4" s="1"/>
  <c r="C109" i="4" s="1"/>
  <c r="F107" i="4" l="1"/>
  <c r="H107" i="4" s="1"/>
  <c r="D107" i="4"/>
  <c r="E107" i="4" s="1"/>
  <c r="G106" i="4"/>
  <c r="I106" i="4"/>
  <c r="J106" i="4" s="1"/>
  <c r="K105" i="4"/>
  <c r="A110" i="4"/>
  <c r="B110" i="4" s="1"/>
  <c r="C110" i="4" s="1"/>
  <c r="F108" i="4" l="1"/>
  <c r="H108" i="4" s="1"/>
  <c r="D108" i="4"/>
  <c r="E108" i="4" s="1"/>
  <c r="G107" i="4"/>
  <c r="K106" i="4"/>
  <c r="I107" i="4"/>
  <c r="J107" i="4" s="1"/>
  <c r="A111" i="4"/>
  <c r="B111" i="4" s="1"/>
  <c r="C111" i="4" s="1"/>
  <c r="F109" i="4" l="1"/>
  <c r="H109" i="4" s="1"/>
  <c r="D109" i="4"/>
  <c r="E109" i="4" s="1"/>
  <c r="G108" i="4"/>
  <c r="K107" i="4"/>
  <c r="I108" i="4"/>
  <c r="J108" i="4" s="1"/>
  <c r="A112" i="4"/>
  <c r="B112" i="4" s="1"/>
  <c r="C112" i="4" s="1"/>
  <c r="F110" i="4" l="1"/>
  <c r="H110" i="4" s="1"/>
  <c r="D110" i="4"/>
  <c r="E110" i="4" s="1"/>
  <c r="G109" i="4"/>
  <c r="K108" i="4"/>
  <c r="I109" i="4"/>
  <c r="J109" i="4" s="1"/>
  <c r="A113" i="4"/>
  <c r="B113" i="4" s="1"/>
  <c r="C113" i="4" s="1"/>
  <c r="F111" i="4" l="1"/>
  <c r="H111" i="4" s="1"/>
  <c r="D111" i="4"/>
  <c r="E111" i="4" s="1"/>
  <c r="G110" i="4"/>
  <c r="K109" i="4"/>
  <c r="I110" i="4"/>
  <c r="J110" i="4" s="1"/>
  <c r="A114" i="4"/>
  <c r="B114" i="4" s="1"/>
  <c r="C114" i="4" s="1"/>
  <c r="G111" i="4" l="1"/>
  <c r="D112" i="4"/>
  <c r="E112" i="4" s="1"/>
  <c r="F112" i="4"/>
  <c r="H112" i="4" s="1"/>
  <c r="K110" i="4"/>
  <c r="I111" i="4"/>
  <c r="J111" i="4" s="1"/>
  <c r="A115" i="4"/>
  <c r="B115" i="4" s="1"/>
  <c r="C115" i="4" s="1"/>
  <c r="F113" i="4" l="1"/>
  <c r="H113" i="4" s="1"/>
  <c r="D113" i="4"/>
  <c r="E113" i="4" s="1"/>
  <c r="G112" i="4"/>
  <c r="I112" i="4" s="1"/>
  <c r="K111" i="4"/>
  <c r="A116" i="4"/>
  <c r="B116" i="4" s="1"/>
  <c r="C116" i="4" s="1"/>
  <c r="J112" i="4" l="1"/>
  <c r="K112" i="4"/>
  <c r="F114" i="4"/>
  <c r="H114" i="4" s="1"/>
  <c r="D114" i="4"/>
  <c r="E114" i="4" s="1"/>
  <c r="G113" i="4"/>
  <c r="I113" i="4" s="1"/>
  <c r="A117" i="4"/>
  <c r="B117" i="4" s="1"/>
  <c r="C117" i="4" s="1"/>
  <c r="J113" i="4" l="1"/>
  <c r="K113" i="4"/>
  <c r="G114" i="4"/>
  <c r="F115" i="4"/>
  <c r="H115" i="4" s="1"/>
  <c r="D115" i="4"/>
  <c r="E115" i="4" s="1"/>
  <c r="I114" i="4"/>
  <c r="J114" i="4" s="1"/>
  <c r="A118" i="4"/>
  <c r="B118" i="4" s="1"/>
  <c r="C118" i="4" s="1"/>
  <c r="F116" i="4" l="1"/>
  <c r="H116" i="4" s="1"/>
  <c r="D116" i="4"/>
  <c r="E116" i="4" s="1"/>
  <c r="G115" i="4"/>
  <c r="I115" i="4" s="1"/>
  <c r="K114" i="4"/>
  <c r="A119" i="4"/>
  <c r="B119" i="4" s="1"/>
  <c r="C119" i="4" s="1"/>
  <c r="J115" i="4" l="1"/>
  <c r="K115" i="4"/>
  <c r="F117" i="4"/>
  <c r="H117" i="4" s="1"/>
  <c r="D117" i="4"/>
  <c r="E117" i="4" s="1"/>
  <c r="G116" i="4"/>
  <c r="I116" i="4" s="1"/>
  <c r="A120" i="4"/>
  <c r="B120" i="4" s="1"/>
  <c r="C120" i="4" s="1"/>
  <c r="J116" i="4" l="1"/>
  <c r="K116" i="4"/>
  <c r="G117" i="4"/>
  <c r="F118" i="4"/>
  <c r="H118" i="4" s="1"/>
  <c r="D118" i="4"/>
  <c r="E118" i="4" s="1"/>
  <c r="I117" i="4"/>
  <c r="J117" i="4" s="1"/>
  <c r="A121" i="4"/>
  <c r="B121" i="4" s="1"/>
  <c r="C121" i="4" s="1"/>
  <c r="F119" i="4" l="1"/>
  <c r="H119" i="4" s="1"/>
  <c r="D119" i="4"/>
  <c r="E119" i="4" s="1"/>
  <c r="G118" i="4"/>
  <c r="I118" i="4" s="1"/>
  <c r="K117" i="4"/>
  <c r="A122" i="4"/>
  <c r="B122" i="4" s="1"/>
  <c r="C122" i="4" s="1"/>
  <c r="J118" i="4" l="1"/>
  <c r="K118" i="4"/>
  <c r="D120" i="4"/>
  <c r="E120" i="4" s="1"/>
  <c r="F120" i="4"/>
  <c r="H120" i="4" s="1"/>
  <c r="G119" i="4"/>
  <c r="I119" i="4"/>
  <c r="J119" i="4" s="1"/>
  <c r="A123" i="4"/>
  <c r="B123" i="4" s="1"/>
  <c r="C123" i="4" s="1"/>
  <c r="D121" i="4" l="1"/>
  <c r="E121" i="4" s="1"/>
  <c r="F121" i="4"/>
  <c r="H121" i="4" s="1"/>
  <c r="K119" i="4"/>
  <c r="G120" i="4"/>
  <c r="I120" i="4" s="1"/>
  <c r="A124" i="4"/>
  <c r="B124" i="4" s="1"/>
  <c r="C124" i="4" s="1"/>
  <c r="J120" i="4" l="1"/>
  <c r="K120" i="4"/>
  <c r="D122" i="4"/>
  <c r="E122" i="4" s="1"/>
  <c r="F122" i="4"/>
  <c r="H122" i="4" s="1"/>
  <c r="G121" i="4"/>
  <c r="I121" i="4" s="1"/>
  <c r="A125" i="4"/>
  <c r="B125" i="4" s="1"/>
  <c r="C125" i="4" s="1"/>
  <c r="J121" i="4" l="1"/>
  <c r="K121" i="4"/>
  <c r="D123" i="4"/>
  <c r="E123" i="4" s="1"/>
  <c r="F123" i="4"/>
  <c r="H123" i="4" s="1"/>
  <c r="G122" i="4"/>
  <c r="I122" i="4" s="1"/>
  <c r="A126" i="4"/>
  <c r="B126" i="4" s="1"/>
  <c r="C126" i="4" s="1"/>
  <c r="J122" i="4" l="1"/>
  <c r="K122" i="4"/>
  <c r="F124" i="4"/>
  <c r="H124" i="4" s="1"/>
  <c r="D124" i="4"/>
  <c r="E124" i="4" s="1"/>
  <c r="G123" i="4"/>
  <c r="I123" i="4" s="1"/>
  <c r="A127" i="4"/>
  <c r="B127" i="4" s="1"/>
  <c r="C127" i="4" s="1"/>
  <c r="J123" i="4" l="1"/>
  <c r="K123" i="4"/>
  <c r="G124" i="4"/>
  <c r="D125" i="4"/>
  <c r="E125" i="4" s="1"/>
  <c r="F125" i="4"/>
  <c r="H125" i="4" s="1"/>
  <c r="I124" i="4"/>
  <c r="J124" i="4" s="1"/>
  <c r="A128" i="4"/>
  <c r="B128" i="4" s="1"/>
  <c r="C128" i="4" s="1"/>
  <c r="D126" i="4" l="1"/>
  <c r="E126" i="4" s="1"/>
  <c r="F126" i="4"/>
  <c r="H126" i="4" s="1"/>
  <c r="G125" i="4"/>
  <c r="I125" i="4" s="1"/>
  <c r="K124" i="4"/>
  <c r="A129" i="4"/>
  <c r="B129" i="4" s="1"/>
  <c r="C129" i="4" s="1"/>
  <c r="J125" i="4" l="1"/>
  <c r="K125" i="4"/>
  <c r="F127" i="4"/>
  <c r="H127" i="4" s="1"/>
  <c r="D127" i="4"/>
  <c r="E127" i="4" s="1"/>
  <c r="G126" i="4"/>
  <c r="I126" i="4" s="1"/>
  <c r="A130" i="4"/>
  <c r="B130" i="4" s="1"/>
  <c r="C130" i="4" s="1"/>
  <c r="J126" i="4" l="1"/>
  <c r="K126" i="4"/>
  <c r="G127" i="4"/>
  <c r="F128" i="4"/>
  <c r="H128" i="4" s="1"/>
  <c r="D128" i="4"/>
  <c r="E128" i="4" s="1"/>
  <c r="I127" i="4"/>
  <c r="J127" i="4" s="1"/>
  <c r="A131" i="4"/>
  <c r="B131" i="4" s="1"/>
  <c r="C131" i="4" s="1"/>
  <c r="F129" i="4" l="1"/>
  <c r="H129" i="4" s="1"/>
  <c r="D129" i="4"/>
  <c r="E129" i="4" s="1"/>
  <c r="G128" i="4"/>
  <c r="I128" i="4" s="1"/>
  <c r="J128" i="4" s="1"/>
  <c r="K127" i="4"/>
  <c r="A132" i="4"/>
  <c r="B132" i="4" s="1"/>
  <c r="C132" i="4" s="1"/>
  <c r="G129" i="4" l="1"/>
  <c r="F130" i="4"/>
  <c r="H130" i="4" s="1"/>
  <c r="D130" i="4"/>
  <c r="E130" i="4" s="1"/>
  <c r="K128" i="4"/>
  <c r="I129" i="4"/>
  <c r="J129" i="4" s="1"/>
  <c r="A133" i="4"/>
  <c r="B133" i="4" s="1"/>
  <c r="C133" i="4" s="1"/>
  <c r="D131" i="4" l="1"/>
  <c r="E131" i="4" s="1"/>
  <c r="F131" i="4"/>
  <c r="H131" i="4" s="1"/>
  <c r="G130" i="4"/>
  <c r="I130" i="4"/>
  <c r="J130" i="4" s="1"/>
  <c r="K129" i="4"/>
  <c r="A134" i="4"/>
  <c r="B134" i="4" s="1"/>
  <c r="C134" i="4" s="1"/>
  <c r="F132" i="4" l="1"/>
  <c r="H132" i="4" s="1"/>
  <c r="D132" i="4"/>
  <c r="E132" i="4" s="1"/>
  <c r="K130" i="4"/>
  <c r="G131" i="4"/>
  <c r="I131" i="4" s="1"/>
  <c r="A135" i="4"/>
  <c r="B135" i="4" s="1"/>
  <c r="C135" i="4" s="1"/>
  <c r="J131" i="4" l="1"/>
  <c r="K131" i="4"/>
  <c r="D133" i="4"/>
  <c r="E133" i="4" s="1"/>
  <c r="F133" i="4"/>
  <c r="H133" i="4" s="1"/>
  <c r="G132" i="4"/>
  <c r="I132" i="4" s="1"/>
  <c r="J132" i="4" s="1"/>
  <c r="A136" i="4"/>
  <c r="B136" i="4" s="1"/>
  <c r="C136" i="4" s="1"/>
  <c r="K132" i="4" l="1"/>
  <c r="F134" i="4"/>
  <c r="H134" i="4" s="1"/>
  <c r="D134" i="4"/>
  <c r="E134" i="4" s="1"/>
  <c r="G133" i="4"/>
  <c r="I133" i="4" s="1"/>
  <c r="A137" i="4"/>
  <c r="B137" i="4" s="1"/>
  <c r="C137" i="4" s="1"/>
  <c r="J133" i="4" l="1"/>
  <c r="K133" i="4"/>
  <c r="F135" i="4"/>
  <c r="H135" i="4" s="1"/>
  <c r="D135" i="4"/>
  <c r="E135" i="4" s="1"/>
  <c r="G134" i="4"/>
  <c r="I134" i="4" s="1"/>
  <c r="A138" i="4"/>
  <c r="B138" i="4" s="1"/>
  <c r="C138" i="4" s="1"/>
  <c r="J134" i="4" l="1"/>
  <c r="K134" i="4"/>
  <c r="G135" i="4"/>
  <c r="F136" i="4"/>
  <c r="H136" i="4" s="1"/>
  <c r="D136" i="4"/>
  <c r="E136" i="4" s="1"/>
  <c r="I135" i="4"/>
  <c r="J135" i="4" s="1"/>
  <c r="A139" i="4"/>
  <c r="B139" i="4" s="1"/>
  <c r="C139" i="4" s="1"/>
  <c r="F137" i="4" l="1"/>
  <c r="H137" i="4" s="1"/>
  <c r="D137" i="4"/>
  <c r="E137" i="4" s="1"/>
  <c r="G136" i="4"/>
  <c r="I136" i="4" s="1"/>
  <c r="J136" i="4" s="1"/>
  <c r="K135" i="4"/>
  <c r="A140" i="4"/>
  <c r="B140" i="4" s="1"/>
  <c r="C140" i="4" s="1"/>
  <c r="D138" i="4" l="1"/>
  <c r="E138" i="4" s="1"/>
  <c r="F138" i="4"/>
  <c r="H138" i="4" s="1"/>
  <c r="G137" i="4"/>
  <c r="K136" i="4"/>
  <c r="I137" i="4"/>
  <c r="J137" i="4" s="1"/>
  <c r="A141" i="4"/>
  <c r="B141" i="4" s="1"/>
  <c r="C141" i="4" s="1"/>
  <c r="D139" i="4" l="1"/>
  <c r="E139" i="4" s="1"/>
  <c r="F139" i="4"/>
  <c r="H139" i="4" s="1"/>
  <c r="K137" i="4"/>
  <c r="G138" i="4"/>
  <c r="I138" i="4" s="1"/>
  <c r="A142" i="4"/>
  <c r="B142" i="4" s="1"/>
  <c r="C142" i="4" s="1"/>
  <c r="J138" i="4" l="1"/>
  <c r="K138" i="4"/>
  <c r="F140" i="4"/>
  <c r="H140" i="4" s="1"/>
  <c r="D140" i="4"/>
  <c r="E140" i="4" s="1"/>
  <c r="G139" i="4"/>
  <c r="I139" i="4" s="1"/>
  <c r="A143" i="4"/>
  <c r="B143" i="4" s="1"/>
  <c r="C143" i="4" s="1"/>
  <c r="J139" i="4" l="1"/>
  <c r="K139" i="4"/>
  <c r="D141" i="4"/>
  <c r="E141" i="4" s="1"/>
  <c r="F141" i="4"/>
  <c r="H141" i="4" s="1"/>
  <c r="G140" i="4"/>
  <c r="I140" i="4"/>
  <c r="J140" i="4" s="1"/>
  <c r="A144" i="4"/>
  <c r="B144" i="4" s="1"/>
  <c r="C144" i="4" s="1"/>
  <c r="F142" i="4" l="1"/>
  <c r="H142" i="4" s="1"/>
  <c r="D142" i="4"/>
  <c r="E142" i="4" s="1"/>
  <c r="K140" i="4"/>
  <c r="G141" i="4"/>
  <c r="I141" i="4" s="1"/>
  <c r="A145" i="4"/>
  <c r="B145" i="4" s="1"/>
  <c r="C145" i="4" s="1"/>
  <c r="J141" i="4" l="1"/>
  <c r="K141" i="4"/>
  <c r="G142" i="4"/>
  <c r="F143" i="4"/>
  <c r="H143" i="4" s="1"/>
  <c r="D143" i="4"/>
  <c r="E143" i="4" s="1"/>
  <c r="I142" i="4"/>
  <c r="J142" i="4" s="1"/>
  <c r="A146" i="4"/>
  <c r="B146" i="4" s="1"/>
  <c r="C146" i="4" s="1"/>
  <c r="F144" i="4" l="1"/>
  <c r="H144" i="4" s="1"/>
  <c r="D144" i="4"/>
  <c r="E144" i="4" s="1"/>
  <c r="G143" i="4"/>
  <c r="I143" i="4" s="1"/>
  <c r="J143" i="4" s="1"/>
  <c r="K142" i="4"/>
  <c r="A147" i="4"/>
  <c r="B147" i="4" s="1"/>
  <c r="C147" i="4" s="1"/>
  <c r="D145" i="4" l="1"/>
  <c r="E145" i="4" s="1"/>
  <c r="F145" i="4"/>
  <c r="H145" i="4" s="1"/>
  <c r="G144" i="4"/>
  <c r="K143" i="4"/>
  <c r="I144" i="4"/>
  <c r="J144" i="4" s="1"/>
  <c r="A148" i="4"/>
  <c r="B148" i="4" s="1"/>
  <c r="C148" i="4" s="1"/>
  <c r="F146" i="4" l="1"/>
  <c r="H146" i="4" s="1"/>
  <c r="D146" i="4"/>
  <c r="E146" i="4" s="1"/>
  <c r="K144" i="4"/>
  <c r="G145" i="4"/>
  <c r="I145" i="4" s="1"/>
  <c r="A149" i="4"/>
  <c r="B149" i="4" s="1"/>
  <c r="C149" i="4" s="1"/>
  <c r="J145" i="4" l="1"/>
  <c r="K145" i="4"/>
  <c r="G146" i="4"/>
  <c r="F147" i="4"/>
  <c r="H147" i="4" s="1"/>
  <c r="D147" i="4"/>
  <c r="E147" i="4" s="1"/>
  <c r="I146" i="4"/>
  <c r="J146" i="4" s="1"/>
  <c r="A150" i="4"/>
  <c r="B150" i="4" s="1"/>
  <c r="C150" i="4" s="1"/>
  <c r="F148" i="4" l="1"/>
  <c r="H148" i="4" s="1"/>
  <c r="D148" i="4"/>
  <c r="E148" i="4" s="1"/>
  <c r="G147" i="4"/>
  <c r="I147" i="4" s="1"/>
  <c r="K146" i="4"/>
  <c r="A151" i="4"/>
  <c r="B151" i="4" s="1"/>
  <c r="C151" i="4" s="1"/>
  <c r="J147" i="4" l="1"/>
  <c r="K147" i="4"/>
  <c r="F149" i="4"/>
  <c r="H149" i="4" s="1"/>
  <c r="D149" i="4"/>
  <c r="E149" i="4" s="1"/>
  <c r="G148" i="4"/>
  <c r="I148" i="4" s="1"/>
  <c r="A152" i="4"/>
  <c r="B152" i="4" s="1"/>
  <c r="C152" i="4" s="1"/>
  <c r="J148" i="4" l="1"/>
  <c r="K148" i="4"/>
  <c r="G149" i="4"/>
  <c r="F150" i="4"/>
  <c r="H150" i="4" s="1"/>
  <c r="D150" i="4"/>
  <c r="E150" i="4" s="1"/>
  <c r="I149" i="4"/>
  <c r="J149" i="4" s="1"/>
  <c r="A153" i="4"/>
  <c r="B153" i="4" s="1"/>
  <c r="C153" i="4" s="1"/>
  <c r="F151" i="4" l="1"/>
  <c r="H151" i="4" s="1"/>
  <c r="D151" i="4"/>
  <c r="E151" i="4" s="1"/>
  <c r="G150" i="4"/>
  <c r="I150" i="4" s="1"/>
  <c r="K149" i="4"/>
  <c r="A154" i="4"/>
  <c r="B154" i="4" s="1"/>
  <c r="C154" i="4" s="1"/>
  <c r="J150" i="4" l="1"/>
  <c r="K150" i="4"/>
  <c r="G151" i="4"/>
  <c r="F152" i="4"/>
  <c r="H152" i="4" s="1"/>
  <c r="D152" i="4"/>
  <c r="E152" i="4" s="1"/>
  <c r="I151" i="4"/>
  <c r="J151" i="4" s="1"/>
  <c r="A155" i="4"/>
  <c r="B155" i="4" s="1"/>
  <c r="C155" i="4" s="1"/>
  <c r="F153" i="4" l="1"/>
  <c r="H153" i="4" s="1"/>
  <c r="D153" i="4"/>
  <c r="E153" i="4" s="1"/>
  <c r="G152" i="4"/>
  <c r="I152" i="4" s="1"/>
  <c r="K151" i="4"/>
  <c r="A156" i="4"/>
  <c r="B156" i="4" s="1"/>
  <c r="C156" i="4" s="1"/>
  <c r="J152" i="4" l="1"/>
  <c r="K152" i="4"/>
  <c r="F154" i="4"/>
  <c r="H154" i="4" s="1"/>
  <c r="D154" i="4"/>
  <c r="E154" i="4" s="1"/>
  <c r="G153" i="4"/>
  <c r="I153" i="4" s="1"/>
  <c r="J153" i="4" s="1"/>
  <c r="A157" i="4"/>
  <c r="B157" i="4" s="1"/>
  <c r="C157" i="4" s="1"/>
  <c r="D155" i="4" l="1"/>
  <c r="E155" i="4" s="1"/>
  <c r="F155" i="4"/>
  <c r="H155" i="4" s="1"/>
  <c r="K153" i="4"/>
  <c r="G154" i="4"/>
  <c r="I154" i="4" s="1"/>
  <c r="A158" i="4"/>
  <c r="B158" i="4" s="1"/>
  <c r="C158" i="4" s="1"/>
  <c r="J154" i="4" l="1"/>
  <c r="K154" i="4"/>
  <c r="F156" i="4"/>
  <c r="H156" i="4" s="1"/>
  <c r="D156" i="4"/>
  <c r="E156" i="4" s="1"/>
  <c r="G155" i="4"/>
  <c r="I155" i="4" s="1"/>
  <c r="A159" i="4"/>
  <c r="B159" i="4" s="1"/>
  <c r="C159" i="4" s="1"/>
  <c r="J155" i="4" l="1"/>
  <c r="K155" i="4"/>
  <c r="F157" i="4"/>
  <c r="H157" i="4" s="1"/>
  <c r="D157" i="4"/>
  <c r="E157" i="4" s="1"/>
  <c r="G156" i="4"/>
  <c r="I156" i="4" s="1"/>
  <c r="A160" i="4"/>
  <c r="B160" i="4" s="1"/>
  <c r="C160" i="4" s="1"/>
  <c r="J156" i="4" l="1"/>
  <c r="K156" i="4"/>
  <c r="G157" i="4"/>
  <c r="F158" i="4"/>
  <c r="H158" i="4" s="1"/>
  <c r="D158" i="4"/>
  <c r="E158" i="4" s="1"/>
  <c r="I157" i="4"/>
  <c r="J157" i="4" s="1"/>
  <c r="A161" i="4"/>
  <c r="B161" i="4" s="1"/>
  <c r="C161" i="4" s="1"/>
  <c r="F159" i="4" l="1"/>
  <c r="H159" i="4" s="1"/>
  <c r="D159" i="4"/>
  <c r="E159" i="4" s="1"/>
  <c r="G158" i="4"/>
  <c r="I158" i="4" s="1"/>
  <c r="K157" i="4"/>
  <c r="A162" i="4"/>
  <c r="B162" i="4" s="1"/>
  <c r="C162" i="4" s="1"/>
  <c r="J158" i="4" l="1"/>
  <c r="K158" i="4"/>
  <c r="D160" i="4"/>
  <c r="E160" i="4" s="1"/>
  <c r="F160" i="4"/>
  <c r="H160" i="4" s="1"/>
  <c r="G159" i="4"/>
  <c r="I159" i="4" s="1"/>
  <c r="J159" i="4" s="1"/>
  <c r="A163" i="4"/>
  <c r="B163" i="4" s="1"/>
  <c r="C163" i="4" s="1"/>
  <c r="D161" i="4" l="1"/>
  <c r="E161" i="4" s="1"/>
  <c r="F161" i="4"/>
  <c r="H161" i="4" s="1"/>
  <c r="K159" i="4"/>
  <c r="G160" i="4"/>
  <c r="I160" i="4" s="1"/>
  <c r="A164" i="4"/>
  <c r="B164" i="4" s="1"/>
  <c r="C164" i="4" s="1"/>
  <c r="J160" i="4" l="1"/>
  <c r="K160" i="4"/>
  <c r="D162" i="4"/>
  <c r="E162" i="4" s="1"/>
  <c r="F162" i="4"/>
  <c r="H162" i="4" s="1"/>
  <c r="G161" i="4"/>
  <c r="I161" i="4" s="1"/>
  <c r="A165" i="4"/>
  <c r="B165" i="4" s="1"/>
  <c r="C165" i="4" s="1"/>
  <c r="J161" i="4" l="1"/>
  <c r="K161" i="4"/>
  <c r="D163" i="4"/>
  <c r="E163" i="4" s="1"/>
  <c r="F163" i="4"/>
  <c r="H163" i="4" s="1"/>
  <c r="G162" i="4"/>
  <c r="I162" i="4" s="1"/>
  <c r="A166" i="4"/>
  <c r="B166" i="4" s="1"/>
  <c r="C166" i="4" s="1"/>
  <c r="J162" i="4" l="1"/>
  <c r="K162" i="4"/>
  <c r="D164" i="4"/>
  <c r="E164" i="4" s="1"/>
  <c r="F164" i="4"/>
  <c r="H164" i="4" s="1"/>
  <c r="G163" i="4"/>
  <c r="I163" i="4" s="1"/>
  <c r="A167" i="4"/>
  <c r="B167" i="4" s="1"/>
  <c r="C167" i="4" s="1"/>
  <c r="J163" i="4" l="1"/>
  <c r="K163" i="4"/>
  <c r="F165" i="4"/>
  <c r="H165" i="4" s="1"/>
  <c r="D165" i="4"/>
  <c r="E165" i="4" s="1"/>
  <c r="G164" i="4"/>
  <c r="I164" i="4" s="1"/>
  <c r="A168" i="4"/>
  <c r="B168" i="4" s="1"/>
  <c r="C168" i="4" s="1"/>
  <c r="J164" i="4" l="1"/>
  <c r="K164" i="4"/>
  <c r="G165" i="4"/>
  <c r="F166" i="4"/>
  <c r="H166" i="4" s="1"/>
  <c r="D166" i="4"/>
  <c r="E166" i="4" s="1"/>
  <c r="I165" i="4"/>
  <c r="J165" i="4" s="1"/>
  <c r="A169" i="4"/>
  <c r="B169" i="4" s="1"/>
  <c r="C169" i="4" s="1"/>
  <c r="F167" i="4" l="1"/>
  <c r="H167" i="4" s="1"/>
  <c r="D167" i="4"/>
  <c r="E167" i="4" s="1"/>
  <c r="G166" i="4"/>
  <c r="I166" i="4"/>
  <c r="J166" i="4" s="1"/>
  <c r="K165" i="4"/>
  <c r="A170" i="4"/>
  <c r="B170" i="4" s="1"/>
  <c r="C170" i="4" s="1"/>
  <c r="F168" i="4" l="1"/>
  <c r="H168" i="4" s="1"/>
  <c r="D168" i="4"/>
  <c r="E168" i="4" s="1"/>
  <c r="G167" i="4"/>
  <c r="K166" i="4"/>
  <c r="I167" i="4"/>
  <c r="J167" i="4" s="1"/>
  <c r="A171" i="4"/>
  <c r="B171" i="4" s="1"/>
  <c r="C171" i="4" s="1"/>
  <c r="G168" i="4" l="1"/>
  <c r="F169" i="4"/>
  <c r="H169" i="4" s="1"/>
  <c r="D169" i="4"/>
  <c r="E169" i="4" s="1"/>
  <c r="K167" i="4"/>
  <c r="I168" i="4"/>
  <c r="J168" i="4" s="1"/>
  <c r="A172" i="4"/>
  <c r="B172" i="4" s="1"/>
  <c r="C172" i="4" s="1"/>
  <c r="G169" i="4" l="1"/>
  <c r="F170" i="4"/>
  <c r="H170" i="4" s="1"/>
  <c r="D170" i="4"/>
  <c r="E170" i="4" s="1"/>
  <c r="I169" i="4"/>
  <c r="J169" i="4" s="1"/>
  <c r="K168" i="4"/>
  <c r="A173" i="4"/>
  <c r="B173" i="4" s="1"/>
  <c r="C173" i="4" s="1"/>
  <c r="F171" i="4" l="1"/>
  <c r="H171" i="4" s="1"/>
  <c r="D171" i="4"/>
  <c r="E171" i="4" s="1"/>
  <c r="G170" i="4"/>
  <c r="I170" i="4" s="1"/>
  <c r="J170" i="4" s="1"/>
  <c r="K169" i="4"/>
  <c r="A174" i="4"/>
  <c r="B174" i="4" s="1"/>
  <c r="C174" i="4" s="1"/>
  <c r="F172" i="4" l="1"/>
  <c r="H172" i="4" s="1"/>
  <c r="D172" i="4"/>
  <c r="E172" i="4" s="1"/>
  <c r="G171" i="4"/>
  <c r="I171" i="4" s="1"/>
  <c r="J171" i="4" s="1"/>
  <c r="K170" i="4"/>
  <c r="A175" i="4"/>
  <c r="B175" i="4" s="1"/>
  <c r="C175" i="4" s="1"/>
  <c r="F173" i="4" l="1"/>
  <c r="H173" i="4" s="1"/>
  <c r="D173" i="4"/>
  <c r="E173" i="4" s="1"/>
  <c r="G172" i="4"/>
  <c r="K171" i="4"/>
  <c r="I172" i="4"/>
  <c r="J172" i="4" s="1"/>
  <c r="A176" i="4"/>
  <c r="B176" i="4" s="1"/>
  <c r="C176" i="4" s="1"/>
  <c r="F174" i="4" l="1"/>
  <c r="H174" i="4" s="1"/>
  <c r="D174" i="4"/>
  <c r="E174" i="4" s="1"/>
  <c r="G173" i="4"/>
  <c r="K172" i="4"/>
  <c r="I173" i="4"/>
  <c r="J173" i="4" s="1"/>
  <c r="A177" i="4"/>
  <c r="B177" i="4" s="1"/>
  <c r="C177" i="4" s="1"/>
  <c r="G174" i="4" l="1"/>
  <c r="D175" i="4"/>
  <c r="E175" i="4" s="1"/>
  <c r="F175" i="4"/>
  <c r="H175" i="4" s="1"/>
  <c r="K173" i="4"/>
  <c r="I174" i="4"/>
  <c r="J174" i="4" s="1"/>
  <c r="A178" i="4"/>
  <c r="B178" i="4" s="1"/>
  <c r="C178" i="4" s="1"/>
  <c r="D176" i="4" l="1"/>
  <c r="E176" i="4" s="1"/>
  <c r="F176" i="4"/>
  <c r="H176" i="4" s="1"/>
  <c r="G175" i="4"/>
  <c r="I175" i="4" s="1"/>
  <c r="K174" i="4"/>
  <c r="A179" i="4"/>
  <c r="B179" i="4" s="1"/>
  <c r="C179" i="4" s="1"/>
  <c r="J175" i="4" l="1"/>
  <c r="K175" i="4"/>
  <c r="F177" i="4"/>
  <c r="H177" i="4" s="1"/>
  <c r="D177" i="4"/>
  <c r="E177" i="4" s="1"/>
  <c r="G176" i="4"/>
  <c r="I176" i="4" s="1"/>
  <c r="A180" i="4"/>
  <c r="B180" i="4" s="1"/>
  <c r="C180" i="4" s="1"/>
  <c r="J176" i="4" l="1"/>
  <c r="K176" i="4"/>
  <c r="F178" i="4"/>
  <c r="H178" i="4" s="1"/>
  <c r="D178" i="4"/>
  <c r="E178" i="4" s="1"/>
  <c r="G177" i="4"/>
  <c r="I177" i="4" s="1"/>
  <c r="A181" i="4"/>
  <c r="B181" i="4" s="1"/>
  <c r="C181" i="4" s="1"/>
  <c r="J177" i="4" l="1"/>
  <c r="K177" i="4"/>
  <c r="G178" i="4"/>
  <c r="F179" i="4"/>
  <c r="H179" i="4" s="1"/>
  <c r="D179" i="4"/>
  <c r="E179" i="4" s="1"/>
  <c r="I178" i="4"/>
  <c r="J178" i="4" s="1"/>
  <c r="A182" i="4"/>
  <c r="B182" i="4" s="1"/>
  <c r="C182" i="4" s="1"/>
  <c r="D180" i="4" l="1"/>
  <c r="E180" i="4" s="1"/>
  <c r="F180" i="4"/>
  <c r="H180" i="4" s="1"/>
  <c r="G179" i="4"/>
  <c r="I179" i="4" s="1"/>
  <c r="K178" i="4"/>
  <c r="A183" i="4"/>
  <c r="B183" i="4" s="1"/>
  <c r="C183" i="4" s="1"/>
  <c r="J179" i="4" l="1"/>
  <c r="K179" i="4"/>
  <c r="D181" i="4"/>
  <c r="E181" i="4" s="1"/>
  <c r="F181" i="4"/>
  <c r="H181" i="4" s="1"/>
  <c r="G180" i="4"/>
  <c r="I180" i="4" s="1"/>
  <c r="A184" i="4"/>
  <c r="B184" i="4" s="1"/>
  <c r="C184" i="4" s="1"/>
  <c r="J180" i="4" l="1"/>
  <c r="K180" i="4"/>
  <c r="D182" i="4"/>
  <c r="E182" i="4" s="1"/>
  <c r="F182" i="4"/>
  <c r="H182" i="4" s="1"/>
  <c r="G181" i="4"/>
  <c r="I181" i="4" s="1"/>
  <c r="A185" i="4"/>
  <c r="B185" i="4" s="1"/>
  <c r="C185" i="4" s="1"/>
  <c r="J181" i="4" l="1"/>
  <c r="K181" i="4"/>
  <c r="D183" i="4"/>
  <c r="E183" i="4" s="1"/>
  <c r="F183" i="4"/>
  <c r="H183" i="4" s="1"/>
  <c r="G182" i="4"/>
  <c r="I182" i="4" s="1"/>
  <c r="A186" i="4"/>
  <c r="B186" i="4" s="1"/>
  <c r="C186" i="4" s="1"/>
  <c r="J182" i="4" l="1"/>
  <c r="K182" i="4"/>
  <c r="D184" i="4"/>
  <c r="E184" i="4" s="1"/>
  <c r="F184" i="4"/>
  <c r="H184" i="4" s="1"/>
  <c r="G183" i="4"/>
  <c r="I183" i="4" s="1"/>
  <c r="A187" i="4"/>
  <c r="B187" i="4" s="1"/>
  <c r="C187" i="4" s="1"/>
  <c r="J183" i="4" l="1"/>
  <c r="K183" i="4"/>
  <c r="F185" i="4"/>
  <c r="H185" i="4" s="1"/>
  <c r="D185" i="4"/>
  <c r="E185" i="4" s="1"/>
  <c r="G184" i="4"/>
  <c r="I184" i="4" s="1"/>
  <c r="A188" i="4"/>
  <c r="B188" i="4" s="1"/>
  <c r="C188" i="4" s="1"/>
  <c r="J184" i="4" l="1"/>
  <c r="K184" i="4"/>
  <c r="G185" i="4"/>
  <c r="F186" i="4"/>
  <c r="H186" i="4" s="1"/>
  <c r="D186" i="4"/>
  <c r="E186" i="4" s="1"/>
  <c r="I185" i="4"/>
  <c r="J185" i="4" s="1"/>
  <c r="A189" i="4"/>
  <c r="B189" i="4" s="1"/>
  <c r="C189" i="4" s="1"/>
  <c r="F187" i="4" l="1"/>
  <c r="H187" i="4" s="1"/>
  <c r="D187" i="4"/>
  <c r="E187" i="4" s="1"/>
  <c r="G186" i="4"/>
  <c r="I186" i="4" s="1"/>
  <c r="K185" i="4"/>
  <c r="A190" i="4"/>
  <c r="B190" i="4" s="1"/>
  <c r="C190" i="4" s="1"/>
  <c r="J186" i="4" l="1"/>
  <c r="K186" i="4"/>
  <c r="F188" i="4"/>
  <c r="H188" i="4" s="1"/>
  <c r="D188" i="4"/>
  <c r="E188" i="4" s="1"/>
  <c r="G187" i="4"/>
  <c r="I187" i="4" s="1"/>
  <c r="A191" i="4"/>
  <c r="B191" i="4" s="1"/>
  <c r="C191" i="4" s="1"/>
  <c r="J187" i="4" l="1"/>
  <c r="K187" i="4"/>
  <c r="G188" i="4"/>
  <c r="F189" i="4"/>
  <c r="H189" i="4" s="1"/>
  <c r="D189" i="4"/>
  <c r="E189" i="4" s="1"/>
  <c r="I188" i="4"/>
  <c r="J188" i="4" s="1"/>
  <c r="A192" i="4"/>
  <c r="B192" i="4" s="1"/>
  <c r="C192" i="4" s="1"/>
  <c r="F190" i="4" l="1"/>
  <c r="H190" i="4" s="1"/>
  <c r="D190" i="4"/>
  <c r="E190" i="4" s="1"/>
  <c r="G189" i="4"/>
  <c r="I189" i="4" s="1"/>
  <c r="K188" i="4"/>
  <c r="A193" i="4"/>
  <c r="B193" i="4" s="1"/>
  <c r="C193" i="4" s="1"/>
  <c r="J189" i="4" l="1"/>
  <c r="K189" i="4"/>
  <c r="F191" i="4"/>
  <c r="H191" i="4" s="1"/>
  <c r="D191" i="4"/>
  <c r="E191" i="4" s="1"/>
  <c r="G190" i="4"/>
  <c r="I190" i="4" s="1"/>
  <c r="A194" i="4"/>
  <c r="B194" i="4" s="1"/>
  <c r="C194" i="4" s="1"/>
  <c r="J190" i="4" l="1"/>
  <c r="K190" i="4"/>
  <c r="F192" i="4"/>
  <c r="H192" i="4" s="1"/>
  <c r="D192" i="4"/>
  <c r="E192" i="4" s="1"/>
  <c r="G191" i="4"/>
  <c r="I191" i="4" s="1"/>
  <c r="A195" i="4"/>
  <c r="B195" i="4" s="1"/>
  <c r="C195" i="4" s="1"/>
  <c r="J191" i="4" l="1"/>
  <c r="K191" i="4"/>
  <c r="G192" i="4"/>
  <c r="D193" i="4"/>
  <c r="E193" i="4" s="1"/>
  <c r="F193" i="4"/>
  <c r="H193" i="4" s="1"/>
  <c r="I192" i="4"/>
  <c r="J192" i="4" s="1"/>
  <c r="A196" i="4"/>
  <c r="B196" i="4" s="1"/>
  <c r="C196" i="4" s="1"/>
  <c r="F194" i="4" l="1"/>
  <c r="H194" i="4" s="1"/>
  <c r="D194" i="4"/>
  <c r="E194" i="4" s="1"/>
  <c r="G193" i="4"/>
  <c r="I193" i="4"/>
  <c r="J193" i="4" s="1"/>
  <c r="K192" i="4"/>
  <c r="A197" i="4"/>
  <c r="B197" i="4" s="1"/>
  <c r="C197" i="4" s="1"/>
  <c r="F195" i="4" l="1"/>
  <c r="H195" i="4" s="1"/>
  <c r="D195" i="4"/>
  <c r="E195" i="4" s="1"/>
  <c r="K193" i="4"/>
  <c r="G194" i="4"/>
  <c r="I194" i="4"/>
  <c r="J194" i="4" s="1"/>
  <c r="A198" i="4"/>
  <c r="B198" i="4" s="1"/>
  <c r="C198" i="4" s="1"/>
  <c r="F196" i="4" l="1"/>
  <c r="H196" i="4" s="1"/>
  <c r="D196" i="4"/>
  <c r="E196" i="4" s="1"/>
  <c r="K194" i="4"/>
  <c r="G195" i="4"/>
  <c r="I195" i="4"/>
  <c r="J195" i="4" s="1"/>
  <c r="A199" i="4"/>
  <c r="B199" i="4" s="1"/>
  <c r="C199" i="4" s="1"/>
  <c r="F197" i="4" l="1"/>
  <c r="H197" i="4" s="1"/>
  <c r="D197" i="4"/>
  <c r="E197" i="4" s="1"/>
  <c r="G196" i="4"/>
  <c r="K195" i="4"/>
  <c r="I196" i="4"/>
  <c r="J196" i="4" s="1"/>
  <c r="A200" i="4"/>
  <c r="B200" i="4" s="1"/>
  <c r="C200" i="4" s="1"/>
  <c r="G197" i="4" l="1"/>
  <c r="F198" i="4"/>
  <c r="H198" i="4" s="1"/>
  <c r="D198" i="4"/>
  <c r="E198" i="4" s="1"/>
  <c r="K196" i="4"/>
  <c r="I197" i="4"/>
  <c r="J197" i="4" s="1"/>
  <c r="A201" i="4"/>
  <c r="B201" i="4" s="1"/>
  <c r="C201" i="4" s="1"/>
  <c r="F199" i="4" l="1"/>
  <c r="H199" i="4" s="1"/>
  <c r="D199" i="4"/>
  <c r="E199" i="4" s="1"/>
  <c r="G198" i="4"/>
  <c r="I198" i="4" s="1"/>
  <c r="J198" i="4" s="1"/>
  <c r="K197" i="4"/>
  <c r="A202" i="4"/>
  <c r="B202" i="4" s="1"/>
  <c r="C202" i="4" s="1"/>
  <c r="G199" i="4" l="1"/>
  <c r="F200" i="4"/>
  <c r="H200" i="4" s="1"/>
  <c r="D200" i="4"/>
  <c r="E200" i="4" s="1"/>
  <c r="K198" i="4"/>
  <c r="I199" i="4"/>
  <c r="J199" i="4" s="1"/>
  <c r="A203" i="4"/>
  <c r="B203" i="4" s="1"/>
  <c r="C203" i="4" s="1"/>
  <c r="D201" i="4" l="1"/>
  <c r="E201" i="4" s="1"/>
  <c r="F201" i="4"/>
  <c r="H201" i="4" s="1"/>
  <c r="G200" i="4"/>
  <c r="I200" i="4" s="1"/>
  <c r="J200" i="4" s="1"/>
  <c r="K199" i="4"/>
  <c r="A204" i="4"/>
  <c r="B204" i="4" s="1"/>
  <c r="C204" i="4" s="1"/>
  <c r="D202" i="4" l="1"/>
  <c r="E202" i="4" s="1"/>
  <c r="F202" i="4"/>
  <c r="H202" i="4" s="1"/>
  <c r="K200" i="4"/>
  <c r="G201" i="4"/>
  <c r="I201" i="4" s="1"/>
  <c r="A205" i="4"/>
  <c r="B205" i="4" s="1"/>
  <c r="C205" i="4" s="1"/>
  <c r="J201" i="4" l="1"/>
  <c r="K201" i="4"/>
  <c r="D203" i="4"/>
  <c r="E203" i="4" s="1"/>
  <c r="F203" i="4"/>
  <c r="H203" i="4" s="1"/>
  <c r="G202" i="4"/>
  <c r="I202" i="4" s="1"/>
  <c r="A206" i="4"/>
  <c r="B206" i="4" s="1"/>
  <c r="C206" i="4" s="1"/>
  <c r="J202" i="4" l="1"/>
  <c r="K202" i="4"/>
  <c r="F204" i="4"/>
  <c r="H204" i="4" s="1"/>
  <c r="D204" i="4"/>
  <c r="E204" i="4" s="1"/>
  <c r="G203" i="4"/>
  <c r="I203" i="4" s="1"/>
  <c r="A207" i="4"/>
  <c r="B207" i="4" s="1"/>
  <c r="C207" i="4" s="1"/>
  <c r="J203" i="4" l="1"/>
  <c r="K203" i="4"/>
  <c r="F205" i="4"/>
  <c r="H205" i="4" s="1"/>
  <c r="D205" i="4"/>
  <c r="E205" i="4" s="1"/>
  <c r="G204" i="4"/>
  <c r="I204" i="4" s="1"/>
  <c r="A208" i="4"/>
  <c r="B208" i="4" s="1"/>
  <c r="C208" i="4" s="1"/>
  <c r="J204" i="4" l="1"/>
  <c r="K204" i="4"/>
  <c r="G205" i="4"/>
  <c r="D206" i="4"/>
  <c r="E206" i="4" s="1"/>
  <c r="F206" i="4"/>
  <c r="H206" i="4" s="1"/>
  <c r="I205" i="4"/>
  <c r="J205" i="4" s="1"/>
  <c r="A209" i="4"/>
  <c r="B209" i="4" s="1"/>
  <c r="C209" i="4" s="1"/>
  <c r="F207" i="4" l="1"/>
  <c r="H207" i="4" s="1"/>
  <c r="D207" i="4"/>
  <c r="E207" i="4" s="1"/>
  <c r="G206" i="4"/>
  <c r="I206" i="4"/>
  <c r="J206" i="4" s="1"/>
  <c r="K205" i="4"/>
  <c r="A210" i="4"/>
  <c r="B210" i="4" s="1"/>
  <c r="C210" i="4" s="1"/>
  <c r="F208" i="4" l="1"/>
  <c r="H208" i="4" s="1"/>
  <c r="D208" i="4"/>
  <c r="E208" i="4" s="1"/>
  <c r="G207" i="4"/>
  <c r="K206" i="4"/>
  <c r="I207" i="4"/>
  <c r="J207" i="4" s="1"/>
  <c r="A211" i="4"/>
  <c r="B211" i="4" s="1"/>
  <c r="C211" i="4" s="1"/>
  <c r="F209" i="4" l="1"/>
  <c r="H209" i="4" s="1"/>
  <c r="D209" i="4"/>
  <c r="E209" i="4" s="1"/>
  <c r="G208" i="4"/>
  <c r="I208" i="4" s="1"/>
  <c r="J208" i="4" s="1"/>
  <c r="K207" i="4"/>
  <c r="A212" i="4"/>
  <c r="B212" i="4" s="1"/>
  <c r="C212" i="4" s="1"/>
  <c r="K208" i="4" l="1"/>
  <c r="F210" i="4"/>
  <c r="H210" i="4" s="1"/>
  <c r="D210" i="4"/>
  <c r="E210" i="4" s="1"/>
  <c r="G209" i="4"/>
  <c r="I209" i="4"/>
  <c r="J209" i="4" s="1"/>
  <c r="A213" i="4"/>
  <c r="B213" i="4" s="1"/>
  <c r="C213" i="4" s="1"/>
  <c r="F211" i="4" l="1"/>
  <c r="H211" i="4" s="1"/>
  <c r="D211" i="4"/>
  <c r="E211" i="4" s="1"/>
  <c r="G210" i="4"/>
  <c r="K209" i="4"/>
  <c r="I210" i="4"/>
  <c r="J210" i="4" s="1"/>
  <c r="A214" i="4"/>
  <c r="B214" i="4" s="1"/>
  <c r="C214" i="4" s="1"/>
  <c r="G211" i="4" l="1"/>
  <c r="F212" i="4"/>
  <c r="H212" i="4" s="1"/>
  <c r="D212" i="4"/>
  <c r="E212" i="4" s="1"/>
  <c r="K210" i="4"/>
  <c r="I211" i="4"/>
  <c r="J211" i="4" s="1"/>
  <c r="A215" i="4"/>
  <c r="B215" i="4" s="1"/>
  <c r="C215" i="4" s="1"/>
  <c r="F213" i="4" l="1"/>
  <c r="H213" i="4" s="1"/>
  <c r="D213" i="4"/>
  <c r="E213" i="4" s="1"/>
  <c r="G212" i="4"/>
  <c r="I212" i="4"/>
  <c r="J212" i="4" s="1"/>
  <c r="K211" i="4"/>
  <c r="A216" i="4"/>
  <c r="B216" i="4" s="1"/>
  <c r="C216" i="4" s="1"/>
  <c r="G213" i="4" l="1"/>
  <c r="F214" i="4"/>
  <c r="H214" i="4" s="1"/>
  <c r="D214" i="4"/>
  <c r="E214" i="4" s="1"/>
  <c r="K212" i="4"/>
  <c r="I213" i="4"/>
  <c r="J213" i="4" s="1"/>
  <c r="A217" i="4"/>
  <c r="B217" i="4" s="1"/>
  <c r="C217" i="4" s="1"/>
  <c r="G214" i="4" l="1"/>
  <c r="F215" i="4"/>
  <c r="H215" i="4" s="1"/>
  <c r="D215" i="4"/>
  <c r="E215" i="4" s="1"/>
  <c r="I214" i="4"/>
  <c r="J214" i="4" s="1"/>
  <c r="K213" i="4"/>
  <c r="A218" i="4"/>
  <c r="B218" i="4" s="1"/>
  <c r="C218" i="4" s="1"/>
  <c r="G215" i="4" l="1"/>
  <c r="F216" i="4"/>
  <c r="H216" i="4" s="1"/>
  <c r="D216" i="4"/>
  <c r="E216" i="4" s="1"/>
  <c r="I215" i="4"/>
  <c r="J215" i="4" s="1"/>
  <c r="K214" i="4"/>
  <c r="A219" i="4"/>
  <c r="B219" i="4" s="1"/>
  <c r="C219" i="4" s="1"/>
  <c r="D217" i="4" l="1"/>
  <c r="E217" i="4" s="1"/>
  <c r="F217" i="4"/>
  <c r="H217" i="4" s="1"/>
  <c r="G216" i="4"/>
  <c r="I216" i="4"/>
  <c r="J216" i="4" s="1"/>
  <c r="K215" i="4"/>
  <c r="A220" i="4"/>
  <c r="B220" i="4" s="1"/>
  <c r="C220" i="4" s="1"/>
  <c r="D218" i="4" l="1"/>
  <c r="E218" i="4" s="1"/>
  <c r="F218" i="4"/>
  <c r="H218" i="4" s="1"/>
  <c r="K216" i="4"/>
  <c r="G217" i="4"/>
  <c r="I217" i="4" s="1"/>
  <c r="A221" i="4"/>
  <c r="B221" i="4" s="1"/>
  <c r="C221" i="4" s="1"/>
  <c r="J217" i="4" l="1"/>
  <c r="K217" i="4"/>
  <c r="F219" i="4"/>
  <c r="H219" i="4" s="1"/>
  <c r="D219" i="4"/>
  <c r="E219" i="4" s="1"/>
  <c r="G218" i="4"/>
  <c r="I218" i="4" s="1"/>
  <c r="A222" i="4"/>
  <c r="B222" i="4" s="1"/>
  <c r="C222" i="4" s="1"/>
  <c r="J218" i="4" l="1"/>
  <c r="K218" i="4"/>
  <c r="D220" i="4"/>
  <c r="E220" i="4" s="1"/>
  <c r="F220" i="4"/>
  <c r="H220" i="4" s="1"/>
  <c r="G219" i="4"/>
  <c r="I219" i="4" s="1"/>
  <c r="J219" i="4" s="1"/>
  <c r="A223" i="4"/>
  <c r="B223" i="4" s="1"/>
  <c r="C223" i="4" s="1"/>
  <c r="D221" i="4" l="1"/>
  <c r="E221" i="4" s="1"/>
  <c r="F221" i="4"/>
  <c r="H221" i="4" s="1"/>
  <c r="K219" i="4"/>
  <c r="G220" i="4"/>
  <c r="I220" i="4" s="1"/>
  <c r="A224" i="4"/>
  <c r="B224" i="4" s="1"/>
  <c r="C224" i="4" s="1"/>
  <c r="J220" i="4" l="1"/>
  <c r="K220" i="4"/>
  <c r="F222" i="4"/>
  <c r="H222" i="4" s="1"/>
  <c r="D222" i="4"/>
  <c r="E222" i="4" s="1"/>
  <c r="G221" i="4"/>
  <c r="I221" i="4" s="1"/>
  <c r="A225" i="4"/>
  <c r="B225" i="4" s="1"/>
  <c r="C225" i="4" s="1"/>
  <c r="J221" i="4" l="1"/>
  <c r="K221" i="4"/>
  <c r="G222" i="4"/>
  <c r="F223" i="4"/>
  <c r="H223" i="4" s="1"/>
  <c r="D223" i="4"/>
  <c r="E223" i="4" s="1"/>
  <c r="I222" i="4"/>
  <c r="J222" i="4" s="1"/>
  <c r="A226" i="4"/>
  <c r="B226" i="4" s="1"/>
  <c r="C226" i="4" s="1"/>
  <c r="F224" i="4" l="1"/>
  <c r="H224" i="4" s="1"/>
  <c r="D224" i="4"/>
  <c r="E224" i="4" s="1"/>
  <c r="G223" i="4"/>
  <c r="I223" i="4" s="1"/>
  <c r="K222" i="4"/>
  <c r="A227" i="4"/>
  <c r="B227" i="4" s="1"/>
  <c r="C227" i="4" s="1"/>
  <c r="J223" i="4" l="1"/>
  <c r="K223" i="4"/>
  <c r="D225" i="4"/>
  <c r="E225" i="4" s="1"/>
  <c r="F225" i="4"/>
  <c r="H225" i="4" s="1"/>
  <c r="G224" i="4"/>
  <c r="I224" i="4"/>
  <c r="J224" i="4" s="1"/>
  <c r="A228" i="4"/>
  <c r="B228" i="4" s="1"/>
  <c r="C228" i="4" s="1"/>
  <c r="D226" i="4" l="1"/>
  <c r="E226" i="4" s="1"/>
  <c r="F226" i="4"/>
  <c r="H226" i="4" s="1"/>
  <c r="K224" i="4"/>
  <c r="G225" i="4"/>
  <c r="I225" i="4" s="1"/>
  <c r="A229" i="4"/>
  <c r="B229" i="4" s="1"/>
  <c r="C229" i="4" s="1"/>
  <c r="J225" i="4" l="1"/>
  <c r="K225" i="4"/>
  <c r="F227" i="4"/>
  <c r="H227" i="4" s="1"/>
  <c r="D227" i="4"/>
  <c r="E227" i="4" s="1"/>
  <c r="G226" i="4"/>
  <c r="I226" i="4" s="1"/>
  <c r="A230" i="4"/>
  <c r="B230" i="4" s="1"/>
  <c r="C230" i="4" s="1"/>
  <c r="J226" i="4" l="1"/>
  <c r="K226" i="4"/>
  <c r="G227" i="4"/>
  <c r="F228" i="4"/>
  <c r="H228" i="4" s="1"/>
  <c r="D228" i="4"/>
  <c r="E228" i="4" s="1"/>
  <c r="I227" i="4"/>
  <c r="J227" i="4" s="1"/>
  <c r="A231" i="4"/>
  <c r="B231" i="4" s="1"/>
  <c r="C231" i="4" s="1"/>
  <c r="F229" i="4" l="1"/>
  <c r="H229" i="4" s="1"/>
  <c r="D229" i="4"/>
  <c r="E229" i="4" s="1"/>
  <c r="G228" i="4"/>
  <c r="I228" i="4" s="1"/>
  <c r="K227" i="4"/>
  <c r="A232" i="4"/>
  <c r="B232" i="4" s="1"/>
  <c r="C232" i="4" s="1"/>
  <c r="J228" i="4" l="1"/>
  <c r="K228" i="4"/>
  <c r="F230" i="4"/>
  <c r="H230" i="4" s="1"/>
  <c r="D230" i="4"/>
  <c r="E230" i="4" s="1"/>
  <c r="G229" i="4"/>
  <c r="I229" i="4"/>
  <c r="J229" i="4" s="1"/>
  <c r="A233" i="4"/>
  <c r="B233" i="4" s="1"/>
  <c r="C233" i="4" s="1"/>
  <c r="F231" i="4" l="1"/>
  <c r="H231" i="4" s="1"/>
  <c r="D231" i="4"/>
  <c r="E231" i="4" s="1"/>
  <c r="G230" i="4"/>
  <c r="K229" i="4"/>
  <c r="I230" i="4"/>
  <c r="J230" i="4" s="1"/>
  <c r="A234" i="4"/>
  <c r="B234" i="4" s="1"/>
  <c r="C234" i="4" s="1"/>
  <c r="F232" i="4" l="1"/>
  <c r="H232" i="4" s="1"/>
  <c r="D232" i="4"/>
  <c r="E232" i="4" s="1"/>
  <c r="G231" i="4"/>
  <c r="K230" i="4"/>
  <c r="I231" i="4"/>
  <c r="J231" i="4" s="1"/>
  <c r="A235" i="4"/>
  <c r="B235" i="4" s="1"/>
  <c r="C235" i="4" s="1"/>
  <c r="F233" i="4" l="1"/>
  <c r="H233" i="4" s="1"/>
  <c r="D233" i="4"/>
  <c r="E233" i="4" s="1"/>
  <c r="G232" i="4"/>
  <c r="K231" i="4"/>
  <c r="I232" i="4"/>
  <c r="J232" i="4" s="1"/>
  <c r="A236" i="4"/>
  <c r="B236" i="4" s="1"/>
  <c r="C236" i="4" s="1"/>
  <c r="F234" i="4" l="1"/>
  <c r="H234" i="4" s="1"/>
  <c r="D234" i="4"/>
  <c r="E234" i="4" s="1"/>
  <c r="K232" i="4"/>
  <c r="G233" i="4"/>
  <c r="I233" i="4" s="1"/>
  <c r="A237" i="4"/>
  <c r="B237" i="4" s="1"/>
  <c r="C237" i="4" s="1"/>
  <c r="J233" i="4" l="1"/>
  <c r="K233" i="4"/>
  <c r="G234" i="4"/>
  <c r="F235" i="4"/>
  <c r="H235" i="4" s="1"/>
  <c r="D235" i="4"/>
  <c r="E235" i="4" s="1"/>
  <c r="I234" i="4"/>
  <c r="J234" i="4" s="1"/>
  <c r="A238" i="4"/>
  <c r="B238" i="4" s="1"/>
  <c r="C238" i="4" s="1"/>
  <c r="F236" i="4" l="1"/>
  <c r="H236" i="4" s="1"/>
  <c r="D236" i="4"/>
  <c r="E236" i="4" s="1"/>
  <c r="G235" i="4"/>
  <c r="I235" i="4"/>
  <c r="J235" i="4" s="1"/>
  <c r="K234" i="4"/>
  <c r="A239" i="4"/>
  <c r="B239" i="4" s="1"/>
  <c r="C239" i="4" s="1"/>
  <c r="G236" i="4" l="1"/>
  <c r="D237" i="4"/>
  <c r="E237" i="4" s="1"/>
  <c r="F237" i="4"/>
  <c r="H237" i="4" s="1"/>
  <c r="K235" i="4"/>
  <c r="I236" i="4"/>
  <c r="J236" i="4" s="1"/>
  <c r="A240" i="4"/>
  <c r="B240" i="4" s="1"/>
  <c r="C240" i="4" s="1"/>
  <c r="D238" i="4" l="1"/>
  <c r="E238" i="4" s="1"/>
  <c r="F238" i="4"/>
  <c r="H238" i="4" s="1"/>
  <c r="G237" i="4"/>
  <c r="I237" i="4" s="1"/>
  <c r="K236" i="4"/>
  <c r="A241" i="4"/>
  <c r="B241" i="4" s="1"/>
  <c r="C241" i="4" s="1"/>
  <c r="J237" i="4" l="1"/>
  <c r="K237" i="4"/>
  <c r="F239" i="4"/>
  <c r="H239" i="4" s="1"/>
  <c r="D239" i="4"/>
  <c r="E239" i="4" s="1"/>
  <c r="G238" i="4"/>
  <c r="I238" i="4" s="1"/>
  <c r="A242" i="4"/>
  <c r="B242" i="4" s="1"/>
  <c r="C242" i="4" s="1"/>
  <c r="J238" i="4" l="1"/>
  <c r="K238" i="4"/>
  <c r="G239" i="4"/>
  <c r="F240" i="4"/>
  <c r="H240" i="4" s="1"/>
  <c r="D240" i="4"/>
  <c r="E240" i="4" s="1"/>
  <c r="I239" i="4"/>
  <c r="J239" i="4" s="1"/>
  <c r="A243" i="4"/>
  <c r="B243" i="4" s="1"/>
  <c r="C243" i="4" s="1"/>
  <c r="D241" i="4" l="1"/>
  <c r="E241" i="4" s="1"/>
  <c r="F241" i="4"/>
  <c r="H241" i="4" s="1"/>
  <c r="G240" i="4"/>
  <c r="I240" i="4"/>
  <c r="J240" i="4" s="1"/>
  <c r="K239" i="4"/>
  <c r="A244" i="4"/>
  <c r="B244" i="4" s="1"/>
  <c r="C244" i="4" s="1"/>
  <c r="D242" i="4" l="1"/>
  <c r="E242" i="4" s="1"/>
  <c r="F242" i="4"/>
  <c r="H242" i="4" s="1"/>
  <c r="K240" i="4"/>
  <c r="G241" i="4"/>
  <c r="I241" i="4" s="1"/>
  <c r="A245" i="4"/>
  <c r="B245" i="4" s="1"/>
  <c r="C245" i="4" s="1"/>
  <c r="J241" i="4" l="1"/>
  <c r="K241" i="4"/>
  <c r="D243" i="4"/>
  <c r="E243" i="4" s="1"/>
  <c r="F243" i="4"/>
  <c r="H243" i="4" s="1"/>
  <c r="G242" i="4"/>
  <c r="I242" i="4" s="1"/>
  <c r="A246" i="4"/>
  <c r="B246" i="4" s="1"/>
  <c r="C246" i="4" s="1"/>
  <c r="J242" i="4" l="1"/>
  <c r="K242" i="4"/>
  <c r="F244" i="4"/>
  <c r="H244" i="4" s="1"/>
  <c r="D244" i="4"/>
  <c r="E244" i="4" s="1"/>
  <c r="G243" i="4"/>
  <c r="I243" i="4" s="1"/>
  <c r="A247" i="4"/>
  <c r="B247" i="4" s="1"/>
  <c r="C247" i="4" s="1"/>
  <c r="J243" i="4" l="1"/>
  <c r="K243" i="4"/>
  <c r="G244" i="4"/>
  <c r="D245" i="4"/>
  <c r="E245" i="4" s="1"/>
  <c r="F245" i="4"/>
  <c r="H245" i="4" s="1"/>
  <c r="I244" i="4"/>
  <c r="J244" i="4" s="1"/>
  <c r="A248" i="4"/>
  <c r="B248" i="4" s="1"/>
  <c r="C248" i="4" s="1"/>
  <c r="F246" i="4" l="1"/>
  <c r="H246" i="4" s="1"/>
  <c r="D246" i="4"/>
  <c r="E246" i="4" s="1"/>
  <c r="G245" i="4"/>
  <c r="I245" i="4" s="1"/>
  <c r="K244" i="4"/>
  <c r="A249" i="4"/>
  <c r="B249" i="4" s="1"/>
  <c r="C249" i="4" s="1"/>
  <c r="J245" i="4" l="1"/>
  <c r="K245" i="4"/>
  <c r="F247" i="4"/>
  <c r="H247" i="4" s="1"/>
  <c r="D247" i="4"/>
  <c r="E247" i="4" s="1"/>
  <c r="G246" i="4"/>
  <c r="I246" i="4"/>
  <c r="J246" i="4" s="1"/>
  <c r="A250" i="4"/>
  <c r="B250" i="4" s="1"/>
  <c r="C250" i="4" s="1"/>
  <c r="G247" i="4" l="1"/>
  <c r="F248" i="4"/>
  <c r="H248" i="4" s="1"/>
  <c r="D248" i="4"/>
  <c r="E248" i="4" s="1"/>
  <c r="K246" i="4"/>
  <c r="I247" i="4"/>
  <c r="J247" i="4" s="1"/>
  <c r="A251" i="4"/>
  <c r="B251" i="4" s="1"/>
  <c r="C251" i="4" s="1"/>
  <c r="F249" i="4" l="1"/>
  <c r="H249" i="4" s="1"/>
  <c r="D249" i="4"/>
  <c r="E249" i="4" s="1"/>
  <c r="G248" i="4"/>
  <c r="I248" i="4"/>
  <c r="J248" i="4" s="1"/>
  <c r="K247" i="4"/>
  <c r="A252" i="4"/>
  <c r="B252" i="4" s="1"/>
  <c r="C252" i="4" s="1"/>
  <c r="G249" i="4" l="1"/>
  <c r="F250" i="4"/>
  <c r="H250" i="4" s="1"/>
  <c r="D250" i="4"/>
  <c r="E250" i="4" s="1"/>
  <c r="K248" i="4"/>
  <c r="I249" i="4"/>
  <c r="J249" i="4" s="1"/>
  <c r="A253" i="4"/>
  <c r="B253" i="4" s="1"/>
  <c r="C253" i="4" s="1"/>
  <c r="G250" i="4" l="1"/>
  <c r="F251" i="4"/>
  <c r="H251" i="4" s="1"/>
  <c r="D251" i="4"/>
  <c r="E251" i="4" s="1"/>
  <c r="I250" i="4"/>
  <c r="J250" i="4" s="1"/>
  <c r="K249" i="4"/>
  <c r="A254" i="4"/>
  <c r="B254" i="4" s="1"/>
  <c r="C254" i="4" s="1"/>
  <c r="F252" i="4" l="1"/>
  <c r="H252" i="4" s="1"/>
  <c r="D252" i="4"/>
  <c r="E252" i="4" s="1"/>
  <c r="G251" i="4"/>
  <c r="I251" i="4"/>
  <c r="J251" i="4" s="1"/>
  <c r="K250" i="4"/>
  <c r="A255" i="4"/>
  <c r="B255" i="4" s="1"/>
  <c r="C255" i="4" s="1"/>
  <c r="F253" i="4" l="1"/>
  <c r="H253" i="4" s="1"/>
  <c r="D253" i="4"/>
  <c r="E253" i="4" s="1"/>
  <c r="G252" i="4"/>
  <c r="I252" i="4" s="1"/>
  <c r="J252" i="4" s="1"/>
  <c r="K251" i="4"/>
  <c r="A256" i="4"/>
  <c r="B256" i="4" s="1"/>
  <c r="C256" i="4" s="1"/>
  <c r="F254" i="4" l="1"/>
  <c r="H254" i="4" s="1"/>
  <c r="D254" i="4"/>
  <c r="E254" i="4" s="1"/>
  <c r="G253" i="4"/>
  <c r="I253" i="4" s="1"/>
  <c r="K252" i="4"/>
  <c r="A257" i="4"/>
  <c r="B257" i="4" s="1"/>
  <c r="C257" i="4" s="1"/>
  <c r="J253" i="4" l="1"/>
  <c r="K253" i="4"/>
  <c r="G254" i="4"/>
  <c r="D255" i="4"/>
  <c r="E255" i="4" s="1"/>
  <c r="F255" i="4"/>
  <c r="H255" i="4" s="1"/>
  <c r="I254" i="4"/>
  <c r="J254" i="4" s="1"/>
  <c r="A258" i="4"/>
  <c r="B258" i="4" s="1"/>
  <c r="C258" i="4" s="1"/>
  <c r="F256" i="4" l="1"/>
  <c r="H256" i="4" s="1"/>
  <c r="D256" i="4"/>
  <c r="E256" i="4" s="1"/>
  <c r="G255" i="4"/>
  <c r="I255" i="4" s="1"/>
  <c r="K254" i="4"/>
  <c r="A259" i="4"/>
  <c r="B259" i="4" s="1"/>
  <c r="C259" i="4" s="1"/>
  <c r="J255" i="4" l="1"/>
  <c r="K255" i="4"/>
  <c r="F257" i="4"/>
  <c r="H257" i="4" s="1"/>
  <c r="D257" i="4"/>
  <c r="E257" i="4" s="1"/>
  <c r="G256" i="4"/>
  <c r="I256" i="4" s="1"/>
  <c r="A260" i="4"/>
  <c r="B260" i="4" s="1"/>
  <c r="C260" i="4" s="1"/>
  <c r="J256" i="4" l="1"/>
  <c r="K256" i="4"/>
  <c r="F258" i="4"/>
  <c r="H258" i="4" s="1"/>
  <c r="D258" i="4"/>
  <c r="E258" i="4" s="1"/>
  <c r="G257" i="4"/>
  <c r="I257" i="4" s="1"/>
  <c r="A261" i="4"/>
  <c r="B261" i="4" s="1"/>
  <c r="C261" i="4" s="1"/>
  <c r="J257" i="4" l="1"/>
  <c r="K257" i="4"/>
  <c r="G258" i="4"/>
  <c r="F259" i="4"/>
  <c r="H259" i="4" s="1"/>
  <c r="D259" i="4"/>
  <c r="E259" i="4" s="1"/>
  <c r="I258" i="4"/>
  <c r="J258" i="4" s="1"/>
  <c r="A262" i="4"/>
  <c r="B262" i="4" s="1"/>
  <c r="C262" i="4" s="1"/>
  <c r="D260" i="4" l="1"/>
  <c r="E260" i="4" s="1"/>
  <c r="F260" i="4"/>
  <c r="H260" i="4" s="1"/>
  <c r="G259" i="4"/>
  <c r="I259" i="4"/>
  <c r="J259" i="4" s="1"/>
  <c r="K258" i="4"/>
  <c r="A263" i="4"/>
  <c r="B263" i="4" s="1"/>
  <c r="C263" i="4" s="1"/>
  <c r="D261" i="4" l="1"/>
  <c r="E261" i="4" s="1"/>
  <c r="F261" i="4"/>
  <c r="H261" i="4" s="1"/>
  <c r="K259" i="4"/>
  <c r="G260" i="4"/>
  <c r="I260" i="4" s="1"/>
  <c r="A264" i="4"/>
  <c r="B264" i="4" s="1"/>
  <c r="C264" i="4" s="1"/>
  <c r="J260" i="4" l="1"/>
  <c r="K260" i="4"/>
  <c r="D262" i="4"/>
  <c r="E262" i="4" s="1"/>
  <c r="F262" i="4"/>
  <c r="H262" i="4" s="1"/>
  <c r="G261" i="4"/>
  <c r="I261" i="4" s="1"/>
  <c r="A265" i="4"/>
  <c r="B265" i="4" s="1"/>
  <c r="C265" i="4" s="1"/>
  <c r="J261" i="4" l="1"/>
  <c r="K261" i="4"/>
  <c r="D263" i="4"/>
  <c r="E263" i="4" s="1"/>
  <c r="F263" i="4"/>
  <c r="H263" i="4" s="1"/>
  <c r="G262" i="4"/>
  <c r="I262" i="4" s="1"/>
  <c r="A266" i="4"/>
  <c r="B266" i="4" s="1"/>
  <c r="C266" i="4" s="1"/>
  <c r="J262" i="4" l="1"/>
  <c r="K262" i="4"/>
  <c r="F264" i="4"/>
  <c r="H264" i="4" s="1"/>
  <c r="D264" i="4"/>
  <c r="E264" i="4" s="1"/>
  <c r="G263" i="4"/>
  <c r="I263" i="4" s="1"/>
  <c r="A267" i="4"/>
  <c r="B267" i="4" s="1"/>
  <c r="C267" i="4" s="1"/>
  <c r="J263" i="4" l="1"/>
  <c r="K263" i="4"/>
  <c r="F265" i="4"/>
  <c r="H265" i="4" s="1"/>
  <c r="D265" i="4"/>
  <c r="E265" i="4" s="1"/>
  <c r="G264" i="4"/>
  <c r="I264" i="4" s="1"/>
  <c r="A268" i="4"/>
  <c r="B268" i="4" s="1"/>
  <c r="C268" i="4" s="1"/>
  <c r="J264" i="4" l="1"/>
  <c r="K264" i="4"/>
  <c r="G265" i="4"/>
  <c r="D266" i="4"/>
  <c r="E266" i="4" s="1"/>
  <c r="F266" i="4"/>
  <c r="H266" i="4" s="1"/>
  <c r="I265" i="4"/>
  <c r="J265" i="4" s="1"/>
  <c r="A269" i="4"/>
  <c r="B269" i="4" s="1"/>
  <c r="C269" i="4" s="1"/>
  <c r="F267" i="4" l="1"/>
  <c r="H267" i="4" s="1"/>
  <c r="D267" i="4"/>
  <c r="E267" i="4" s="1"/>
  <c r="G266" i="4"/>
  <c r="I266" i="4"/>
  <c r="J266" i="4" s="1"/>
  <c r="K265" i="4"/>
  <c r="A270" i="4"/>
  <c r="B270" i="4" s="1"/>
  <c r="C270" i="4" s="1"/>
  <c r="F268" i="4" l="1"/>
  <c r="H268" i="4" s="1"/>
  <c r="D268" i="4"/>
  <c r="E268" i="4" s="1"/>
  <c r="G267" i="4"/>
  <c r="K266" i="4"/>
  <c r="I267" i="4"/>
  <c r="J267" i="4" s="1"/>
  <c r="A271" i="4"/>
  <c r="B271" i="4" s="1"/>
  <c r="C271" i="4" s="1"/>
  <c r="G268" i="4" l="1"/>
  <c r="F269" i="4"/>
  <c r="H269" i="4" s="1"/>
  <c r="D269" i="4"/>
  <c r="E269" i="4" s="1"/>
  <c r="K267" i="4"/>
  <c r="I268" i="4"/>
  <c r="J268" i="4" s="1"/>
  <c r="A272" i="4"/>
  <c r="B272" i="4" s="1"/>
  <c r="C272" i="4" s="1"/>
  <c r="F270" i="4" l="1"/>
  <c r="H270" i="4" s="1"/>
  <c r="D270" i="4"/>
  <c r="E270" i="4" s="1"/>
  <c r="G269" i="4"/>
  <c r="I269" i="4"/>
  <c r="J269" i="4" s="1"/>
  <c r="K268" i="4"/>
  <c r="A273" i="4"/>
  <c r="B273" i="4" s="1"/>
  <c r="C273" i="4" s="1"/>
  <c r="F271" i="4" l="1"/>
  <c r="H271" i="4" s="1"/>
  <c r="D271" i="4"/>
  <c r="E271" i="4" s="1"/>
  <c r="G270" i="4"/>
  <c r="I270" i="4" s="1"/>
  <c r="K269" i="4"/>
  <c r="A274" i="4"/>
  <c r="B274" i="4" s="1"/>
  <c r="C274" i="4" s="1"/>
  <c r="J270" i="4" l="1"/>
  <c r="K270" i="4"/>
  <c r="G271" i="4"/>
  <c r="F272" i="4"/>
  <c r="H272" i="4" s="1"/>
  <c r="D272" i="4"/>
  <c r="E272" i="4" s="1"/>
  <c r="I271" i="4"/>
  <c r="J271" i="4" s="1"/>
  <c r="A275" i="4"/>
  <c r="B275" i="4" s="1"/>
  <c r="C275" i="4" s="1"/>
  <c r="F273" i="4" l="1"/>
  <c r="H273" i="4" s="1"/>
  <c r="D273" i="4"/>
  <c r="E273" i="4" s="1"/>
  <c r="G272" i="4"/>
  <c r="I272" i="4" s="1"/>
  <c r="K271" i="4"/>
  <c r="A276" i="4"/>
  <c r="B276" i="4" s="1"/>
  <c r="C276" i="4" s="1"/>
  <c r="J272" i="4" l="1"/>
  <c r="K272" i="4"/>
  <c r="F274" i="4"/>
  <c r="H274" i="4" s="1"/>
  <c r="D274" i="4"/>
  <c r="E274" i="4" s="1"/>
  <c r="G273" i="4"/>
  <c r="I273" i="4" s="1"/>
  <c r="A277" i="4"/>
  <c r="B277" i="4" s="1"/>
  <c r="C277" i="4" s="1"/>
  <c r="J273" i="4" l="1"/>
  <c r="K273" i="4"/>
  <c r="F275" i="4"/>
  <c r="H275" i="4" s="1"/>
  <c r="D275" i="4"/>
  <c r="E275" i="4" s="1"/>
  <c r="G274" i="4"/>
  <c r="I274" i="4" s="1"/>
  <c r="A278" i="4"/>
  <c r="B278" i="4" s="1"/>
  <c r="C278" i="4" s="1"/>
  <c r="J274" i="4" l="1"/>
  <c r="K274" i="4"/>
  <c r="G275" i="4"/>
  <c r="F276" i="4"/>
  <c r="H276" i="4" s="1"/>
  <c r="D276" i="4"/>
  <c r="E276" i="4" s="1"/>
  <c r="I275" i="4"/>
  <c r="J275" i="4" s="1"/>
  <c r="A279" i="4"/>
  <c r="B279" i="4" s="1"/>
  <c r="C279" i="4" s="1"/>
  <c r="G276" i="4" l="1"/>
  <c r="F277" i="4"/>
  <c r="H277" i="4" s="1"/>
  <c r="D277" i="4"/>
  <c r="E277" i="4" s="1"/>
  <c r="I276" i="4"/>
  <c r="J276" i="4" s="1"/>
  <c r="K275" i="4"/>
  <c r="A280" i="4"/>
  <c r="B280" i="4" s="1"/>
  <c r="C280" i="4" s="1"/>
  <c r="F278" i="4" l="1"/>
  <c r="H278" i="4" s="1"/>
  <c r="D278" i="4"/>
  <c r="E278" i="4" s="1"/>
  <c r="G277" i="4"/>
  <c r="I277" i="4" s="1"/>
  <c r="K276" i="4"/>
  <c r="A281" i="4"/>
  <c r="B281" i="4" s="1"/>
  <c r="C281" i="4" s="1"/>
  <c r="J277" i="4" l="1"/>
  <c r="K277" i="4"/>
  <c r="G278" i="4"/>
  <c r="F279" i="4"/>
  <c r="H279" i="4" s="1"/>
  <c r="D279" i="4"/>
  <c r="E279" i="4" s="1"/>
  <c r="I278" i="4"/>
  <c r="J278" i="4" s="1"/>
  <c r="A282" i="4"/>
  <c r="B282" i="4" s="1"/>
  <c r="C282" i="4" s="1"/>
  <c r="F280" i="4" l="1"/>
  <c r="H280" i="4" s="1"/>
  <c r="D280" i="4"/>
  <c r="E280" i="4" s="1"/>
  <c r="G279" i="4"/>
  <c r="I279" i="4" s="1"/>
  <c r="K278" i="4"/>
  <c r="A283" i="4"/>
  <c r="B283" i="4" s="1"/>
  <c r="C283" i="4" s="1"/>
  <c r="J279" i="4" l="1"/>
  <c r="K279" i="4"/>
  <c r="G280" i="4"/>
  <c r="D281" i="4"/>
  <c r="E281" i="4" s="1"/>
  <c r="F281" i="4"/>
  <c r="H281" i="4" s="1"/>
  <c r="I280" i="4"/>
  <c r="J280" i="4" s="1"/>
  <c r="A284" i="4"/>
  <c r="B284" i="4" s="1"/>
  <c r="C284" i="4" s="1"/>
  <c r="D282" i="4" l="1"/>
  <c r="E282" i="4" s="1"/>
  <c r="F282" i="4"/>
  <c r="H282" i="4" s="1"/>
  <c r="G281" i="4"/>
  <c r="I281" i="4"/>
  <c r="J281" i="4" s="1"/>
  <c r="K280" i="4"/>
  <c r="A285" i="4"/>
  <c r="B285" i="4" s="1"/>
  <c r="C285" i="4" s="1"/>
  <c r="D283" i="4" l="1"/>
  <c r="E283" i="4" s="1"/>
  <c r="F283" i="4"/>
  <c r="H283" i="4" s="1"/>
  <c r="K281" i="4"/>
  <c r="G282" i="4"/>
  <c r="I282" i="4" s="1"/>
  <c r="A286" i="4"/>
  <c r="B286" i="4" s="1"/>
  <c r="C286" i="4" s="1"/>
  <c r="J282" i="4" l="1"/>
  <c r="K282" i="4"/>
  <c r="F284" i="4"/>
  <c r="H284" i="4" s="1"/>
  <c r="D284" i="4"/>
  <c r="E284" i="4" s="1"/>
  <c r="G283" i="4"/>
  <c r="I283" i="4" s="1"/>
  <c r="A287" i="4"/>
  <c r="B287" i="4" s="1"/>
  <c r="C287" i="4" s="1"/>
  <c r="J283" i="4" l="1"/>
  <c r="K283" i="4"/>
  <c r="D285" i="4"/>
  <c r="E285" i="4" s="1"/>
  <c r="F285" i="4"/>
  <c r="H285" i="4" s="1"/>
  <c r="G284" i="4"/>
  <c r="I284" i="4" s="1"/>
  <c r="J284" i="4" s="1"/>
  <c r="A288" i="4"/>
  <c r="B288" i="4" s="1"/>
  <c r="C288" i="4" s="1"/>
  <c r="F286" i="4" l="1"/>
  <c r="H286" i="4" s="1"/>
  <c r="D286" i="4"/>
  <c r="E286" i="4" s="1"/>
  <c r="K284" i="4"/>
  <c r="G285" i="4"/>
  <c r="I285" i="4" s="1"/>
  <c r="A289" i="4"/>
  <c r="B289" i="4" s="1"/>
  <c r="C289" i="4" s="1"/>
  <c r="J285" i="4" l="1"/>
  <c r="K285" i="4"/>
  <c r="F287" i="4"/>
  <c r="H287" i="4" s="1"/>
  <c r="D287" i="4"/>
  <c r="E287" i="4" s="1"/>
  <c r="G286" i="4"/>
  <c r="I286" i="4"/>
  <c r="J286" i="4" s="1"/>
  <c r="A290" i="4"/>
  <c r="B290" i="4" s="1"/>
  <c r="C290" i="4" s="1"/>
  <c r="K286" i="4" l="1"/>
  <c r="G287" i="4"/>
  <c r="F288" i="4"/>
  <c r="H288" i="4" s="1"/>
  <c r="D288" i="4"/>
  <c r="E288" i="4" s="1"/>
  <c r="I287" i="4"/>
  <c r="J287" i="4" s="1"/>
  <c r="A291" i="4"/>
  <c r="B291" i="4" s="1"/>
  <c r="C291" i="4" s="1"/>
  <c r="G288" i="4" l="1"/>
  <c r="F289" i="4"/>
  <c r="H289" i="4" s="1"/>
  <c r="D289" i="4"/>
  <c r="E289" i="4" s="1"/>
  <c r="I288" i="4"/>
  <c r="J288" i="4" s="1"/>
  <c r="K287" i="4"/>
  <c r="A292" i="4"/>
  <c r="B292" i="4" s="1"/>
  <c r="C292" i="4" s="1"/>
  <c r="F290" i="4" l="1"/>
  <c r="H290" i="4" s="1"/>
  <c r="D290" i="4"/>
  <c r="E290" i="4" s="1"/>
  <c r="G289" i="4"/>
  <c r="I289" i="4"/>
  <c r="J289" i="4" s="1"/>
  <c r="K288" i="4"/>
  <c r="A293" i="4"/>
  <c r="B293" i="4" s="1"/>
  <c r="C293" i="4" s="1"/>
  <c r="F291" i="4" l="1"/>
  <c r="H291" i="4" s="1"/>
  <c r="D291" i="4"/>
  <c r="E291" i="4" s="1"/>
  <c r="G290" i="4"/>
  <c r="I290" i="4" s="1"/>
  <c r="J290" i="4" s="1"/>
  <c r="K289" i="4"/>
  <c r="A294" i="4"/>
  <c r="B294" i="4" s="1"/>
  <c r="C294" i="4" s="1"/>
  <c r="G291" i="4" l="1"/>
  <c r="F292" i="4"/>
  <c r="H292" i="4" s="1"/>
  <c r="D292" i="4"/>
  <c r="E292" i="4" s="1"/>
  <c r="K290" i="4"/>
  <c r="I291" i="4"/>
  <c r="J291" i="4" s="1"/>
  <c r="A295" i="4"/>
  <c r="B295" i="4" s="1"/>
  <c r="C295" i="4" s="1"/>
  <c r="D293" i="4" l="1"/>
  <c r="E293" i="4" s="1"/>
  <c r="F293" i="4"/>
  <c r="H293" i="4" s="1"/>
  <c r="G292" i="4"/>
  <c r="I292" i="4" s="1"/>
  <c r="J292" i="4" s="1"/>
  <c r="K291" i="4"/>
  <c r="A296" i="4"/>
  <c r="B296" i="4" s="1"/>
  <c r="C296" i="4" s="1"/>
  <c r="F294" i="4" l="1"/>
  <c r="H294" i="4" s="1"/>
  <c r="D294" i="4"/>
  <c r="E294" i="4" s="1"/>
  <c r="K292" i="4"/>
  <c r="G293" i="4"/>
  <c r="I293" i="4" s="1"/>
  <c r="A297" i="4"/>
  <c r="B297" i="4" s="1"/>
  <c r="C297" i="4" s="1"/>
  <c r="J293" i="4" l="1"/>
  <c r="K293" i="4"/>
  <c r="G294" i="4"/>
  <c r="F295" i="4"/>
  <c r="H295" i="4" s="1"/>
  <c r="D295" i="4"/>
  <c r="E295" i="4" s="1"/>
  <c r="I294" i="4"/>
  <c r="J294" i="4" s="1"/>
  <c r="A298" i="4"/>
  <c r="B298" i="4" s="1"/>
  <c r="C298" i="4" s="1"/>
  <c r="D296" i="4" l="1"/>
  <c r="E296" i="4" s="1"/>
  <c r="F296" i="4"/>
  <c r="H296" i="4" s="1"/>
  <c r="G295" i="4"/>
  <c r="I295" i="4" s="1"/>
  <c r="K294" i="4"/>
  <c r="A299" i="4"/>
  <c r="B299" i="4" s="1"/>
  <c r="C299" i="4" s="1"/>
  <c r="J295" i="4" l="1"/>
  <c r="K295" i="4"/>
  <c r="F297" i="4"/>
  <c r="H297" i="4" s="1"/>
  <c r="D297" i="4"/>
  <c r="E297" i="4" s="1"/>
  <c r="G296" i="4"/>
  <c r="I296" i="4" s="1"/>
  <c r="A300" i="4"/>
  <c r="B300" i="4" s="1"/>
  <c r="C300" i="4" s="1"/>
  <c r="J296" i="4" l="1"/>
  <c r="K296" i="4"/>
  <c r="G297" i="4"/>
  <c r="D298" i="4"/>
  <c r="E298" i="4" s="1"/>
  <c r="F298" i="4"/>
  <c r="H298" i="4" s="1"/>
  <c r="I297" i="4"/>
  <c r="J297" i="4" s="1"/>
  <c r="A301" i="4"/>
  <c r="B301" i="4" s="1"/>
  <c r="C301" i="4" s="1"/>
  <c r="D299" i="4" l="1"/>
  <c r="E299" i="4" s="1"/>
  <c r="F299" i="4"/>
  <c r="H299" i="4" s="1"/>
  <c r="G298" i="4"/>
  <c r="I298" i="4" s="1"/>
  <c r="K297" i="4"/>
  <c r="A302" i="4"/>
  <c r="B302" i="4" s="1"/>
  <c r="C302" i="4" s="1"/>
  <c r="J298" i="4" l="1"/>
  <c r="K298" i="4"/>
  <c r="D300" i="4"/>
  <c r="E300" i="4" s="1"/>
  <c r="F300" i="4"/>
  <c r="H300" i="4" s="1"/>
  <c r="G299" i="4"/>
  <c r="I299" i="4" s="1"/>
  <c r="A303" i="4"/>
  <c r="B303" i="4" s="1"/>
  <c r="C303" i="4" s="1"/>
  <c r="J299" i="4" l="1"/>
  <c r="K299" i="4"/>
  <c r="D301" i="4"/>
  <c r="E301" i="4" s="1"/>
  <c r="F301" i="4"/>
  <c r="H301" i="4" s="1"/>
  <c r="G300" i="4"/>
  <c r="I300" i="4" s="1"/>
  <c r="A304" i="4"/>
  <c r="B304" i="4" s="1"/>
  <c r="C304" i="4" s="1"/>
  <c r="J300" i="4" l="1"/>
  <c r="K300" i="4"/>
  <c r="G301" i="4"/>
  <c r="F302" i="4"/>
  <c r="H302" i="4" s="1"/>
  <c r="D302" i="4"/>
  <c r="E302" i="4" s="1"/>
  <c r="I301" i="4"/>
  <c r="J301" i="4" s="1"/>
  <c r="A305" i="4"/>
  <c r="B305" i="4" s="1"/>
  <c r="C305" i="4" s="1"/>
  <c r="F303" i="4" l="1"/>
  <c r="H303" i="4" s="1"/>
  <c r="D303" i="4"/>
  <c r="E303" i="4" s="1"/>
  <c r="G302" i="4"/>
  <c r="I302" i="4" s="1"/>
  <c r="K301" i="4"/>
  <c r="A306" i="4"/>
  <c r="B306" i="4" s="1"/>
  <c r="C306" i="4" s="1"/>
  <c r="J302" i="4" l="1"/>
  <c r="K302" i="4"/>
  <c r="F304" i="4"/>
  <c r="H304" i="4" s="1"/>
  <c r="D304" i="4"/>
  <c r="E304" i="4" s="1"/>
  <c r="G303" i="4"/>
  <c r="I303" i="4" s="1"/>
  <c r="A307" i="4"/>
  <c r="B307" i="4" s="1"/>
  <c r="C307" i="4" s="1"/>
  <c r="J303" i="4" l="1"/>
  <c r="K303" i="4"/>
  <c r="F305" i="4"/>
  <c r="H305" i="4" s="1"/>
  <c r="D305" i="4"/>
  <c r="E305" i="4" s="1"/>
  <c r="G304" i="4"/>
  <c r="I304" i="4"/>
  <c r="J304" i="4" s="1"/>
  <c r="A308" i="4"/>
  <c r="B308" i="4" s="1"/>
  <c r="C308" i="4" s="1"/>
  <c r="K304" i="4" l="1"/>
  <c r="F306" i="4"/>
  <c r="H306" i="4" s="1"/>
  <c r="D306" i="4"/>
  <c r="E306" i="4" s="1"/>
  <c r="G305" i="4"/>
  <c r="I305" i="4" s="1"/>
  <c r="A309" i="4"/>
  <c r="B309" i="4" s="1"/>
  <c r="C309" i="4" s="1"/>
  <c r="J305" i="4" l="1"/>
  <c r="K305" i="4"/>
  <c r="F307" i="4"/>
  <c r="H307" i="4" s="1"/>
  <c r="D307" i="4"/>
  <c r="E307" i="4" s="1"/>
  <c r="G306" i="4"/>
  <c r="I306" i="4" s="1"/>
  <c r="J306" i="4" s="1"/>
  <c r="A310" i="4"/>
  <c r="B310" i="4" s="1"/>
  <c r="C310" i="4" s="1"/>
  <c r="K306" i="4" l="1"/>
  <c r="F308" i="4"/>
  <c r="H308" i="4" s="1"/>
  <c r="D308" i="4"/>
  <c r="E308" i="4" s="1"/>
  <c r="G307" i="4"/>
  <c r="I307" i="4"/>
  <c r="J307" i="4" s="1"/>
  <c r="A311" i="4"/>
  <c r="B311" i="4" s="1"/>
  <c r="C311" i="4" s="1"/>
  <c r="K307" i="4" l="1"/>
  <c r="G308" i="4"/>
  <c r="F309" i="4"/>
  <c r="H309" i="4" s="1"/>
  <c r="D309" i="4"/>
  <c r="E309" i="4" s="1"/>
  <c r="I308" i="4"/>
  <c r="J308" i="4" s="1"/>
  <c r="A312" i="4"/>
  <c r="B312" i="4" s="1"/>
  <c r="C312" i="4" s="1"/>
  <c r="G309" i="4" l="1"/>
  <c r="F310" i="4"/>
  <c r="H310" i="4" s="1"/>
  <c r="D310" i="4"/>
  <c r="E310" i="4" s="1"/>
  <c r="I309" i="4"/>
  <c r="J309" i="4" s="1"/>
  <c r="K308" i="4"/>
  <c r="A313" i="4"/>
  <c r="B313" i="4" s="1"/>
  <c r="C313" i="4" s="1"/>
  <c r="F311" i="4" l="1"/>
  <c r="H311" i="4" s="1"/>
  <c r="D311" i="4"/>
  <c r="E311" i="4" s="1"/>
  <c r="G310" i="4"/>
  <c r="I310" i="4"/>
  <c r="J310" i="4" s="1"/>
  <c r="K309" i="4"/>
  <c r="A314" i="4"/>
  <c r="B314" i="4" s="1"/>
  <c r="C314" i="4" s="1"/>
  <c r="F312" i="4" l="1"/>
  <c r="H312" i="4" s="1"/>
  <c r="D312" i="4"/>
  <c r="E312" i="4" s="1"/>
  <c r="G311" i="4"/>
  <c r="K310" i="4"/>
  <c r="I311" i="4"/>
  <c r="J311" i="4" s="1"/>
  <c r="A315" i="4"/>
  <c r="B315" i="4" s="1"/>
  <c r="C315" i="4" s="1"/>
  <c r="F313" i="4" l="1"/>
  <c r="H313" i="4" s="1"/>
  <c r="D313" i="4"/>
  <c r="E313" i="4" s="1"/>
  <c r="G312" i="4"/>
  <c r="I312" i="4" s="1"/>
  <c r="K311" i="4"/>
  <c r="A316" i="4"/>
  <c r="B316" i="4" s="1"/>
  <c r="C316" i="4" s="1"/>
  <c r="J312" i="4" l="1"/>
  <c r="K312" i="4"/>
  <c r="G313" i="4"/>
  <c r="F314" i="4"/>
  <c r="H314" i="4" s="1"/>
  <c r="D314" i="4"/>
  <c r="E314" i="4" s="1"/>
  <c r="I313" i="4"/>
  <c r="J313" i="4" s="1"/>
  <c r="A317" i="4"/>
  <c r="B317" i="4" s="1"/>
  <c r="C317" i="4" s="1"/>
  <c r="F315" i="4" l="1"/>
  <c r="H315" i="4" s="1"/>
  <c r="D315" i="4"/>
  <c r="E315" i="4" s="1"/>
  <c r="G314" i="4"/>
  <c r="I314" i="4" s="1"/>
  <c r="K313" i="4"/>
  <c r="A318" i="4"/>
  <c r="B318" i="4" s="1"/>
  <c r="C318" i="4" s="1"/>
  <c r="J314" i="4" l="1"/>
  <c r="K314" i="4"/>
  <c r="F316" i="4"/>
  <c r="H316" i="4" s="1"/>
  <c r="D316" i="4"/>
  <c r="E316" i="4" s="1"/>
  <c r="G315" i="4"/>
  <c r="I315" i="4" s="1"/>
  <c r="A319" i="4"/>
  <c r="B319" i="4" s="1"/>
  <c r="C319" i="4" s="1"/>
  <c r="J315" i="4" l="1"/>
  <c r="K315" i="4"/>
  <c r="G316" i="4"/>
  <c r="F317" i="4"/>
  <c r="H317" i="4" s="1"/>
  <c r="D317" i="4"/>
  <c r="E317" i="4" s="1"/>
  <c r="I316" i="4"/>
  <c r="J316" i="4" s="1"/>
  <c r="A320" i="4"/>
  <c r="B320" i="4" s="1"/>
  <c r="C320" i="4" s="1"/>
  <c r="G317" i="4" l="1"/>
  <c r="F318" i="4"/>
  <c r="H318" i="4" s="1"/>
  <c r="D318" i="4"/>
  <c r="E318" i="4" s="1"/>
  <c r="I317" i="4"/>
  <c r="J317" i="4" s="1"/>
  <c r="K316" i="4"/>
  <c r="A321" i="4"/>
  <c r="B321" i="4" s="1"/>
  <c r="C321" i="4" s="1"/>
  <c r="F319" i="4" l="1"/>
  <c r="H319" i="4" s="1"/>
  <c r="D319" i="4"/>
  <c r="E319" i="4" s="1"/>
  <c r="G318" i="4"/>
  <c r="I318" i="4" s="1"/>
  <c r="J318" i="4" s="1"/>
  <c r="K317" i="4"/>
  <c r="A322" i="4"/>
  <c r="B322" i="4" s="1"/>
  <c r="C322" i="4" s="1"/>
  <c r="F320" i="4" l="1"/>
  <c r="H320" i="4" s="1"/>
  <c r="D320" i="4"/>
  <c r="E320" i="4" s="1"/>
  <c r="K318" i="4"/>
  <c r="G319" i="4"/>
  <c r="I319" i="4"/>
  <c r="J319" i="4" s="1"/>
  <c r="A323" i="4"/>
  <c r="B323" i="4" s="1"/>
  <c r="C323" i="4" s="1"/>
  <c r="D321" i="4" l="1"/>
  <c r="E321" i="4" s="1"/>
  <c r="F321" i="4"/>
  <c r="H321" i="4" s="1"/>
  <c r="G320" i="4"/>
  <c r="K319" i="4"/>
  <c r="I320" i="4"/>
  <c r="J320" i="4" s="1"/>
  <c r="A324" i="4"/>
  <c r="B324" i="4" s="1"/>
  <c r="C324" i="4" s="1"/>
  <c r="D322" i="4" l="1"/>
  <c r="E322" i="4" s="1"/>
  <c r="F322" i="4"/>
  <c r="H322" i="4" s="1"/>
  <c r="K320" i="4"/>
  <c r="G321" i="4"/>
  <c r="I321" i="4" s="1"/>
  <c r="A325" i="4"/>
  <c r="B325" i="4" s="1"/>
  <c r="C325" i="4" s="1"/>
  <c r="J321" i="4" l="1"/>
  <c r="K321" i="4"/>
  <c r="D323" i="4"/>
  <c r="E323" i="4" s="1"/>
  <c r="F323" i="4"/>
  <c r="H323" i="4" s="1"/>
  <c r="G322" i="4"/>
  <c r="I322" i="4" s="1"/>
  <c r="A326" i="4"/>
  <c r="B326" i="4" s="1"/>
  <c r="C326" i="4" s="1"/>
  <c r="J322" i="4" l="1"/>
  <c r="K322" i="4"/>
  <c r="D324" i="4"/>
  <c r="E324" i="4" s="1"/>
  <c r="F324" i="4"/>
  <c r="H324" i="4" s="1"/>
  <c r="G323" i="4"/>
  <c r="I323" i="4" s="1"/>
  <c r="A327" i="4"/>
  <c r="B327" i="4" s="1"/>
  <c r="C327" i="4" s="1"/>
  <c r="J323" i="4" l="1"/>
  <c r="K323" i="4"/>
  <c r="D325" i="4"/>
  <c r="E325" i="4" s="1"/>
  <c r="F325" i="4"/>
  <c r="H325" i="4" s="1"/>
  <c r="G324" i="4"/>
  <c r="I324" i="4" s="1"/>
  <c r="A328" i="4"/>
  <c r="B328" i="4" s="1"/>
  <c r="C328" i="4" s="1"/>
  <c r="J324" i="4" l="1"/>
  <c r="K324" i="4"/>
  <c r="F326" i="4"/>
  <c r="H326" i="4" s="1"/>
  <c r="D326" i="4"/>
  <c r="E326" i="4" s="1"/>
  <c r="G325" i="4"/>
  <c r="I325" i="4" s="1"/>
  <c r="A329" i="4"/>
  <c r="B329" i="4" s="1"/>
  <c r="C329" i="4" s="1"/>
  <c r="J325" i="4" l="1"/>
  <c r="K325" i="4"/>
  <c r="F327" i="4"/>
  <c r="H327" i="4" s="1"/>
  <c r="D327" i="4"/>
  <c r="E327" i="4" s="1"/>
  <c r="G326" i="4"/>
  <c r="I326" i="4" s="1"/>
  <c r="A330" i="4"/>
  <c r="B330" i="4" s="1"/>
  <c r="C330" i="4" s="1"/>
  <c r="J326" i="4" l="1"/>
  <c r="K326" i="4"/>
  <c r="G327" i="4"/>
  <c r="F328" i="4"/>
  <c r="H328" i="4" s="1"/>
  <c r="D328" i="4"/>
  <c r="E328" i="4" s="1"/>
  <c r="I327" i="4"/>
  <c r="J327" i="4" s="1"/>
  <c r="A331" i="4"/>
  <c r="B331" i="4" s="1"/>
  <c r="C331" i="4" s="1"/>
  <c r="F329" i="4" l="1"/>
  <c r="H329" i="4" s="1"/>
  <c r="D329" i="4"/>
  <c r="E329" i="4" s="1"/>
  <c r="G328" i="4"/>
  <c r="I328" i="4" s="1"/>
  <c r="K327" i="4"/>
  <c r="A332" i="4"/>
  <c r="B332" i="4" s="1"/>
  <c r="C332" i="4" s="1"/>
  <c r="J328" i="4" l="1"/>
  <c r="K328" i="4"/>
  <c r="F330" i="4"/>
  <c r="H330" i="4" s="1"/>
  <c r="D330" i="4"/>
  <c r="E330" i="4" s="1"/>
  <c r="G329" i="4"/>
  <c r="I329" i="4" s="1"/>
  <c r="A333" i="4"/>
  <c r="B333" i="4" s="1"/>
  <c r="C333" i="4" s="1"/>
  <c r="J329" i="4" l="1"/>
  <c r="K329" i="4"/>
  <c r="G330" i="4"/>
  <c r="F331" i="4"/>
  <c r="H331" i="4" s="1"/>
  <c r="D331" i="4"/>
  <c r="E331" i="4" s="1"/>
  <c r="I330" i="4"/>
  <c r="J330" i="4" s="1"/>
  <c r="A334" i="4"/>
  <c r="B334" i="4" s="1"/>
  <c r="C334" i="4" s="1"/>
  <c r="F332" i="4" l="1"/>
  <c r="H332" i="4" s="1"/>
  <c r="D332" i="4"/>
  <c r="E332" i="4" s="1"/>
  <c r="G331" i="4"/>
  <c r="I331" i="4" s="1"/>
  <c r="K330" i="4"/>
  <c r="A335" i="4"/>
  <c r="B335" i="4" s="1"/>
  <c r="C335" i="4" s="1"/>
  <c r="J331" i="4" l="1"/>
  <c r="K331" i="4"/>
  <c r="G332" i="4"/>
  <c r="F333" i="4"/>
  <c r="H333" i="4" s="1"/>
  <c r="D333" i="4"/>
  <c r="E333" i="4" s="1"/>
  <c r="I332" i="4"/>
  <c r="J332" i="4" s="1"/>
  <c r="A336" i="4"/>
  <c r="B336" i="4" s="1"/>
  <c r="C336" i="4" s="1"/>
  <c r="F334" i="4" l="1"/>
  <c r="H334" i="4" s="1"/>
  <c r="D334" i="4"/>
  <c r="E334" i="4" s="1"/>
  <c r="G333" i="4"/>
  <c r="I333" i="4"/>
  <c r="J333" i="4" s="1"/>
  <c r="K332" i="4"/>
  <c r="A337" i="4"/>
  <c r="B337" i="4" s="1"/>
  <c r="C337" i="4" s="1"/>
  <c r="G334" i="4" l="1"/>
  <c r="F335" i="4"/>
  <c r="H335" i="4" s="1"/>
  <c r="D335" i="4"/>
  <c r="E335" i="4" s="1"/>
  <c r="K333" i="4"/>
  <c r="I334" i="4"/>
  <c r="J334" i="4" s="1"/>
  <c r="A338" i="4"/>
  <c r="B338" i="4" s="1"/>
  <c r="C338" i="4" s="1"/>
  <c r="G335" i="4" l="1"/>
  <c r="F336" i="4"/>
  <c r="H336" i="4" s="1"/>
  <c r="D336" i="4"/>
  <c r="E336" i="4" s="1"/>
  <c r="I335" i="4"/>
  <c r="J335" i="4" s="1"/>
  <c r="K334" i="4"/>
  <c r="A339" i="4"/>
  <c r="B339" i="4" s="1"/>
  <c r="C339" i="4" s="1"/>
  <c r="F337" i="4" l="1"/>
  <c r="H337" i="4" s="1"/>
  <c r="D337" i="4"/>
  <c r="E337" i="4" s="1"/>
  <c r="G336" i="4"/>
  <c r="I336" i="4" s="1"/>
  <c r="J336" i="4" s="1"/>
  <c r="K335" i="4"/>
  <c r="A340" i="4"/>
  <c r="B340" i="4" s="1"/>
  <c r="C340" i="4" s="1"/>
  <c r="D338" i="4" l="1"/>
  <c r="E338" i="4" s="1"/>
  <c r="F338" i="4"/>
  <c r="H338" i="4" s="1"/>
  <c r="G337" i="4"/>
  <c r="I337" i="4" s="1"/>
  <c r="J337" i="4" s="1"/>
  <c r="K336" i="4"/>
  <c r="A341" i="4"/>
  <c r="B341" i="4" s="1"/>
  <c r="C341" i="4" s="1"/>
  <c r="F339" i="4" l="1"/>
  <c r="H339" i="4" s="1"/>
  <c r="D339" i="4"/>
  <c r="E339" i="4" s="1"/>
  <c r="K337" i="4"/>
  <c r="G338" i="4"/>
  <c r="I338" i="4" s="1"/>
  <c r="A342" i="4"/>
  <c r="B342" i="4" s="1"/>
  <c r="C342" i="4" s="1"/>
  <c r="J338" i="4" l="1"/>
  <c r="K338" i="4"/>
  <c r="G339" i="4"/>
  <c r="D340" i="4"/>
  <c r="E340" i="4" s="1"/>
  <c r="F340" i="4"/>
  <c r="H340" i="4" s="1"/>
  <c r="I339" i="4"/>
  <c r="J339" i="4" s="1"/>
  <c r="A343" i="4"/>
  <c r="B343" i="4" s="1"/>
  <c r="C343" i="4" s="1"/>
  <c r="D341" i="4" l="1"/>
  <c r="E341" i="4" s="1"/>
  <c r="F341" i="4"/>
  <c r="H341" i="4" s="1"/>
  <c r="G340" i="4"/>
  <c r="I340" i="4" s="1"/>
  <c r="K339" i="4"/>
  <c r="A344" i="4"/>
  <c r="B344" i="4" s="1"/>
  <c r="C344" i="4" s="1"/>
  <c r="J340" i="4" l="1"/>
  <c r="K340" i="4"/>
  <c r="D342" i="4"/>
  <c r="E342" i="4" s="1"/>
  <c r="F342" i="4"/>
  <c r="H342" i="4" s="1"/>
  <c r="G341" i="4"/>
  <c r="I341" i="4" s="1"/>
  <c r="A345" i="4"/>
  <c r="B345" i="4" s="1"/>
  <c r="C345" i="4" s="1"/>
  <c r="J341" i="4" l="1"/>
  <c r="K341" i="4"/>
  <c r="D343" i="4"/>
  <c r="E343" i="4" s="1"/>
  <c r="F343" i="4"/>
  <c r="H343" i="4" s="1"/>
  <c r="G342" i="4"/>
  <c r="I342" i="4" s="1"/>
  <c r="J342" i="4" s="1"/>
  <c r="A346" i="4"/>
  <c r="B346" i="4" s="1"/>
  <c r="C346" i="4" s="1"/>
  <c r="K342" i="4" l="1"/>
  <c r="D344" i="4"/>
  <c r="E344" i="4" s="1"/>
  <c r="F344" i="4"/>
  <c r="H344" i="4" s="1"/>
  <c r="G343" i="4"/>
  <c r="I343" i="4" s="1"/>
  <c r="A347" i="4"/>
  <c r="B347" i="4" s="1"/>
  <c r="C347" i="4" s="1"/>
  <c r="J343" i="4" l="1"/>
  <c r="K343" i="4"/>
  <c r="F345" i="4"/>
  <c r="H345" i="4" s="1"/>
  <c r="D345" i="4"/>
  <c r="E345" i="4" s="1"/>
  <c r="G344" i="4"/>
  <c r="I344" i="4" s="1"/>
  <c r="A348" i="4"/>
  <c r="B348" i="4" s="1"/>
  <c r="C348" i="4" s="1"/>
  <c r="J344" i="4" l="1"/>
  <c r="K344" i="4"/>
  <c r="F346" i="4"/>
  <c r="H346" i="4" s="1"/>
  <c r="D346" i="4"/>
  <c r="E346" i="4" s="1"/>
  <c r="G345" i="4"/>
  <c r="I345" i="4"/>
  <c r="J345" i="4" s="1"/>
  <c r="A349" i="4"/>
  <c r="B349" i="4" s="1"/>
  <c r="C349" i="4" s="1"/>
  <c r="F347" i="4" l="1"/>
  <c r="H347" i="4" s="1"/>
  <c r="D347" i="4"/>
  <c r="E347" i="4" s="1"/>
  <c r="K345" i="4"/>
  <c r="G346" i="4"/>
  <c r="I346" i="4" s="1"/>
  <c r="J346" i="4" s="1"/>
  <c r="A350" i="4"/>
  <c r="B350" i="4" s="1"/>
  <c r="C350" i="4" s="1"/>
  <c r="F348" i="4" l="1"/>
  <c r="H348" i="4" s="1"/>
  <c r="D348" i="4"/>
  <c r="E348" i="4" s="1"/>
  <c r="K346" i="4"/>
  <c r="G347" i="4"/>
  <c r="I347" i="4"/>
  <c r="J347" i="4" s="1"/>
  <c r="A351" i="4"/>
  <c r="B351" i="4" s="1"/>
  <c r="C351" i="4" s="1"/>
  <c r="F349" i="4" l="1"/>
  <c r="H349" i="4" s="1"/>
  <c r="D349" i="4"/>
  <c r="E349" i="4" s="1"/>
  <c r="K347" i="4"/>
  <c r="G348" i="4"/>
  <c r="I348" i="4"/>
  <c r="J348" i="4" s="1"/>
  <c r="A352" i="4"/>
  <c r="B352" i="4" s="1"/>
  <c r="C352" i="4" s="1"/>
  <c r="F350" i="4" l="1"/>
  <c r="H350" i="4" s="1"/>
  <c r="D350" i="4"/>
  <c r="E350" i="4" s="1"/>
  <c r="K348" i="4"/>
  <c r="G349" i="4"/>
  <c r="I349" i="4" s="1"/>
  <c r="A353" i="4"/>
  <c r="B353" i="4" s="1"/>
  <c r="C353" i="4" s="1"/>
  <c r="J349" i="4" l="1"/>
  <c r="K349" i="4"/>
  <c r="G350" i="4"/>
  <c r="D351" i="4"/>
  <c r="E351" i="4" s="1"/>
  <c r="F351" i="4"/>
  <c r="H351" i="4" s="1"/>
  <c r="I350" i="4"/>
  <c r="J350" i="4" s="1"/>
  <c r="A354" i="4"/>
  <c r="B354" i="4" s="1"/>
  <c r="C354" i="4" s="1"/>
  <c r="D352" i="4" l="1"/>
  <c r="E352" i="4" s="1"/>
  <c r="F352" i="4"/>
  <c r="H352" i="4" s="1"/>
  <c r="G351" i="4"/>
  <c r="I351" i="4" s="1"/>
  <c r="K350" i="4"/>
  <c r="A355" i="4"/>
  <c r="B355" i="4" s="1"/>
  <c r="C355" i="4" s="1"/>
  <c r="J351" i="4" l="1"/>
  <c r="K351" i="4"/>
  <c r="D353" i="4"/>
  <c r="E353" i="4" s="1"/>
  <c r="F353" i="4"/>
  <c r="H353" i="4" s="1"/>
  <c r="G352" i="4"/>
  <c r="I352" i="4" s="1"/>
  <c r="A356" i="4"/>
  <c r="B356" i="4" s="1"/>
  <c r="C356" i="4" s="1"/>
  <c r="J352" i="4" l="1"/>
  <c r="K352" i="4"/>
  <c r="F354" i="4"/>
  <c r="H354" i="4" s="1"/>
  <c r="D354" i="4"/>
  <c r="E354" i="4" s="1"/>
  <c r="G353" i="4"/>
  <c r="I353" i="4" s="1"/>
  <c r="A357" i="4"/>
  <c r="B357" i="4" s="1"/>
  <c r="C357" i="4" s="1"/>
  <c r="J353" i="4" l="1"/>
  <c r="K353" i="4"/>
  <c r="G354" i="4"/>
  <c r="F355" i="4"/>
  <c r="H355" i="4" s="1"/>
  <c r="D355" i="4"/>
  <c r="E355" i="4" s="1"/>
  <c r="I354" i="4"/>
  <c r="J354" i="4" s="1"/>
  <c r="A358" i="4"/>
  <c r="B358" i="4" s="1"/>
  <c r="C358" i="4" s="1"/>
  <c r="F356" i="4" l="1"/>
  <c r="H356" i="4" s="1"/>
  <c r="D356" i="4"/>
  <c r="E356" i="4" s="1"/>
  <c r="G355" i="4"/>
  <c r="I355" i="4" s="1"/>
  <c r="K354" i="4"/>
  <c r="A359" i="4"/>
  <c r="B359" i="4" s="1"/>
  <c r="C359" i="4" s="1"/>
  <c r="J355" i="4" l="1"/>
  <c r="K355" i="4"/>
  <c r="F357" i="4"/>
  <c r="H357" i="4" s="1"/>
  <c r="D357" i="4"/>
  <c r="E357" i="4" s="1"/>
  <c r="G356" i="4"/>
  <c r="I356" i="4" s="1"/>
  <c r="A360" i="4"/>
  <c r="B360" i="4" s="1"/>
  <c r="C360" i="4" s="1"/>
  <c r="J356" i="4" l="1"/>
  <c r="K356" i="4"/>
  <c r="G357" i="4"/>
  <c r="F358" i="4"/>
  <c r="H358" i="4" s="1"/>
  <c r="D358" i="4"/>
  <c r="E358" i="4" s="1"/>
  <c r="I357" i="4"/>
  <c r="J357" i="4" s="1"/>
  <c r="A361" i="4"/>
  <c r="B361" i="4" s="1"/>
  <c r="C361" i="4" s="1"/>
  <c r="F359" i="4" l="1"/>
  <c r="H359" i="4" s="1"/>
  <c r="D359" i="4"/>
  <c r="E359" i="4" s="1"/>
  <c r="G358" i="4"/>
  <c r="I358" i="4" s="1"/>
  <c r="K357" i="4"/>
  <c r="A362" i="4"/>
  <c r="B362" i="4" s="1"/>
  <c r="C362" i="4" s="1"/>
  <c r="J358" i="4" l="1"/>
  <c r="K358" i="4"/>
  <c r="G359" i="4"/>
  <c r="F360" i="4"/>
  <c r="H360" i="4" s="1"/>
  <c r="D360" i="4"/>
  <c r="E360" i="4" s="1"/>
  <c r="I359" i="4"/>
  <c r="J359" i="4" s="1"/>
  <c r="A363" i="4"/>
  <c r="B363" i="4" s="1"/>
  <c r="C363" i="4" s="1"/>
  <c r="D361" i="4" l="1"/>
  <c r="E361" i="4" s="1"/>
  <c r="F361" i="4"/>
  <c r="H361" i="4" s="1"/>
  <c r="G360" i="4"/>
  <c r="I360" i="4"/>
  <c r="J360" i="4" s="1"/>
  <c r="K359" i="4"/>
  <c r="A364" i="4"/>
  <c r="B364" i="4" s="1"/>
  <c r="C364" i="4" s="1"/>
  <c r="D362" i="4" l="1"/>
  <c r="E362" i="4" s="1"/>
  <c r="F362" i="4"/>
  <c r="H362" i="4" s="1"/>
  <c r="K360" i="4"/>
  <c r="G361" i="4"/>
  <c r="I361" i="4" s="1"/>
  <c r="A365" i="4"/>
  <c r="B365" i="4" s="1"/>
  <c r="C365" i="4" s="1"/>
  <c r="J361" i="4" l="1"/>
  <c r="K361" i="4"/>
  <c r="D363" i="4"/>
  <c r="E363" i="4" s="1"/>
  <c r="F363" i="4"/>
  <c r="H363" i="4" s="1"/>
  <c r="G362" i="4"/>
  <c r="I362" i="4" s="1"/>
  <c r="A366" i="4"/>
  <c r="B366" i="4" s="1"/>
  <c r="C366" i="4" s="1"/>
  <c r="J362" i="4" l="1"/>
  <c r="K362" i="4"/>
  <c r="F364" i="4"/>
  <c r="H364" i="4" s="1"/>
  <c r="D364" i="4"/>
  <c r="E364" i="4" s="1"/>
  <c r="G363" i="4"/>
  <c r="I363" i="4" s="1"/>
  <c r="A367" i="4"/>
  <c r="B367" i="4" s="1"/>
  <c r="C367" i="4" s="1"/>
  <c r="J363" i="4" l="1"/>
  <c r="K363" i="4"/>
  <c r="G364" i="4"/>
  <c r="F365" i="4"/>
  <c r="H365" i="4" s="1"/>
  <c r="D365" i="4"/>
  <c r="E365" i="4" s="1"/>
  <c r="I364" i="4"/>
  <c r="J364" i="4" s="1"/>
  <c r="A368" i="4"/>
  <c r="B368" i="4" s="1"/>
  <c r="C368" i="4" s="1"/>
  <c r="D366" i="4" l="1"/>
  <c r="E366" i="4" s="1"/>
  <c r="F366" i="4"/>
  <c r="H366" i="4" s="1"/>
  <c r="G365" i="4"/>
  <c r="I365" i="4" s="1"/>
  <c r="K364" i="4"/>
  <c r="A369" i="4"/>
  <c r="B369" i="4" s="1"/>
  <c r="C369" i="4" s="1"/>
  <c r="J365" i="4" l="1"/>
  <c r="K365" i="4"/>
  <c r="F367" i="4"/>
  <c r="H367" i="4" s="1"/>
  <c r="D367" i="4"/>
  <c r="E367" i="4" s="1"/>
  <c r="G366" i="4"/>
  <c r="I366" i="4" s="1"/>
  <c r="A370" i="4"/>
  <c r="B370" i="4" s="1"/>
  <c r="C370" i="4" s="1"/>
  <c r="J366" i="4" l="1"/>
  <c r="K366" i="4"/>
  <c r="F368" i="4"/>
  <c r="H368" i="4" s="1"/>
  <c r="D368" i="4"/>
  <c r="E368" i="4" s="1"/>
  <c r="G367" i="4"/>
  <c r="I367" i="4" s="1"/>
  <c r="A371" i="4"/>
  <c r="B371" i="4" s="1"/>
  <c r="C371" i="4" s="1"/>
  <c r="J367" i="4" l="1"/>
  <c r="K367" i="4"/>
  <c r="G368" i="4"/>
  <c r="F369" i="4"/>
  <c r="H369" i="4" s="1"/>
  <c r="D369" i="4"/>
  <c r="E369" i="4" s="1"/>
  <c r="I368" i="4"/>
  <c r="J368" i="4" s="1"/>
  <c r="A372" i="4"/>
  <c r="B372" i="4" s="1"/>
  <c r="C372" i="4" s="1"/>
  <c r="F370" i="4" l="1"/>
  <c r="H370" i="4" s="1"/>
  <c r="D370" i="4"/>
  <c r="E370" i="4" s="1"/>
  <c r="G369" i="4"/>
  <c r="I369" i="4" s="1"/>
  <c r="K368" i="4"/>
  <c r="A373" i="4"/>
  <c r="B373" i="4" s="1"/>
  <c r="C373" i="4" s="1"/>
  <c r="J369" i="4" l="1"/>
  <c r="K369" i="4"/>
  <c r="G370" i="4"/>
  <c r="F371" i="4"/>
  <c r="H371" i="4" s="1"/>
  <c r="D371" i="4"/>
  <c r="E371" i="4" s="1"/>
  <c r="I370" i="4"/>
  <c r="J370" i="4" s="1"/>
  <c r="A374" i="4"/>
  <c r="B374" i="4" s="1"/>
  <c r="C374" i="4" s="1"/>
  <c r="F372" i="4" l="1"/>
  <c r="H372" i="4" s="1"/>
  <c r="D372" i="4"/>
  <c r="E372" i="4" s="1"/>
  <c r="G371" i="4"/>
  <c r="I371" i="4"/>
  <c r="J371" i="4" s="1"/>
  <c r="K370" i="4"/>
  <c r="A375" i="4"/>
  <c r="B375" i="4" s="1"/>
  <c r="C375" i="4" s="1"/>
  <c r="F373" i="4" l="1"/>
  <c r="H373" i="4" s="1"/>
  <c r="D373" i="4"/>
  <c r="E373" i="4" s="1"/>
  <c r="K371" i="4"/>
  <c r="G372" i="4"/>
  <c r="I372" i="4"/>
  <c r="J372" i="4" s="1"/>
  <c r="A376" i="4"/>
  <c r="B376" i="4" s="1"/>
  <c r="C376" i="4" s="1"/>
  <c r="F374" i="4" l="1"/>
  <c r="H374" i="4" s="1"/>
  <c r="D374" i="4"/>
  <c r="E374" i="4" s="1"/>
  <c r="K372" i="4"/>
  <c r="G373" i="4"/>
  <c r="I373" i="4" s="1"/>
  <c r="A377" i="4"/>
  <c r="B377" i="4" s="1"/>
  <c r="C377" i="4" s="1"/>
  <c r="J373" i="4" l="1"/>
  <c r="K373" i="4"/>
  <c r="F375" i="4"/>
  <c r="H375" i="4" s="1"/>
  <c r="D375" i="4"/>
  <c r="E375" i="4" s="1"/>
  <c r="G374" i="4"/>
  <c r="I374" i="4"/>
  <c r="J374" i="4" s="1"/>
  <c r="A378" i="4"/>
  <c r="B378" i="4" s="1"/>
  <c r="C378" i="4" s="1"/>
  <c r="G375" i="4" l="1"/>
  <c r="F376" i="4"/>
  <c r="H376" i="4" s="1"/>
  <c r="D376" i="4"/>
  <c r="E376" i="4" s="1"/>
  <c r="K374" i="4"/>
  <c r="I375" i="4"/>
  <c r="J375" i="4" s="1"/>
  <c r="A379" i="4"/>
  <c r="B379" i="4" s="1"/>
  <c r="C379" i="4" s="1"/>
  <c r="F377" i="4" l="1"/>
  <c r="H377" i="4" s="1"/>
  <c r="D377" i="4"/>
  <c r="E377" i="4" s="1"/>
  <c r="G376" i="4"/>
  <c r="I376" i="4" s="1"/>
  <c r="J376" i="4" s="1"/>
  <c r="K375" i="4"/>
  <c r="A380" i="4"/>
  <c r="B380" i="4" s="1"/>
  <c r="C380" i="4" s="1"/>
  <c r="F378" i="4" l="1"/>
  <c r="H378" i="4" s="1"/>
  <c r="D378" i="4"/>
  <c r="E378" i="4" s="1"/>
  <c r="K376" i="4"/>
  <c r="G377" i="4"/>
  <c r="I377" i="4" s="1"/>
  <c r="A381" i="4"/>
  <c r="B381" i="4" s="1"/>
  <c r="C381" i="4" s="1"/>
  <c r="J377" i="4" l="1"/>
  <c r="K377" i="4"/>
  <c r="F379" i="4"/>
  <c r="H379" i="4" s="1"/>
  <c r="D379" i="4"/>
  <c r="E379" i="4" s="1"/>
  <c r="G378" i="4"/>
  <c r="I378" i="4" s="1"/>
  <c r="J378" i="4" s="1"/>
  <c r="A382" i="4"/>
  <c r="B382" i="4" s="1"/>
  <c r="C382" i="4" s="1"/>
  <c r="D380" i="4" l="1"/>
  <c r="E380" i="4" s="1"/>
  <c r="F380" i="4"/>
  <c r="H380" i="4" s="1"/>
  <c r="K378" i="4"/>
  <c r="G379" i="4"/>
  <c r="I379" i="4" s="1"/>
  <c r="A383" i="4"/>
  <c r="B383" i="4" s="1"/>
  <c r="C383" i="4" s="1"/>
  <c r="J379" i="4" l="1"/>
  <c r="K379" i="4"/>
  <c r="D381" i="4"/>
  <c r="E381" i="4" s="1"/>
  <c r="F381" i="4"/>
  <c r="H381" i="4" s="1"/>
  <c r="G380" i="4"/>
  <c r="I380" i="4" s="1"/>
  <c r="A384" i="4"/>
  <c r="B384" i="4" s="1"/>
  <c r="C384" i="4" s="1"/>
  <c r="J380" i="4" l="1"/>
  <c r="K380" i="4"/>
  <c r="F382" i="4"/>
  <c r="H382" i="4" s="1"/>
  <c r="D382" i="4"/>
  <c r="E382" i="4" s="1"/>
  <c r="G381" i="4"/>
  <c r="I381" i="4" s="1"/>
  <c r="A385" i="4"/>
  <c r="B385" i="4" s="1"/>
  <c r="C385" i="4" s="1"/>
  <c r="J381" i="4" l="1"/>
  <c r="K381" i="4"/>
  <c r="F383" i="4"/>
  <c r="H383" i="4" s="1"/>
  <c r="D383" i="4"/>
  <c r="E383" i="4" s="1"/>
  <c r="G382" i="4"/>
  <c r="I382" i="4" s="1"/>
  <c r="A386" i="4"/>
  <c r="B386" i="4" s="1"/>
  <c r="C386" i="4" s="1"/>
  <c r="J382" i="4" l="1"/>
  <c r="K382" i="4"/>
  <c r="G383" i="4"/>
  <c r="F384" i="4"/>
  <c r="H384" i="4" s="1"/>
  <c r="D384" i="4"/>
  <c r="E384" i="4" s="1"/>
  <c r="I383" i="4"/>
  <c r="J383" i="4" s="1"/>
  <c r="A387" i="4"/>
  <c r="B387" i="4" s="1"/>
  <c r="C387" i="4" s="1"/>
  <c r="D385" i="4" l="1"/>
  <c r="E385" i="4" s="1"/>
  <c r="F385" i="4"/>
  <c r="H385" i="4" s="1"/>
  <c r="G384" i="4"/>
  <c r="I384" i="4" s="1"/>
  <c r="K383" i="4"/>
  <c r="A388" i="4"/>
  <c r="B388" i="4" s="1"/>
  <c r="C388" i="4" s="1"/>
  <c r="J384" i="4" l="1"/>
  <c r="K384" i="4"/>
  <c r="F386" i="4"/>
  <c r="H386" i="4" s="1"/>
  <c r="D386" i="4"/>
  <c r="E386" i="4" s="1"/>
  <c r="G385" i="4"/>
  <c r="I385" i="4" s="1"/>
  <c r="A389" i="4"/>
  <c r="B389" i="4" s="1"/>
  <c r="C389" i="4" s="1"/>
  <c r="J385" i="4" l="1"/>
  <c r="K385" i="4"/>
  <c r="F387" i="4"/>
  <c r="H387" i="4" s="1"/>
  <c r="D387" i="4"/>
  <c r="E387" i="4" s="1"/>
  <c r="G386" i="4"/>
  <c r="I386" i="4" s="1"/>
  <c r="J386" i="4" s="1"/>
  <c r="A390" i="4"/>
  <c r="B390" i="4" s="1"/>
  <c r="C390" i="4" s="1"/>
  <c r="F388" i="4" l="1"/>
  <c r="H388" i="4" s="1"/>
  <c r="D388" i="4"/>
  <c r="E388" i="4" s="1"/>
  <c r="K386" i="4"/>
  <c r="G387" i="4"/>
  <c r="I387" i="4" s="1"/>
  <c r="A391" i="4"/>
  <c r="B391" i="4" s="1"/>
  <c r="C391" i="4" s="1"/>
  <c r="J387" i="4" l="1"/>
  <c r="K387" i="4"/>
  <c r="F389" i="4"/>
  <c r="H389" i="4" s="1"/>
  <c r="D389" i="4"/>
  <c r="E389" i="4" s="1"/>
  <c r="G388" i="4"/>
  <c r="I388" i="4" s="1"/>
  <c r="A392" i="4"/>
  <c r="B392" i="4" s="1"/>
  <c r="C392" i="4" s="1"/>
  <c r="J388" i="4" l="1"/>
  <c r="K388" i="4"/>
  <c r="F390" i="4"/>
  <c r="H390" i="4" s="1"/>
  <c r="D390" i="4"/>
  <c r="E390" i="4" s="1"/>
  <c r="G389" i="4"/>
  <c r="I389" i="4"/>
  <c r="J389" i="4" s="1"/>
  <c r="A393" i="4"/>
  <c r="B393" i="4" s="1"/>
  <c r="C393" i="4" s="1"/>
  <c r="D391" i="4" l="1"/>
  <c r="E391" i="4" s="1"/>
  <c r="F391" i="4"/>
  <c r="H391" i="4" s="1"/>
  <c r="K389" i="4"/>
  <c r="G390" i="4"/>
  <c r="I390" i="4"/>
  <c r="J390" i="4" s="1"/>
  <c r="A394" i="4"/>
  <c r="B394" i="4" s="1"/>
  <c r="C394" i="4" s="1"/>
  <c r="K390" i="4" l="1"/>
  <c r="D392" i="4"/>
  <c r="E392" i="4" s="1"/>
  <c r="F392" i="4"/>
  <c r="H392" i="4" s="1"/>
  <c r="G391" i="4"/>
  <c r="I391" i="4" s="1"/>
  <c r="A395" i="4"/>
  <c r="B395" i="4" s="1"/>
  <c r="C395" i="4" s="1"/>
  <c r="J391" i="4" l="1"/>
  <c r="K391" i="4"/>
  <c r="F393" i="4"/>
  <c r="H393" i="4" s="1"/>
  <c r="D393" i="4"/>
  <c r="E393" i="4" s="1"/>
  <c r="G392" i="4"/>
  <c r="I392" i="4" s="1"/>
  <c r="A396" i="4"/>
  <c r="B396" i="4" s="1"/>
  <c r="C396" i="4" s="1"/>
  <c r="J392" i="4" l="1"/>
  <c r="K392" i="4"/>
  <c r="F394" i="4"/>
  <c r="H394" i="4" s="1"/>
  <c r="D394" i="4"/>
  <c r="E394" i="4" s="1"/>
  <c r="G393" i="4"/>
  <c r="I393" i="4"/>
  <c r="J393" i="4" s="1"/>
  <c r="A397" i="4"/>
  <c r="B397" i="4" s="1"/>
  <c r="C397" i="4" s="1"/>
  <c r="D395" i="4" l="1"/>
  <c r="E395" i="4" s="1"/>
  <c r="F395" i="4"/>
  <c r="H395" i="4" s="1"/>
  <c r="G394" i="4"/>
  <c r="K393" i="4"/>
  <c r="I394" i="4"/>
  <c r="J394" i="4" s="1"/>
  <c r="A398" i="4"/>
  <c r="B398" i="4" s="1"/>
  <c r="C398" i="4" s="1"/>
  <c r="F396" i="4" l="1"/>
  <c r="H396" i="4" s="1"/>
  <c r="D396" i="4"/>
  <c r="E396" i="4" s="1"/>
  <c r="K394" i="4"/>
  <c r="G395" i="4"/>
  <c r="I395" i="4" s="1"/>
  <c r="A399" i="4"/>
  <c r="B399" i="4" s="1"/>
  <c r="C399" i="4" s="1"/>
  <c r="J395" i="4" l="1"/>
  <c r="K395" i="4"/>
  <c r="F397" i="4"/>
  <c r="H397" i="4" s="1"/>
  <c r="D397" i="4"/>
  <c r="E397" i="4" s="1"/>
  <c r="G396" i="4"/>
  <c r="I396" i="4"/>
  <c r="J396" i="4" s="1"/>
  <c r="A400" i="4"/>
  <c r="B400" i="4" s="1"/>
  <c r="C400" i="4" s="1"/>
  <c r="F398" i="4" l="1"/>
  <c r="H398" i="4" s="1"/>
  <c r="D398" i="4"/>
  <c r="E398" i="4" s="1"/>
  <c r="K396" i="4"/>
  <c r="G397" i="4"/>
  <c r="I397" i="4" s="1"/>
  <c r="A401" i="4"/>
  <c r="B401" i="4" s="1"/>
  <c r="C401" i="4" s="1"/>
  <c r="J397" i="4" l="1"/>
  <c r="K397" i="4"/>
  <c r="F399" i="4"/>
  <c r="H399" i="4" s="1"/>
  <c r="D399" i="4"/>
  <c r="E399" i="4" s="1"/>
  <c r="G398" i="4"/>
  <c r="I398" i="4"/>
  <c r="J398" i="4" s="1"/>
  <c r="A402" i="4"/>
  <c r="B402" i="4" s="1"/>
  <c r="C402" i="4" s="1"/>
  <c r="K398" i="4" l="1"/>
  <c r="G399" i="4"/>
  <c r="F400" i="4"/>
  <c r="H400" i="4" s="1"/>
  <c r="D400" i="4"/>
  <c r="E400" i="4" s="1"/>
  <c r="I399" i="4"/>
  <c r="J399" i="4" s="1"/>
  <c r="A403" i="4"/>
  <c r="B403" i="4" s="1"/>
  <c r="C403" i="4" s="1"/>
  <c r="G400" i="4" l="1"/>
  <c r="D401" i="4"/>
  <c r="E401" i="4" s="1"/>
  <c r="F401" i="4"/>
  <c r="H401" i="4" s="1"/>
  <c r="I400" i="4"/>
  <c r="J400" i="4" s="1"/>
  <c r="K399" i="4"/>
  <c r="A404" i="4"/>
  <c r="B404" i="4" s="1"/>
  <c r="C404" i="4" s="1"/>
  <c r="D402" i="4" l="1"/>
  <c r="E402" i="4" s="1"/>
  <c r="F402" i="4"/>
  <c r="H402" i="4" s="1"/>
  <c r="G401" i="4"/>
  <c r="I401" i="4" s="1"/>
  <c r="K400" i="4"/>
  <c r="A405" i="4"/>
  <c r="B405" i="4" s="1"/>
  <c r="C405" i="4" s="1"/>
  <c r="J401" i="4" l="1"/>
  <c r="K401" i="4"/>
  <c r="D403" i="4"/>
  <c r="E403" i="4" s="1"/>
  <c r="F403" i="4"/>
  <c r="H403" i="4" s="1"/>
  <c r="G402" i="4"/>
  <c r="I402" i="4" s="1"/>
  <c r="A406" i="4"/>
  <c r="B406" i="4" s="1"/>
  <c r="C406" i="4" s="1"/>
  <c r="J402" i="4" l="1"/>
  <c r="K402" i="4"/>
  <c r="D404" i="4"/>
  <c r="E404" i="4" s="1"/>
  <c r="F404" i="4"/>
  <c r="H404" i="4" s="1"/>
  <c r="G403" i="4"/>
  <c r="I403" i="4"/>
  <c r="J403" i="4" s="1"/>
  <c r="A407" i="4"/>
  <c r="B407" i="4" s="1"/>
  <c r="C407" i="4" s="1"/>
  <c r="F405" i="4" l="1"/>
  <c r="H405" i="4" s="1"/>
  <c r="D405" i="4"/>
  <c r="E405" i="4" s="1"/>
  <c r="K403" i="4"/>
  <c r="G404" i="4"/>
  <c r="I404" i="4" s="1"/>
  <c r="A408" i="4"/>
  <c r="B408" i="4" s="1"/>
  <c r="C408" i="4" s="1"/>
  <c r="J404" i="4" l="1"/>
  <c r="K404" i="4"/>
  <c r="F406" i="4"/>
  <c r="H406" i="4" s="1"/>
  <c r="D406" i="4"/>
  <c r="E406" i="4" s="1"/>
  <c r="G405" i="4"/>
  <c r="I405" i="4"/>
  <c r="J405" i="4" s="1"/>
  <c r="A409" i="4"/>
  <c r="B409" i="4" s="1"/>
  <c r="C409" i="4" s="1"/>
  <c r="F407" i="4" l="1"/>
  <c r="H407" i="4" s="1"/>
  <c r="D407" i="4"/>
  <c r="E407" i="4" s="1"/>
  <c r="K405" i="4"/>
  <c r="G406" i="4"/>
  <c r="I406" i="4" s="1"/>
  <c r="A410" i="4"/>
  <c r="B410" i="4" s="1"/>
  <c r="C410" i="4" s="1"/>
  <c r="J406" i="4" l="1"/>
  <c r="K406" i="4"/>
  <c r="F408" i="4"/>
  <c r="H408" i="4" s="1"/>
  <c r="D408" i="4"/>
  <c r="E408" i="4" s="1"/>
  <c r="G407" i="4"/>
  <c r="I407" i="4" s="1"/>
  <c r="A411" i="4"/>
  <c r="B411" i="4" s="1"/>
  <c r="C411" i="4" s="1"/>
  <c r="J407" i="4" l="1"/>
  <c r="K407" i="4"/>
  <c r="F409" i="4"/>
  <c r="H409" i="4" s="1"/>
  <c r="D409" i="4"/>
  <c r="E409" i="4" s="1"/>
  <c r="G408" i="4"/>
  <c r="I408" i="4" s="1"/>
  <c r="A412" i="4"/>
  <c r="B412" i="4" s="1"/>
  <c r="C412" i="4" s="1"/>
  <c r="J408" i="4" l="1"/>
  <c r="K408" i="4"/>
  <c r="F410" i="4"/>
  <c r="H410" i="4" s="1"/>
  <c r="D410" i="4"/>
  <c r="E410" i="4" s="1"/>
  <c r="G409" i="4"/>
  <c r="I409" i="4"/>
  <c r="J409" i="4" s="1"/>
  <c r="A413" i="4"/>
  <c r="B413" i="4" s="1"/>
  <c r="C413" i="4" s="1"/>
  <c r="F411" i="4" l="1"/>
  <c r="H411" i="4" s="1"/>
  <c r="D411" i="4"/>
  <c r="E411" i="4" s="1"/>
  <c r="G410" i="4"/>
  <c r="K409" i="4"/>
  <c r="I410" i="4"/>
  <c r="J410" i="4" s="1"/>
  <c r="A414" i="4"/>
  <c r="B414" i="4" s="1"/>
  <c r="C414" i="4" s="1"/>
  <c r="F412" i="4" l="1"/>
  <c r="H412" i="4" s="1"/>
  <c r="D412" i="4"/>
  <c r="E412" i="4" s="1"/>
  <c r="G411" i="4"/>
  <c r="K410" i="4"/>
  <c r="I411" i="4"/>
  <c r="J411" i="4" s="1"/>
  <c r="A415" i="4"/>
  <c r="B415" i="4" s="1"/>
  <c r="C415" i="4" s="1"/>
  <c r="G412" i="4" l="1"/>
  <c r="F413" i="4"/>
  <c r="H413" i="4" s="1"/>
  <c r="D413" i="4"/>
  <c r="E413" i="4" s="1"/>
  <c r="K411" i="4"/>
  <c r="I412" i="4"/>
  <c r="J412" i="4" s="1"/>
  <c r="A416" i="4"/>
  <c r="B416" i="4" s="1"/>
  <c r="C416" i="4" s="1"/>
  <c r="F414" i="4" l="1"/>
  <c r="H414" i="4" s="1"/>
  <c r="D414" i="4"/>
  <c r="E414" i="4" s="1"/>
  <c r="G413" i="4"/>
  <c r="I413" i="4"/>
  <c r="J413" i="4" s="1"/>
  <c r="K412" i="4"/>
  <c r="A417" i="4"/>
  <c r="B417" i="4" s="1"/>
  <c r="C417" i="4" s="1"/>
  <c r="F415" i="4" l="1"/>
  <c r="H415" i="4" s="1"/>
  <c r="D415" i="4"/>
  <c r="E415" i="4" s="1"/>
  <c r="G414" i="4"/>
  <c r="K413" i="4"/>
  <c r="I414" i="4"/>
  <c r="J414" i="4" s="1"/>
  <c r="A418" i="4"/>
  <c r="B418" i="4" s="1"/>
  <c r="C418" i="4" s="1"/>
  <c r="F416" i="4" l="1"/>
  <c r="H416" i="4" s="1"/>
  <c r="D416" i="4"/>
  <c r="E416" i="4" s="1"/>
  <c r="G415" i="4"/>
  <c r="K414" i="4"/>
  <c r="I415" i="4"/>
  <c r="J415" i="4" s="1"/>
  <c r="A419" i="4"/>
  <c r="B419" i="4" s="1"/>
  <c r="C419" i="4" s="1"/>
  <c r="G416" i="4" l="1"/>
  <c r="D417" i="4"/>
  <c r="E417" i="4" s="1"/>
  <c r="F417" i="4"/>
  <c r="H417" i="4" s="1"/>
  <c r="K415" i="4"/>
  <c r="I416" i="4"/>
  <c r="J416" i="4" s="1"/>
  <c r="A420" i="4"/>
  <c r="B420" i="4" s="1"/>
  <c r="C420" i="4" s="1"/>
  <c r="D418" i="4" l="1"/>
  <c r="E418" i="4" s="1"/>
  <c r="F418" i="4"/>
  <c r="H418" i="4" s="1"/>
  <c r="G417" i="4"/>
  <c r="I417" i="4" s="1"/>
  <c r="K416" i="4"/>
  <c r="A421" i="4"/>
  <c r="B421" i="4" s="1"/>
  <c r="C421" i="4" s="1"/>
  <c r="J417" i="4" l="1"/>
  <c r="K417" i="4"/>
  <c r="F419" i="4"/>
  <c r="H419" i="4" s="1"/>
  <c r="D419" i="4"/>
  <c r="E419" i="4" s="1"/>
  <c r="G418" i="4"/>
  <c r="I418" i="4" s="1"/>
  <c r="A422" i="4"/>
  <c r="B422" i="4" s="1"/>
  <c r="C422" i="4" s="1"/>
  <c r="J418" i="4" l="1"/>
  <c r="K418" i="4"/>
  <c r="G419" i="4"/>
  <c r="F420" i="4"/>
  <c r="H420" i="4" s="1"/>
  <c r="D420" i="4"/>
  <c r="E420" i="4" s="1"/>
  <c r="I419" i="4"/>
  <c r="J419" i="4" s="1"/>
  <c r="A423" i="4"/>
  <c r="B423" i="4" s="1"/>
  <c r="C423" i="4" s="1"/>
  <c r="D421" i="4" l="1"/>
  <c r="E421" i="4" s="1"/>
  <c r="F421" i="4"/>
  <c r="H421" i="4" s="1"/>
  <c r="G420" i="4"/>
  <c r="I420" i="4" s="1"/>
  <c r="K419" i="4"/>
  <c r="A424" i="4"/>
  <c r="B424" i="4" s="1"/>
  <c r="C424" i="4" s="1"/>
  <c r="J420" i="4" l="1"/>
  <c r="K420" i="4"/>
  <c r="D422" i="4"/>
  <c r="E422" i="4" s="1"/>
  <c r="F422" i="4"/>
  <c r="H422" i="4" s="1"/>
  <c r="G421" i="4"/>
  <c r="I421" i="4" s="1"/>
  <c r="A425" i="4"/>
  <c r="B425" i="4" s="1"/>
  <c r="C425" i="4" s="1"/>
  <c r="J421" i="4" l="1"/>
  <c r="K421" i="4"/>
  <c r="D423" i="4"/>
  <c r="E423" i="4" s="1"/>
  <c r="F423" i="4"/>
  <c r="H423" i="4" s="1"/>
  <c r="G422" i="4"/>
  <c r="I422" i="4" s="1"/>
  <c r="A426" i="4"/>
  <c r="B426" i="4" s="1"/>
  <c r="C426" i="4" s="1"/>
  <c r="J422" i="4" l="1"/>
  <c r="K422" i="4"/>
  <c r="D424" i="4"/>
  <c r="E424" i="4" s="1"/>
  <c r="F424" i="4"/>
  <c r="H424" i="4" s="1"/>
  <c r="G423" i="4"/>
  <c r="I423" i="4" s="1"/>
  <c r="A427" i="4"/>
  <c r="B427" i="4" s="1"/>
  <c r="C427" i="4" s="1"/>
  <c r="J423" i="4" l="1"/>
  <c r="K423" i="4"/>
  <c r="D425" i="4"/>
  <c r="E425" i="4" s="1"/>
  <c r="F425" i="4"/>
  <c r="H425" i="4" s="1"/>
  <c r="G424" i="4"/>
  <c r="I424" i="4" s="1"/>
  <c r="A428" i="4"/>
  <c r="B428" i="4" s="1"/>
  <c r="C428" i="4" s="1"/>
  <c r="J424" i="4" l="1"/>
  <c r="K424" i="4"/>
  <c r="F426" i="4"/>
  <c r="H426" i="4" s="1"/>
  <c r="D426" i="4"/>
  <c r="E426" i="4" s="1"/>
  <c r="G425" i="4"/>
  <c r="I425" i="4" s="1"/>
  <c r="A429" i="4"/>
  <c r="B429" i="4" s="1"/>
  <c r="C429" i="4" s="1"/>
  <c r="J425" i="4" l="1"/>
  <c r="K425" i="4"/>
  <c r="G426" i="4"/>
  <c r="F427" i="4"/>
  <c r="H427" i="4" s="1"/>
  <c r="D427" i="4"/>
  <c r="E427" i="4" s="1"/>
  <c r="I426" i="4"/>
  <c r="J426" i="4" s="1"/>
  <c r="A430" i="4"/>
  <c r="B430" i="4" s="1"/>
  <c r="C430" i="4" s="1"/>
  <c r="F428" i="4" l="1"/>
  <c r="H428" i="4" s="1"/>
  <c r="D428" i="4"/>
  <c r="E428" i="4" s="1"/>
  <c r="G427" i="4"/>
  <c r="I427" i="4" s="1"/>
  <c r="K426" i="4"/>
  <c r="A431" i="4"/>
  <c r="B431" i="4" s="1"/>
  <c r="C431" i="4" s="1"/>
  <c r="J427" i="4" l="1"/>
  <c r="K427" i="4"/>
  <c r="F429" i="4"/>
  <c r="H429" i="4" s="1"/>
  <c r="D429" i="4"/>
  <c r="E429" i="4" s="1"/>
  <c r="G428" i="4"/>
  <c r="I428" i="4" s="1"/>
  <c r="A432" i="4"/>
  <c r="B432" i="4" s="1"/>
  <c r="C432" i="4" s="1"/>
  <c r="J428" i="4" l="1"/>
  <c r="K428" i="4"/>
  <c r="G429" i="4"/>
  <c r="F430" i="4"/>
  <c r="H430" i="4" s="1"/>
  <c r="D430" i="4"/>
  <c r="E430" i="4" s="1"/>
  <c r="I429" i="4"/>
  <c r="J429" i="4" s="1"/>
  <c r="A433" i="4"/>
  <c r="B433" i="4" s="1"/>
  <c r="C433" i="4" s="1"/>
  <c r="F431" i="4" l="1"/>
  <c r="H431" i="4" s="1"/>
  <c r="D431" i="4"/>
  <c r="E431" i="4" s="1"/>
  <c r="G430" i="4"/>
  <c r="I430" i="4" s="1"/>
  <c r="K429" i="4"/>
  <c r="A434" i="4"/>
  <c r="B434" i="4" s="1"/>
  <c r="C434" i="4" s="1"/>
  <c r="J430" i="4" l="1"/>
  <c r="K430" i="4"/>
  <c r="F432" i="4"/>
  <c r="H432" i="4" s="1"/>
  <c r="D432" i="4"/>
  <c r="E432" i="4" s="1"/>
  <c r="G431" i="4"/>
  <c r="I431" i="4" s="1"/>
  <c r="A435" i="4"/>
  <c r="B435" i="4" s="1"/>
  <c r="C435" i="4" s="1"/>
  <c r="J431" i="4" l="1"/>
  <c r="K431" i="4"/>
  <c r="D433" i="4"/>
  <c r="E433" i="4" s="1"/>
  <c r="F433" i="4"/>
  <c r="H433" i="4" s="1"/>
  <c r="G432" i="4"/>
  <c r="I432" i="4" s="1"/>
  <c r="J432" i="4" s="1"/>
  <c r="A436" i="4"/>
  <c r="B436" i="4" s="1"/>
  <c r="C436" i="4" s="1"/>
  <c r="F434" i="4" l="1"/>
  <c r="H434" i="4" s="1"/>
  <c r="D434" i="4"/>
  <c r="E434" i="4" s="1"/>
  <c r="K432" i="4"/>
  <c r="G433" i="4"/>
  <c r="I433" i="4" s="1"/>
  <c r="A437" i="4"/>
  <c r="B437" i="4" s="1"/>
  <c r="C437" i="4" s="1"/>
  <c r="J433" i="4" l="1"/>
  <c r="K433" i="4"/>
  <c r="D435" i="4"/>
  <c r="E435" i="4" s="1"/>
  <c r="F435" i="4"/>
  <c r="H435" i="4" s="1"/>
  <c r="G434" i="4"/>
  <c r="I434" i="4" s="1"/>
  <c r="J434" i="4" s="1"/>
  <c r="A438" i="4"/>
  <c r="B438" i="4" s="1"/>
  <c r="C438" i="4" s="1"/>
  <c r="F436" i="4" l="1"/>
  <c r="H436" i="4" s="1"/>
  <c r="D436" i="4"/>
  <c r="E436" i="4" s="1"/>
  <c r="K434" i="4"/>
  <c r="G435" i="4"/>
  <c r="I435" i="4" s="1"/>
  <c r="A439" i="4"/>
  <c r="B439" i="4" s="1"/>
  <c r="C439" i="4" s="1"/>
  <c r="J435" i="4" l="1"/>
  <c r="K435" i="4"/>
  <c r="F437" i="4"/>
  <c r="H437" i="4" s="1"/>
  <c r="D437" i="4"/>
  <c r="E437" i="4" s="1"/>
  <c r="G436" i="4"/>
  <c r="I436" i="4" s="1"/>
  <c r="A440" i="4"/>
  <c r="B440" i="4" s="1"/>
  <c r="C440" i="4" s="1"/>
  <c r="J436" i="4" l="1"/>
  <c r="K436" i="4"/>
  <c r="F438" i="4"/>
  <c r="H438" i="4" s="1"/>
  <c r="D438" i="4"/>
  <c r="E438" i="4" s="1"/>
  <c r="G437" i="4"/>
  <c r="I437" i="4"/>
  <c r="J437" i="4" s="1"/>
  <c r="A441" i="4"/>
  <c r="B441" i="4" s="1"/>
  <c r="C441" i="4" s="1"/>
  <c r="K437" i="4" l="1"/>
  <c r="G438" i="4"/>
  <c r="F439" i="4"/>
  <c r="H439" i="4" s="1"/>
  <c r="D439" i="4"/>
  <c r="E439" i="4" s="1"/>
  <c r="I438" i="4"/>
  <c r="J438" i="4" s="1"/>
  <c r="A442" i="4"/>
  <c r="B442" i="4" s="1"/>
  <c r="C442" i="4" s="1"/>
  <c r="F440" i="4" l="1"/>
  <c r="H440" i="4" s="1"/>
  <c r="D440" i="4"/>
  <c r="E440" i="4" s="1"/>
  <c r="G439" i="4"/>
  <c r="I439" i="4" s="1"/>
  <c r="J439" i="4" s="1"/>
  <c r="K438" i="4"/>
  <c r="A443" i="4"/>
  <c r="B443" i="4" s="1"/>
  <c r="C443" i="4" s="1"/>
  <c r="D441" i="4" l="1"/>
  <c r="E441" i="4" s="1"/>
  <c r="F441" i="4"/>
  <c r="H441" i="4" s="1"/>
  <c r="G440" i="4"/>
  <c r="K439" i="4"/>
  <c r="I440" i="4"/>
  <c r="J440" i="4" s="1"/>
  <c r="A444" i="4"/>
  <c r="B444" i="4" s="1"/>
  <c r="C444" i="4" s="1"/>
  <c r="D442" i="4" l="1"/>
  <c r="E442" i="4" s="1"/>
  <c r="F442" i="4"/>
  <c r="H442" i="4" s="1"/>
  <c r="K440" i="4"/>
  <c r="G441" i="4"/>
  <c r="I441" i="4" s="1"/>
  <c r="A445" i="4"/>
  <c r="B445" i="4" s="1"/>
  <c r="C445" i="4" s="1"/>
  <c r="J441" i="4" l="1"/>
  <c r="K441" i="4"/>
  <c r="D443" i="4"/>
  <c r="E443" i="4" s="1"/>
  <c r="F443" i="4"/>
  <c r="H443" i="4" s="1"/>
  <c r="G442" i="4"/>
  <c r="I442" i="4" s="1"/>
  <c r="A446" i="4"/>
  <c r="B446" i="4" s="1"/>
  <c r="C446" i="4" s="1"/>
  <c r="J442" i="4" l="1"/>
  <c r="K442" i="4"/>
  <c r="F444" i="4"/>
  <c r="H444" i="4" s="1"/>
  <c r="D444" i="4"/>
  <c r="E444" i="4" s="1"/>
  <c r="G443" i="4"/>
  <c r="I443" i="4" s="1"/>
  <c r="A447" i="4"/>
  <c r="B447" i="4" s="1"/>
  <c r="C447" i="4" s="1"/>
  <c r="J443" i="4" l="1"/>
  <c r="K443" i="4"/>
  <c r="G444" i="4"/>
  <c r="D445" i="4"/>
  <c r="E445" i="4" s="1"/>
  <c r="F445" i="4"/>
  <c r="H445" i="4" s="1"/>
  <c r="I444" i="4"/>
  <c r="J444" i="4" s="1"/>
  <c r="A448" i="4"/>
  <c r="B448" i="4" s="1"/>
  <c r="C448" i="4" s="1"/>
  <c r="F446" i="4" l="1"/>
  <c r="H446" i="4" s="1"/>
  <c r="D446" i="4"/>
  <c r="E446" i="4" s="1"/>
  <c r="G445" i="4"/>
  <c r="I445" i="4" s="1"/>
  <c r="J445" i="4" s="1"/>
  <c r="K444" i="4"/>
  <c r="A449" i="4"/>
  <c r="B449" i="4" s="1"/>
  <c r="C449" i="4" s="1"/>
  <c r="K445" i="4" l="1"/>
  <c r="F447" i="4"/>
  <c r="H447" i="4" s="1"/>
  <c r="D447" i="4"/>
  <c r="E447" i="4" s="1"/>
  <c r="G446" i="4"/>
  <c r="I446" i="4" s="1"/>
  <c r="A450" i="4"/>
  <c r="B450" i="4" s="1"/>
  <c r="C450" i="4" s="1"/>
  <c r="J446" i="4" l="1"/>
  <c r="K446" i="4"/>
  <c r="F448" i="4"/>
  <c r="H448" i="4" s="1"/>
  <c r="D448" i="4"/>
  <c r="E448" i="4" s="1"/>
  <c r="G447" i="4"/>
  <c r="I447" i="4" s="1"/>
  <c r="A451" i="4"/>
  <c r="B451" i="4" s="1"/>
  <c r="C451" i="4" s="1"/>
  <c r="J447" i="4" l="1"/>
  <c r="K447" i="4"/>
  <c r="F449" i="4"/>
  <c r="H449" i="4" s="1"/>
  <c r="D449" i="4"/>
  <c r="E449" i="4" s="1"/>
  <c r="G448" i="4"/>
  <c r="I448" i="4" s="1"/>
  <c r="A452" i="4"/>
  <c r="B452" i="4" s="1"/>
  <c r="C452" i="4" s="1"/>
  <c r="J448" i="4" l="1"/>
  <c r="K448" i="4"/>
  <c r="G449" i="4"/>
  <c r="F450" i="4"/>
  <c r="H450" i="4" s="1"/>
  <c r="D450" i="4"/>
  <c r="E450" i="4" s="1"/>
  <c r="I449" i="4"/>
  <c r="J449" i="4" s="1"/>
  <c r="A453" i="4"/>
  <c r="B453" i="4" s="1"/>
  <c r="C453" i="4" s="1"/>
  <c r="F451" i="4" l="1"/>
  <c r="H451" i="4" s="1"/>
  <c r="D451" i="4"/>
  <c r="E451" i="4" s="1"/>
  <c r="G450" i="4"/>
  <c r="I450" i="4" s="1"/>
  <c r="K449" i="4"/>
  <c r="A454" i="4"/>
  <c r="B454" i="4" s="1"/>
  <c r="C454" i="4" s="1"/>
  <c r="J450" i="4" l="1"/>
  <c r="K450" i="4"/>
  <c r="F452" i="4"/>
  <c r="H452" i="4" s="1"/>
  <c r="D452" i="4"/>
  <c r="E452" i="4" s="1"/>
  <c r="G451" i="4"/>
  <c r="I451" i="4" s="1"/>
  <c r="A455" i="4"/>
  <c r="B455" i="4" s="1"/>
  <c r="C455" i="4" s="1"/>
  <c r="J451" i="4" l="1"/>
  <c r="K451" i="4"/>
  <c r="G452" i="4"/>
  <c r="D453" i="4"/>
  <c r="E453" i="4" s="1"/>
  <c r="F453" i="4"/>
  <c r="H453" i="4" s="1"/>
  <c r="I452" i="4"/>
  <c r="J452" i="4" s="1"/>
  <c r="A456" i="4"/>
  <c r="B456" i="4" s="1"/>
  <c r="C456" i="4" s="1"/>
  <c r="F454" i="4" l="1"/>
  <c r="H454" i="4" s="1"/>
  <c r="D454" i="4"/>
  <c r="E454" i="4" s="1"/>
  <c r="K452" i="4"/>
  <c r="G453" i="4"/>
  <c r="I453" i="4" s="1"/>
  <c r="A457" i="4"/>
  <c r="B457" i="4" s="1"/>
  <c r="C457" i="4" s="1"/>
  <c r="J453" i="4" l="1"/>
  <c r="K453" i="4"/>
  <c r="G454" i="4"/>
  <c r="D455" i="4"/>
  <c r="E455" i="4" s="1"/>
  <c r="F455" i="4"/>
  <c r="H455" i="4" s="1"/>
  <c r="I454" i="4"/>
  <c r="J454" i="4" s="1"/>
  <c r="A458" i="4"/>
  <c r="B458" i="4" s="1"/>
  <c r="C458" i="4" s="1"/>
  <c r="F456" i="4" l="1"/>
  <c r="H456" i="4" s="1"/>
  <c r="D456" i="4"/>
  <c r="E456" i="4" s="1"/>
  <c r="G455" i="4"/>
  <c r="I455" i="4" s="1"/>
  <c r="K454" i="4"/>
  <c r="A459" i="4"/>
  <c r="B459" i="4" s="1"/>
  <c r="C459" i="4" s="1"/>
  <c r="J455" i="4" l="1"/>
  <c r="K455" i="4"/>
  <c r="G456" i="4"/>
  <c r="F457" i="4"/>
  <c r="H457" i="4" s="1"/>
  <c r="D457" i="4"/>
  <c r="E457" i="4" s="1"/>
  <c r="I456" i="4"/>
  <c r="J456" i="4" s="1"/>
  <c r="A460" i="4"/>
  <c r="B460" i="4" s="1"/>
  <c r="C460" i="4" s="1"/>
  <c r="F458" i="4" l="1"/>
  <c r="H458" i="4" s="1"/>
  <c r="D458" i="4"/>
  <c r="E458" i="4" s="1"/>
  <c r="G457" i="4"/>
  <c r="I457" i="4" s="1"/>
  <c r="K456" i="4"/>
  <c r="A461" i="4"/>
  <c r="B461" i="4" s="1"/>
  <c r="C461" i="4" s="1"/>
  <c r="J457" i="4" l="1"/>
  <c r="K457" i="4"/>
  <c r="F459" i="4"/>
  <c r="H459" i="4" s="1"/>
  <c r="D459" i="4"/>
  <c r="E459" i="4" s="1"/>
  <c r="G458" i="4"/>
  <c r="I458" i="4"/>
  <c r="J458" i="4" s="1"/>
  <c r="A462" i="4"/>
  <c r="B462" i="4" s="1"/>
  <c r="C462" i="4" s="1"/>
  <c r="K458" i="4" l="1"/>
  <c r="G459" i="4"/>
  <c r="F460" i="4"/>
  <c r="H460" i="4" s="1"/>
  <c r="D460" i="4"/>
  <c r="E460" i="4" s="1"/>
  <c r="I459" i="4"/>
  <c r="J459" i="4" s="1"/>
  <c r="A463" i="4"/>
  <c r="B463" i="4" s="1"/>
  <c r="C463" i="4" s="1"/>
  <c r="D461" i="4" l="1"/>
  <c r="E461" i="4" s="1"/>
  <c r="F461" i="4"/>
  <c r="H461" i="4" s="1"/>
  <c r="G460" i="4"/>
  <c r="I460" i="4"/>
  <c r="J460" i="4" s="1"/>
  <c r="K459" i="4"/>
  <c r="A464" i="4"/>
  <c r="B464" i="4" s="1"/>
  <c r="C464" i="4" s="1"/>
  <c r="F462" i="4" l="1"/>
  <c r="H462" i="4" s="1"/>
  <c r="D462" i="4"/>
  <c r="E462" i="4" s="1"/>
  <c r="K460" i="4"/>
  <c r="G461" i="4"/>
  <c r="I461" i="4" s="1"/>
  <c r="A465" i="4"/>
  <c r="B465" i="4" s="1"/>
  <c r="C465" i="4" s="1"/>
  <c r="J461" i="4" l="1"/>
  <c r="K461" i="4"/>
  <c r="F463" i="4"/>
  <c r="H463" i="4" s="1"/>
  <c r="D463" i="4"/>
  <c r="E463" i="4" s="1"/>
  <c r="G462" i="4"/>
  <c r="I462" i="4"/>
  <c r="J462" i="4" s="1"/>
  <c r="A466" i="4"/>
  <c r="B466" i="4" s="1"/>
  <c r="C466" i="4" s="1"/>
  <c r="F464" i="4" l="1"/>
  <c r="H464" i="4" s="1"/>
  <c r="D464" i="4"/>
  <c r="E464" i="4" s="1"/>
  <c r="K462" i="4"/>
  <c r="G463" i="4"/>
  <c r="I463" i="4" s="1"/>
  <c r="A467" i="4"/>
  <c r="B467" i="4" s="1"/>
  <c r="C467" i="4" s="1"/>
  <c r="J463" i="4" l="1"/>
  <c r="K463" i="4"/>
  <c r="D465" i="4"/>
  <c r="E465" i="4" s="1"/>
  <c r="F465" i="4"/>
  <c r="H465" i="4" s="1"/>
  <c r="G464" i="4"/>
  <c r="I464" i="4"/>
  <c r="J464" i="4" s="1"/>
  <c r="A468" i="4"/>
  <c r="B468" i="4" s="1"/>
  <c r="C468" i="4" s="1"/>
  <c r="D466" i="4" l="1"/>
  <c r="E466" i="4" s="1"/>
  <c r="F466" i="4"/>
  <c r="H466" i="4" s="1"/>
  <c r="K464" i="4"/>
  <c r="G465" i="4"/>
  <c r="I465" i="4" s="1"/>
  <c r="A469" i="4"/>
  <c r="B469" i="4" s="1"/>
  <c r="C469" i="4" s="1"/>
  <c r="J465" i="4" l="1"/>
  <c r="K465" i="4"/>
  <c r="F467" i="4"/>
  <c r="H467" i="4" s="1"/>
  <c r="D467" i="4"/>
  <c r="E467" i="4" s="1"/>
  <c r="G466" i="4"/>
  <c r="I466" i="4" s="1"/>
  <c r="A470" i="4"/>
  <c r="B470" i="4" s="1"/>
  <c r="C470" i="4" s="1"/>
  <c r="J466" i="4" l="1"/>
  <c r="K466" i="4"/>
  <c r="G467" i="4"/>
  <c r="I467" i="4" s="1"/>
  <c r="F468" i="4"/>
  <c r="H468" i="4" s="1"/>
  <c r="D468" i="4"/>
  <c r="E468" i="4" s="1"/>
  <c r="A471" i="4"/>
  <c r="B471" i="4" s="1"/>
  <c r="C471" i="4" s="1"/>
  <c r="J467" i="4" l="1"/>
  <c r="K467" i="4"/>
  <c r="F469" i="4"/>
  <c r="H469" i="4" s="1"/>
  <c r="D469" i="4"/>
  <c r="E469" i="4" s="1"/>
  <c r="G468" i="4"/>
  <c r="I468" i="4" s="1"/>
  <c r="A472" i="4"/>
  <c r="B472" i="4" s="1"/>
  <c r="C472" i="4" s="1"/>
  <c r="J468" i="4" l="1"/>
  <c r="K468" i="4"/>
  <c r="G469" i="4"/>
  <c r="F470" i="4"/>
  <c r="H470" i="4" s="1"/>
  <c r="D470" i="4"/>
  <c r="E470" i="4" s="1"/>
  <c r="I469" i="4"/>
  <c r="J469" i="4" s="1"/>
  <c r="A473" i="4"/>
  <c r="B473" i="4" s="1"/>
  <c r="C473" i="4" s="1"/>
  <c r="D471" i="4" l="1"/>
  <c r="E471" i="4" s="1"/>
  <c r="F471" i="4"/>
  <c r="H471" i="4" s="1"/>
  <c r="G470" i="4"/>
  <c r="I470" i="4" s="1"/>
  <c r="K469" i="4"/>
  <c r="A474" i="4"/>
  <c r="B474" i="4" s="1"/>
  <c r="C474" i="4" s="1"/>
  <c r="J470" i="4" l="1"/>
  <c r="K470" i="4"/>
  <c r="D472" i="4"/>
  <c r="E472" i="4" s="1"/>
  <c r="F472" i="4"/>
  <c r="H472" i="4" s="1"/>
  <c r="G471" i="4"/>
  <c r="I471" i="4" s="1"/>
  <c r="A475" i="4"/>
  <c r="B475" i="4" s="1"/>
  <c r="C475" i="4" s="1"/>
  <c r="J471" i="4" l="1"/>
  <c r="K471" i="4"/>
  <c r="F473" i="4"/>
  <c r="H473" i="4" s="1"/>
  <c r="D473" i="4"/>
  <c r="E473" i="4" s="1"/>
  <c r="G472" i="4"/>
  <c r="I472" i="4" s="1"/>
  <c r="A476" i="4"/>
  <c r="B476" i="4" s="1"/>
  <c r="C476" i="4" s="1"/>
  <c r="J472" i="4" l="1"/>
  <c r="K472" i="4"/>
  <c r="F474" i="4"/>
  <c r="H474" i="4" s="1"/>
  <c r="D474" i="4"/>
  <c r="E474" i="4" s="1"/>
  <c r="G473" i="4"/>
  <c r="I473" i="4" s="1"/>
  <c r="A477" i="4"/>
  <c r="B477" i="4" s="1"/>
  <c r="C477" i="4" s="1"/>
  <c r="J473" i="4" l="1"/>
  <c r="K473" i="4"/>
  <c r="D475" i="4"/>
  <c r="E475" i="4" s="1"/>
  <c r="F475" i="4"/>
  <c r="H475" i="4" s="1"/>
  <c r="G474" i="4"/>
  <c r="I474" i="4"/>
  <c r="J474" i="4" s="1"/>
  <c r="A478" i="4"/>
  <c r="B478" i="4" s="1"/>
  <c r="C478" i="4" s="1"/>
  <c r="D476" i="4" l="1"/>
  <c r="E476" i="4" s="1"/>
  <c r="F476" i="4"/>
  <c r="H476" i="4" s="1"/>
  <c r="K474" i="4"/>
  <c r="G475" i="4"/>
  <c r="I475" i="4" s="1"/>
  <c r="A479" i="4"/>
  <c r="B479" i="4" s="1"/>
  <c r="C479" i="4" s="1"/>
  <c r="J475" i="4" l="1"/>
  <c r="K475" i="4"/>
  <c r="F477" i="4"/>
  <c r="H477" i="4" s="1"/>
  <c r="D477" i="4"/>
  <c r="E477" i="4" s="1"/>
  <c r="G476" i="4"/>
  <c r="I476" i="4" s="1"/>
  <c r="A480" i="4"/>
  <c r="B480" i="4" s="1"/>
  <c r="C480" i="4" s="1"/>
  <c r="J476" i="4" l="1"/>
  <c r="K476" i="4"/>
  <c r="D478" i="4"/>
  <c r="E478" i="4" s="1"/>
  <c r="F478" i="4"/>
  <c r="H478" i="4" s="1"/>
  <c r="G477" i="4"/>
  <c r="I477" i="4" s="1"/>
  <c r="A481" i="4"/>
  <c r="B481" i="4" s="1"/>
  <c r="C481" i="4" s="1"/>
  <c r="J477" i="4" l="1"/>
  <c r="K477" i="4"/>
  <c r="F479" i="4"/>
  <c r="H479" i="4" s="1"/>
  <c r="D479" i="4"/>
  <c r="E479" i="4" s="1"/>
  <c r="G478" i="4"/>
  <c r="I478" i="4" s="1"/>
  <c r="A482" i="4"/>
  <c r="B482" i="4" s="1"/>
  <c r="C482" i="4" s="1"/>
  <c r="J478" i="4" l="1"/>
  <c r="K478" i="4"/>
  <c r="F480" i="4"/>
  <c r="H480" i="4" s="1"/>
  <c r="D480" i="4"/>
  <c r="E480" i="4" s="1"/>
  <c r="G479" i="4"/>
  <c r="I479" i="4" s="1"/>
  <c r="A483" i="4"/>
  <c r="B483" i="4" s="1"/>
  <c r="C483" i="4" s="1"/>
  <c r="J479" i="4" l="1"/>
  <c r="K479" i="4"/>
  <c r="G480" i="4"/>
  <c r="D481" i="4"/>
  <c r="E481" i="4" s="1"/>
  <c r="F481" i="4"/>
  <c r="H481" i="4" s="1"/>
  <c r="I480" i="4"/>
  <c r="J480" i="4" s="1"/>
  <c r="A484" i="4"/>
  <c r="B484" i="4" s="1"/>
  <c r="C484" i="4" s="1"/>
  <c r="D482" i="4" l="1"/>
  <c r="E482" i="4" s="1"/>
  <c r="F482" i="4"/>
  <c r="H482" i="4" s="1"/>
  <c r="G481" i="4"/>
  <c r="I481" i="4" s="1"/>
  <c r="K480" i="4"/>
  <c r="A485" i="4"/>
  <c r="B485" i="4" s="1"/>
  <c r="C485" i="4" s="1"/>
  <c r="J481" i="4" l="1"/>
  <c r="K481" i="4"/>
  <c r="D483" i="4"/>
  <c r="E483" i="4" s="1"/>
  <c r="F483" i="4"/>
  <c r="H483" i="4" s="1"/>
  <c r="G482" i="4"/>
  <c r="I482" i="4" s="1"/>
  <c r="A486" i="4"/>
  <c r="B486" i="4" s="1"/>
  <c r="C486" i="4" s="1"/>
  <c r="J482" i="4" l="1"/>
  <c r="K482" i="4"/>
  <c r="G483" i="4"/>
  <c r="F484" i="4"/>
  <c r="H484" i="4" s="1"/>
  <c r="D484" i="4"/>
  <c r="E484" i="4" s="1"/>
  <c r="I483" i="4"/>
  <c r="J483" i="4" s="1"/>
  <c r="A487" i="4"/>
  <c r="B487" i="4" s="1"/>
  <c r="C487" i="4" s="1"/>
  <c r="G484" i="4" l="1"/>
  <c r="F485" i="4"/>
  <c r="H485" i="4" s="1"/>
  <c r="D485" i="4"/>
  <c r="E485" i="4" s="1"/>
  <c r="I484" i="4"/>
  <c r="J484" i="4" s="1"/>
  <c r="K483" i="4"/>
  <c r="A488" i="4"/>
  <c r="B488" i="4" s="1"/>
  <c r="C488" i="4" s="1"/>
  <c r="G485" i="4" l="1"/>
  <c r="D486" i="4"/>
  <c r="E486" i="4" s="1"/>
  <c r="F486" i="4"/>
  <c r="H486" i="4" s="1"/>
  <c r="I485" i="4"/>
  <c r="J485" i="4" s="1"/>
  <c r="K484" i="4"/>
  <c r="A489" i="4"/>
  <c r="B489" i="4" s="1"/>
  <c r="C489" i="4" s="1"/>
  <c r="F487" i="4" l="1"/>
  <c r="H487" i="4" s="1"/>
  <c r="D487" i="4"/>
  <c r="E487" i="4" s="1"/>
  <c r="G486" i="4"/>
  <c r="I486" i="4" s="1"/>
  <c r="K485" i="4"/>
  <c r="A490" i="4"/>
  <c r="B490" i="4" s="1"/>
  <c r="C490" i="4" s="1"/>
  <c r="J486" i="4" l="1"/>
  <c r="K486" i="4"/>
  <c r="G487" i="4"/>
  <c r="F488" i="4"/>
  <c r="H488" i="4" s="1"/>
  <c r="D488" i="4"/>
  <c r="E488" i="4" s="1"/>
  <c r="I487" i="4"/>
  <c r="J487" i="4" s="1"/>
  <c r="A491" i="4"/>
  <c r="B491" i="4" s="1"/>
  <c r="C491" i="4" s="1"/>
  <c r="F489" i="4" l="1"/>
  <c r="H489" i="4" s="1"/>
  <c r="D489" i="4"/>
  <c r="E489" i="4" s="1"/>
  <c r="G488" i="4"/>
  <c r="I488" i="4"/>
  <c r="J488" i="4" s="1"/>
  <c r="K487" i="4"/>
  <c r="A492" i="4"/>
  <c r="B492" i="4" s="1"/>
  <c r="C492" i="4" s="1"/>
  <c r="F490" i="4" l="1"/>
  <c r="H490" i="4" s="1"/>
  <c r="D490" i="4"/>
  <c r="E490" i="4" s="1"/>
  <c r="G489" i="4"/>
  <c r="K488" i="4"/>
  <c r="I489" i="4"/>
  <c r="J489" i="4" s="1"/>
  <c r="A493" i="4"/>
  <c r="B493" i="4" s="1"/>
  <c r="C493" i="4" s="1"/>
  <c r="K489" i="4" l="1"/>
  <c r="F491" i="4"/>
  <c r="H491" i="4" s="1"/>
  <c r="D491" i="4"/>
  <c r="E491" i="4" s="1"/>
  <c r="G490" i="4"/>
  <c r="I490" i="4" s="1"/>
  <c r="A494" i="4"/>
  <c r="B494" i="4" s="1"/>
  <c r="C494" i="4" s="1"/>
  <c r="J490" i="4" l="1"/>
  <c r="K490" i="4"/>
  <c r="G491" i="4"/>
  <c r="F492" i="4"/>
  <c r="H492" i="4" s="1"/>
  <c r="D492" i="4"/>
  <c r="E492" i="4" s="1"/>
  <c r="I491" i="4"/>
  <c r="J491" i="4" s="1"/>
  <c r="A495" i="4"/>
  <c r="B495" i="4" s="1"/>
  <c r="C495" i="4" s="1"/>
  <c r="F493" i="4" l="1"/>
  <c r="H493" i="4" s="1"/>
  <c r="D493" i="4"/>
  <c r="E493" i="4" s="1"/>
  <c r="G492" i="4"/>
  <c r="I492" i="4" s="1"/>
  <c r="K491" i="4"/>
  <c r="A496" i="4"/>
  <c r="B496" i="4" s="1"/>
  <c r="C496" i="4" s="1"/>
  <c r="J492" i="4" l="1"/>
  <c r="K492" i="4"/>
  <c r="G493" i="4"/>
  <c r="F494" i="4"/>
  <c r="H494" i="4" s="1"/>
  <c r="D494" i="4"/>
  <c r="E494" i="4" s="1"/>
  <c r="I493" i="4"/>
  <c r="J493" i="4" s="1"/>
  <c r="A497" i="4"/>
  <c r="B497" i="4" s="1"/>
  <c r="C497" i="4" s="1"/>
  <c r="F495" i="4" l="1"/>
  <c r="H495" i="4" s="1"/>
  <c r="D495" i="4"/>
  <c r="E495" i="4" s="1"/>
  <c r="G494" i="4"/>
  <c r="I494" i="4" s="1"/>
  <c r="K493" i="4"/>
  <c r="A498" i="4"/>
  <c r="B498" i="4" s="1"/>
  <c r="C498" i="4" s="1"/>
  <c r="J494" i="4" l="1"/>
  <c r="K494" i="4"/>
  <c r="G495" i="4"/>
  <c r="F496" i="4"/>
  <c r="H496" i="4" s="1"/>
  <c r="D496" i="4"/>
  <c r="E496" i="4" s="1"/>
  <c r="I495" i="4"/>
  <c r="J495" i="4" s="1"/>
  <c r="A499" i="4"/>
  <c r="B499" i="4" s="1"/>
  <c r="C499" i="4" s="1"/>
  <c r="G496" i="4" l="1"/>
  <c r="K495" i="4"/>
  <c r="F497" i="4"/>
  <c r="H497" i="4" s="1"/>
  <c r="D497" i="4"/>
  <c r="E497" i="4" s="1"/>
  <c r="I496" i="4"/>
  <c r="J496" i="4" s="1"/>
  <c r="A500" i="4"/>
  <c r="B500" i="4" s="1"/>
  <c r="C500" i="4" s="1"/>
  <c r="G497" i="4" l="1"/>
  <c r="F498" i="4"/>
  <c r="H498" i="4" s="1"/>
  <c r="D498" i="4"/>
  <c r="E498" i="4" s="1"/>
  <c r="I497" i="4"/>
  <c r="J497" i="4" s="1"/>
  <c r="K496" i="4"/>
  <c r="A501" i="4"/>
  <c r="B501" i="4" s="1"/>
  <c r="C501" i="4" s="1"/>
  <c r="F499" i="4" l="1"/>
  <c r="H499" i="4" s="1"/>
  <c r="D499" i="4"/>
  <c r="E499" i="4" s="1"/>
  <c r="G498" i="4"/>
  <c r="I498" i="4" s="1"/>
  <c r="K497" i="4"/>
  <c r="A502" i="4"/>
  <c r="B502" i="4" s="1"/>
  <c r="C502" i="4" s="1"/>
  <c r="J498" i="4" l="1"/>
  <c r="K498" i="4"/>
  <c r="D500" i="4"/>
  <c r="E500" i="4" s="1"/>
  <c r="F500" i="4"/>
  <c r="H500" i="4" s="1"/>
  <c r="G499" i="4"/>
  <c r="I499" i="4"/>
  <c r="J499" i="4" s="1"/>
  <c r="A503" i="4"/>
  <c r="B503" i="4" s="1"/>
  <c r="C503" i="4" s="1"/>
  <c r="D501" i="4" l="1"/>
  <c r="E501" i="4" s="1"/>
  <c r="F501" i="4"/>
  <c r="H501" i="4" s="1"/>
  <c r="K499" i="4"/>
  <c r="G500" i="4"/>
  <c r="I500" i="4" s="1"/>
  <c r="A504" i="4"/>
  <c r="B504" i="4" s="1"/>
  <c r="C504" i="4" s="1"/>
  <c r="J500" i="4" l="1"/>
  <c r="K500" i="4"/>
  <c r="D502" i="4"/>
  <c r="E502" i="4" s="1"/>
  <c r="F502" i="4"/>
  <c r="H502" i="4" s="1"/>
  <c r="G501" i="4"/>
  <c r="I501" i="4" s="1"/>
  <c r="A505" i="4"/>
  <c r="B505" i="4" s="1"/>
  <c r="C505" i="4" s="1"/>
  <c r="J501" i="4" l="1"/>
  <c r="K501" i="4"/>
  <c r="G502" i="4"/>
  <c r="D503" i="4"/>
  <c r="E503" i="4" s="1"/>
  <c r="F503" i="4"/>
  <c r="H503" i="4" s="1"/>
  <c r="I502" i="4"/>
  <c r="J502" i="4" s="1"/>
  <c r="A506" i="4"/>
  <c r="B506" i="4" s="1"/>
  <c r="C506" i="4" s="1"/>
  <c r="D504" i="4" l="1"/>
  <c r="E504" i="4" s="1"/>
  <c r="F504" i="4"/>
  <c r="H504" i="4" s="1"/>
  <c r="G503" i="4"/>
  <c r="I503" i="4" s="1"/>
  <c r="K502" i="4"/>
  <c r="A507" i="4"/>
  <c r="B507" i="4" s="1"/>
  <c r="C507" i="4" s="1"/>
  <c r="J503" i="4" l="1"/>
  <c r="K503" i="4"/>
  <c r="F505" i="4"/>
  <c r="H505" i="4" s="1"/>
  <c r="D505" i="4"/>
  <c r="E505" i="4" s="1"/>
  <c r="G504" i="4"/>
  <c r="I504" i="4" s="1"/>
  <c r="A508" i="4"/>
  <c r="B508" i="4" s="1"/>
  <c r="C508" i="4" s="1"/>
  <c r="J504" i="4" l="1"/>
  <c r="K504" i="4"/>
  <c r="F506" i="4"/>
  <c r="H506" i="4" s="1"/>
  <c r="D506" i="4"/>
  <c r="E506" i="4" s="1"/>
  <c r="G505" i="4"/>
  <c r="I505" i="4" s="1"/>
  <c r="A509" i="4"/>
  <c r="B509" i="4" s="1"/>
  <c r="C509" i="4" s="1"/>
  <c r="J505" i="4" l="1"/>
  <c r="K505" i="4"/>
  <c r="G506" i="4"/>
  <c r="F507" i="4"/>
  <c r="H507" i="4" s="1"/>
  <c r="D507" i="4"/>
  <c r="E507" i="4" s="1"/>
  <c r="I506" i="4"/>
  <c r="J506" i="4" s="1"/>
  <c r="A510" i="4"/>
  <c r="B510" i="4" s="1"/>
  <c r="C510" i="4" s="1"/>
  <c r="F508" i="4" l="1"/>
  <c r="H508" i="4" s="1"/>
  <c r="D508" i="4"/>
  <c r="E508" i="4" s="1"/>
  <c r="G507" i="4"/>
  <c r="I507" i="4"/>
  <c r="J507" i="4" s="1"/>
  <c r="K506" i="4"/>
  <c r="A511" i="4"/>
  <c r="B511" i="4" s="1"/>
  <c r="C511" i="4" s="1"/>
  <c r="F509" i="4" l="1"/>
  <c r="H509" i="4" s="1"/>
  <c r="D509" i="4"/>
  <c r="E509" i="4" s="1"/>
  <c r="K507" i="4"/>
  <c r="G508" i="4"/>
  <c r="I508" i="4" s="1"/>
  <c r="A512" i="4"/>
  <c r="B512" i="4" s="1"/>
  <c r="C512" i="4" s="1"/>
  <c r="J508" i="4" l="1"/>
  <c r="K508" i="4"/>
  <c r="G509" i="4"/>
  <c r="F510" i="4"/>
  <c r="H510" i="4" s="1"/>
  <c r="D510" i="4"/>
  <c r="E510" i="4" s="1"/>
  <c r="I509" i="4"/>
  <c r="J509" i="4" s="1"/>
  <c r="A513" i="4"/>
  <c r="B513" i="4" s="1"/>
  <c r="C513" i="4" s="1"/>
  <c r="F511" i="4" l="1"/>
  <c r="H511" i="4" s="1"/>
  <c r="D511" i="4"/>
  <c r="E511" i="4" s="1"/>
  <c r="G510" i="4"/>
  <c r="I510" i="4" s="1"/>
  <c r="K509" i="4"/>
  <c r="A514" i="4"/>
  <c r="B514" i="4" s="1"/>
  <c r="C514" i="4" s="1"/>
  <c r="J510" i="4" l="1"/>
  <c r="K510" i="4"/>
  <c r="F512" i="4"/>
  <c r="H512" i="4" s="1"/>
  <c r="D512" i="4"/>
  <c r="E512" i="4" s="1"/>
  <c r="G511" i="4"/>
  <c r="I511" i="4" s="1"/>
  <c r="A515" i="4"/>
  <c r="B515" i="4" s="1"/>
  <c r="C515" i="4" s="1"/>
  <c r="J511" i="4" l="1"/>
  <c r="K511" i="4"/>
  <c r="G512" i="4"/>
  <c r="F513" i="4"/>
  <c r="H513" i="4" s="1"/>
  <c r="D513" i="4"/>
  <c r="E513" i="4" s="1"/>
  <c r="I512" i="4"/>
  <c r="J512" i="4" s="1"/>
  <c r="A516" i="4"/>
  <c r="B516" i="4" s="1"/>
  <c r="C516" i="4" s="1"/>
  <c r="F514" i="4" l="1"/>
  <c r="H514" i="4" s="1"/>
  <c r="D514" i="4"/>
  <c r="E514" i="4" s="1"/>
  <c r="G513" i="4"/>
  <c r="I513" i="4" s="1"/>
  <c r="K512" i="4"/>
  <c r="A517" i="4"/>
  <c r="B517" i="4" s="1"/>
  <c r="C517" i="4" s="1"/>
  <c r="J513" i="4" l="1"/>
  <c r="K513" i="4"/>
  <c r="D515" i="4"/>
  <c r="E515" i="4" s="1"/>
  <c r="F515" i="4"/>
  <c r="H515" i="4" s="1"/>
  <c r="G514" i="4"/>
  <c r="I514" i="4"/>
  <c r="J514" i="4" s="1"/>
  <c r="A518" i="4"/>
  <c r="B518" i="4" s="1"/>
  <c r="C518" i="4" s="1"/>
  <c r="D516" i="4" l="1"/>
  <c r="E516" i="4" s="1"/>
  <c r="F516" i="4"/>
  <c r="H516" i="4" s="1"/>
  <c r="K514" i="4"/>
  <c r="G515" i="4"/>
  <c r="I515" i="4" s="1"/>
  <c r="A519" i="4"/>
  <c r="B519" i="4" s="1"/>
  <c r="C519" i="4" s="1"/>
  <c r="J515" i="4" l="1"/>
  <c r="K515" i="4"/>
  <c r="F517" i="4"/>
  <c r="H517" i="4" s="1"/>
  <c r="D517" i="4"/>
  <c r="E517" i="4" s="1"/>
  <c r="G516" i="4"/>
  <c r="I516" i="4" s="1"/>
  <c r="A520" i="4"/>
  <c r="B520" i="4" s="1"/>
  <c r="C520" i="4" s="1"/>
  <c r="J516" i="4" l="1"/>
  <c r="K516" i="4"/>
  <c r="F518" i="4"/>
  <c r="H518" i="4" s="1"/>
  <c r="D518" i="4"/>
  <c r="E518" i="4" s="1"/>
  <c r="G517" i="4"/>
  <c r="I517" i="4" s="1"/>
  <c r="A521" i="4"/>
  <c r="B521" i="4" s="1"/>
  <c r="C521" i="4" s="1"/>
  <c r="J517" i="4" l="1"/>
  <c r="K517" i="4"/>
  <c r="G518" i="4"/>
  <c r="F519" i="4"/>
  <c r="H519" i="4" s="1"/>
  <c r="D519" i="4"/>
  <c r="E519" i="4" s="1"/>
  <c r="I518" i="4"/>
  <c r="J518" i="4" s="1"/>
  <c r="A522" i="4"/>
  <c r="B522" i="4" s="1"/>
  <c r="C522" i="4" s="1"/>
  <c r="F520" i="4" l="1"/>
  <c r="H520" i="4" s="1"/>
  <c r="D520" i="4"/>
  <c r="E520" i="4" s="1"/>
  <c r="G519" i="4"/>
  <c r="I519" i="4" s="1"/>
  <c r="K518" i="4"/>
  <c r="A523" i="4"/>
  <c r="B523" i="4" s="1"/>
  <c r="C523" i="4" s="1"/>
  <c r="J519" i="4" l="1"/>
  <c r="K519" i="4"/>
  <c r="D521" i="4"/>
  <c r="E521" i="4" s="1"/>
  <c r="F521" i="4"/>
  <c r="H521" i="4" s="1"/>
  <c r="G520" i="4"/>
  <c r="I520" i="4"/>
  <c r="J520" i="4" s="1"/>
  <c r="A524" i="4"/>
  <c r="B524" i="4" s="1"/>
  <c r="C524" i="4" s="1"/>
  <c r="D522" i="4" l="1"/>
  <c r="E522" i="4" s="1"/>
  <c r="F522" i="4"/>
  <c r="H522" i="4" s="1"/>
  <c r="K520" i="4"/>
  <c r="G521" i="4"/>
  <c r="I521" i="4" s="1"/>
  <c r="A525" i="4"/>
  <c r="B525" i="4" s="1"/>
  <c r="C525" i="4" s="1"/>
  <c r="J521" i="4" l="1"/>
  <c r="K521" i="4"/>
  <c r="D523" i="4"/>
  <c r="E523" i="4" s="1"/>
  <c r="F523" i="4"/>
  <c r="H523" i="4" s="1"/>
  <c r="G522" i="4"/>
  <c r="I522" i="4" s="1"/>
  <c r="A526" i="4"/>
  <c r="B526" i="4" s="1"/>
  <c r="C526" i="4" s="1"/>
  <c r="J522" i="4" l="1"/>
  <c r="K522" i="4"/>
  <c r="G523" i="4"/>
  <c r="I523" i="4" s="1"/>
  <c r="F524" i="4"/>
  <c r="H524" i="4" s="1"/>
  <c r="D524" i="4"/>
  <c r="E524" i="4" s="1"/>
  <c r="A527" i="4"/>
  <c r="B527" i="4" s="1"/>
  <c r="C527" i="4" s="1"/>
  <c r="J523" i="4" l="1"/>
  <c r="K523" i="4"/>
  <c r="D525" i="4"/>
  <c r="E525" i="4" s="1"/>
  <c r="F525" i="4"/>
  <c r="H525" i="4" s="1"/>
  <c r="G524" i="4"/>
  <c r="I524" i="4"/>
  <c r="J524" i="4" s="1"/>
  <c r="A528" i="4"/>
  <c r="B528" i="4" s="1"/>
  <c r="C528" i="4" s="1"/>
  <c r="F526" i="4" l="1"/>
  <c r="H526" i="4" s="1"/>
  <c r="D526" i="4"/>
  <c r="E526" i="4" s="1"/>
  <c r="K524" i="4"/>
  <c r="G525" i="4"/>
  <c r="I525" i="4" s="1"/>
  <c r="A529" i="4"/>
  <c r="B529" i="4" s="1"/>
  <c r="C529" i="4" s="1"/>
  <c r="J525" i="4" l="1"/>
  <c r="K525" i="4"/>
  <c r="G526" i="4"/>
  <c r="F527" i="4"/>
  <c r="H527" i="4" s="1"/>
  <c r="D527" i="4"/>
  <c r="E527" i="4" s="1"/>
  <c r="I526" i="4"/>
  <c r="J526" i="4" s="1"/>
  <c r="A530" i="4"/>
  <c r="B530" i="4" s="1"/>
  <c r="C530" i="4" s="1"/>
  <c r="F528" i="4" l="1"/>
  <c r="H528" i="4" s="1"/>
  <c r="D528" i="4"/>
  <c r="E528" i="4" s="1"/>
  <c r="G527" i="4"/>
  <c r="I527" i="4" s="1"/>
  <c r="J527" i="4" s="1"/>
  <c r="K526" i="4"/>
  <c r="A531" i="4"/>
  <c r="B531" i="4" s="1"/>
  <c r="C531" i="4" s="1"/>
  <c r="K527" i="4" l="1"/>
  <c r="F529" i="4"/>
  <c r="H529" i="4" s="1"/>
  <c r="D529" i="4"/>
  <c r="E529" i="4" s="1"/>
  <c r="G528" i="4"/>
  <c r="I528" i="4" s="1"/>
  <c r="A532" i="4"/>
  <c r="B532" i="4" s="1"/>
  <c r="C532" i="4" s="1"/>
  <c r="J528" i="4" l="1"/>
  <c r="K528" i="4"/>
  <c r="F530" i="4"/>
  <c r="H530" i="4" s="1"/>
  <c r="D530" i="4"/>
  <c r="E530" i="4" s="1"/>
  <c r="G529" i="4"/>
  <c r="I529" i="4" s="1"/>
  <c r="A533" i="4"/>
  <c r="B533" i="4" s="1"/>
  <c r="C533" i="4" s="1"/>
  <c r="J529" i="4" l="1"/>
  <c r="K529" i="4"/>
  <c r="G530" i="4"/>
  <c r="D531" i="4"/>
  <c r="E531" i="4" s="1"/>
  <c r="F531" i="4"/>
  <c r="H531" i="4" s="1"/>
  <c r="I530" i="4"/>
  <c r="J530" i="4" s="1"/>
  <c r="F532" i="4" l="1"/>
  <c r="H532" i="4" s="1"/>
  <c r="D532" i="4"/>
  <c r="E532" i="4" s="1"/>
  <c r="G531" i="4"/>
  <c r="I531" i="4" s="1"/>
  <c r="K530" i="4"/>
  <c r="J531" i="4" l="1"/>
  <c r="K531" i="4"/>
  <c r="D533" i="4"/>
  <c r="E533" i="4" s="1"/>
  <c r="F533" i="4"/>
  <c r="H533" i="4" s="1"/>
  <c r="G532" i="4"/>
  <c r="I532" i="4"/>
  <c r="J532" i="4" s="1"/>
  <c r="K532" i="4" l="1"/>
  <c r="G533" i="4"/>
  <c r="I533" i="4" s="1"/>
  <c r="J533" i="4" l="1"/>
  <c r="K533" i="4"/>
</calcChain>
</file>

<file path=xl/sharedStrings.xml><?xml version="1.0" encoding="utf-8"?>
<sst xmlns="http://schemas.openxmlformats.org/spreadsheetml/2006/main" count="65" uniqueCount="55">
  <si>
    <t>Gamma</t>
  </si>
  <si>
    <t>O/F</t>
  </si>
  <si>
    <t>CHAMBER</t>
  </si>
  <si>
    <t>Cf</t>
  </si>
  <si>
    <t>C*[m/s]</t>
  </si>
  <si>
    <t>C*[ft/s]</t>
  </si>
  <si>
    <t>Propellants</t>
  </si>
  <si>
    <t>Fuel</t>
  </si>
  <si>
    <t>HTPB</t>
  </si>
  <si>
    <t>lb/in^3</t>
  </si>
  <si>
    <t xml:space="preserve"> </t>
  </si>
  <si>
    <t>kg/m^3</t>
  </si>
  <si>
    <t>rho_fuel</t>
  </si>
  <si>
    <t>Grain geometry</t>
  </si>
  <si>
    <t>in</t>
  </si>
  <si>
    <t>in ^2</t>
  </si>
  <si>
    <t>unitless</t>
  </si>
  <si>
    <r>
      <t>in^</t>
    </r>
    <r>
      <rPr>
        <sz val="10"/>
        <color rgb="FF000000"/>
        <rFont val="Arial"/>
        <family val="2"/>
        <scheme val="minor"/>
      </rPr>
      <t>2.362⋅s^0.319⋅lbm^(−0.681)</t>
    </r>
  </si>
  <si>
    <t>Burn area (Ab)</t>
  </si>
  <si>
    <t>Port area (Aport)</t>
  </si>
  <si>
    <t>Length (L)</t>
  </si>
  <si>
    <t>Initial port radius (R0)</t>
  </si>
  <si>
    <t>temp. coeff (a)</t>
  </si>
  <si>
    <t>pres. Exponential (n)</t>
  </si>
  <si>
    <t>Chamber properties</t>
  </si>
  <si>
    <t>Oxidizer flow [mdot_ox]</t>
  </si>
  <si>
    <t>slpm</t>
  </si>
  <si>
    <t>Initial ch. Press. [Pc]</t>
  </si>
  <si>
    <t>psi</t>
  </si>
  <si>
    <t>Nozzle Properties</t>
  </si>
  <si>
    <t xml:space="preserve">Throat dia </t>
  </si>
  <si>
    <t>area ratio [A_e/A_t]</t>
  </si>
  <si>
    <t>Exit pressure [Pe]</t>
  </si>
  <si>
    <t>(estimated from plots and assumed constant)</t>
  </si>
  <si>
    <t>Thorat area</t>
  </si>
  <si>
    <t>in^2</t>
  </si>
  <si>
    <t>Hybrid Rocket Engine - Spreadsheet</t>
  </si>
  <si>
    <t>C_Star [ft/sec]</t>
  </si>
  <si>
    <t>C_star [in/sec]</t>
  </si>
  <si>
    <t>mdot_f [lb/sec]</t>
  </si>
  <si>
    <t>lb/sec</t>
  </si>
  <si>
    <t>g0</t>
  </si>
  <si>
    <t>in/sec^2</t>
  </si>
  <si>
    <t>Cf0</t>
  </si>
  <si>
    <t>Ambient pressure [Pamb]</t>
  </si>
  <si>
    <t>atm</t>
  </si>
  <si>
    <t>Colorado !</t>
  </si>
  <si>
    <t>P_c [psi]</t>
  </si>
  <si>
    <t>Thrust [lbf]</t>
  </si>
  <si>
    <t>Isp [sec]</t>
  </si>
  <si>
    <t>t [sec]</t>
  </si>
  <si>
    <t>Port Radius  [in]</t>
  </si>
  <si>
    <t>r_dot [in/sec]</t>
  </si>
  <si>
    <t>Outer radius (Rf)</t>
  </si>
  <si>
    <t>&lt;- Reached the end of the burn!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</si>
</sst>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164" fontId="2" fillId="0" borderId="1" xfId="0" applyNumberFormat="1" applyFont="1" applyBorder="1"/>
    <xf numFmtId="0" fontId="2" fillId="0" borderId="1" xfId="0" applyFont="1" applyBorder="1"/>
    <xf numFmtId="164" fontId="4" fillId="0" borderId="0" xfId="0" applyNumberFormat="1" applyFont="1"/>
    <xf numFmtId="0" fontId="5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0" fontId="2" fillId="5" borderId="0" xfId="0" applyFont="1" applyFill="1"/>
    <xf numFmtId="0" fontId="0" fillId="5" borderId="0" xfId="0" applyFill="1"/>
    <xf numFmtId="164" fontId="0" fillId="5" borderId="0" xfId="0" applyNumberForma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Gamma vs. O/F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ln w="38100"/>
            </c:spPr>
          </c:marker>
          <c:trendline>
            <c:spPr>
              <a:ln w="28575"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0255120739838641"/>
                  <c:y val="-0.6126475669177934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CEA!$A$6:$A$14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CEA!$B$6:$B$14</c:f>
              <c:numCache>
                <c:formatCode>General</c:formatCode>
                <c:ptCount val="9"/>
                <c:pt idx="0">
                  <c:v>1.2754000000000001</c:v>
                </c:pt>
                <c:pt idx="1">
                  <c:v>1.2012</c:v>
                </c:pt>
                <c:pt idx="2">
                  <c:v>1.1617</c:v>
                </c:pt>
                <c:pt idx="3">
                  <c:v>1.1415</c:v>
                </c:pt>
                <c:pt idx="4">
                  <c:v>1.1287</c:v>
                </c:pt>
                <c:pt idx="5">
                  <c:v>1.125</c:v>
                </c:pt>
                <c:pt idx="6">
                  <c:v>1.1234</c:v>
                </c:pt>
                <c:pt idx="7">
                  <c:v>1.1226</c:v>
                </c:pt>
                <c:pt idx="8">
                  <c:v>1.1227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C-4C84-9121-AFE4A644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19302"/>
        <c:axId val="356618724"/>
      </c:scatterChart>
      <c:valAx>
        <c:axId val="3625193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O/F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6618724"/>
        <c:crosses val="autoZero"/>
        <c:crossBetween val="midCat"/>
      </c:valAx>
      <c:valAx>
        <c:axId val="356618724"/>
        <c:scaling>
          <c:orientation val="minMax"/>
          <c:min val="1.100000000000000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Gamma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25193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C* vs. O/F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ln w="50800"/>
            </c:spPr>
          </c:marker>
          <c:trendline>
            <c:spPr>
              <a:ln w="28575"/>
            </c:spPr>
            <c:trendlineType val="poly"/>
            <c:order val="5"/>
            <c:dispRSqr val="0"/>
            <c:dispEq val="1"/>
            <c:trendlineLbl>
              <c:layout>
                <c:manualLayout>
                  <c:x val="7.745658030369966E-2"/>
                  <c:y val="0.28410639962880629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CEA!$A$6:$A$14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1.75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CEA!$D$6:$D$14</c:f>
              <c:numCache>
                <c:formatCode>General</c:formatCode>
                <c:ptCount val="9"/>
                <c:pt idx="0">
                  <c:v>4888.1839999999993</c:v>
                </c:pt>
                <c:pt idx="1">
                  <c:v>5704.9039999999995</c:v>
                </c:pt>
                <c:pt idx="2">
                  <c:v>5864.9679999999989</c:v>
                </c:pt>
                <c:pt idx="3">
                  <c:v>5883.3360000000002</c:v>
                </c:pt>
                <c:pt idx="4">
                  <c:v>5755.0879999999997</c:v>
                </c:pt>
                <c:pt idx="5">
                  <c:v>5598.3039999999992</c:v>
                </c:pt>
                <c:pt idx="6">
                  <c:v>5457.2639999999992</c:v>
                </c:pt>
                <c:pt idx="7">
                  <c:v>5333.9359999999997</c:v>
                </c:pt>
                <c:pt idx="8">
                  <c:v>5129.92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0-4AFC-94C4-E01C7DE2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40643"/>
        <c:axId val="1439777840"/>
      </c:scatterChart>
      <c:valAx>
        <c:axId val="49754064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O/F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9777840"/>
        <c:crosses val="autoZero"/>
        <c:crossBetween val="midCat"/>
      </c:valAx>
      <c:valAx>
        <c:axId val="1439777840"/>
        <c:scaling>
          <c:orientation val="minMax"/>
          <c:min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5406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Evolution'!$A$19:$A$533</c:f>
              <c:numCache>
                <c:formatCode>General</c:formatCode>
                <c:ptCount val="5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</c:numCache>
            </c:numRef>
          </c:xVal>
          <c:yVal>
            <c:numRef>
              <c:f>'Time Evolution'!$G$19:$G$533</c:f>
              <c:numCache>
                <c:formatCode>General</c:formatCode>
                <c:ptCount val="514"/>
                <c:pt idx="0">
                  <c:v>132.84500366593875</c:v>
                </c:pt>
                <c:pt idx="1">
                  <c:v>132.44913041267426</c:v>
                </c:pt>
                <c:pt idx="2">
                  <c:v>132.05909158385606</c:v>
                </c:pt>
                <c:pt idx="3">
                  <c:v>131.67480541495976</c:v>
                </c:pt>
                <c:pt idx="4">
                  <c:v>131.29618748343336</c:v>
                </c:pt>
                <c:pt idx="5">
                  <c:v>130.92315137553652</c:v>
                </c:pt>
                <c:pt idx="6">
                  <c:v>130.55560925217043</c:v>
                </c:pt>
                <c:pt idx="7">
                  <c:v>130.19347232888632</c:v>
                </c:pt>
                <c:pt idx="8">
                  <c:v>129.83665128283604</c:v>
                </c:pt>
                <c:pt idx="9">
                  <c:v>129.48505659741119</c:v>
                </c:pt>
                <c:pt idx="10">
                  <c:v>129.1385988536581</c:v>
                </c:pt>
                <c:pt idx="11">
                  <c:v>128.79718897615331</c:v>
                </c:pt>
                <c:pt idx="12">
                  <c:v>128.12915944360947</c:v>
                </c:pt>
                <c:pt idx="13">
                  <c:v>127.80236505466097</c:v>
                </c:pt>
                <c:pt idx="14">
                  <c:v>127.48026932886052</c:v>
                </c:pt>
                <c:pt idx="15">
                  <c:v>127.16278740938398</c:v>
                </c:pt>
                <c:pt idx="16">
                  <c:v>126.84983560732134</c:v>
                </c:pt>
                <c:pt idx="17">
                  <c:v>126.5413314665537</c:v>
                </c:pt>
                <c:pt idx="18">
                  <c:v>126.23719381513295</c:v>
                </c:pt>
                <c:pt idx="19">
                  <c:v>125.93734280504999</c:v>
                </c:pt>
                <c:pt idx="20">
                  <c:v>125.64169994202531</c:v>
                </c:pt>
                <c:pt idx="21">
                  <c:v>125.35018810672416</c:v>
                </c:pt>
                <c:pt idx="22">
                  <c:v>125.06273156861751</c:v>
                </c:pt>
                <c:pt idx="23">
                  <c:v>124.77925599353931</c:v>
                </c:pt>
                <c:pt idx="24">
                  <c:v>124.49968844585129</c:v>
                </c:pt>
                <c:pt idx="25">
                  <c:v>124.22395738600927</c:v>
                </c:pt>
                <c:pt idx="26">
                  <c:v>123.95199266421258</c:v>
                </c:pt>
                <c:pt idx="27">
                  <c:v>123.6837255107348</c:v>
                </c:pt>
                <c:pt idx="28">
                  <c:v>123.41908852345155</c:v>
                </c:pt>
                <c:pt idx="29">
                  <c:v>123.15801565301352</c:v>
                </c:pt>
                <c:pt idx="30">
                  <c:v>122.90044218605541</c:v>
                </c:pt>
                <c:pt idx="31">
                  <c:v>122.64630472678004</c:v>
                </c:pt>
                <c:pt idx="32">
                  <c:v>122.39554117720935</c:v>
                </c:pt>
                <c:pt idx="33">
                  <c:v>122.1480907163609</c:v>
                </c:pt>
                <c:pt idx="34">
                  <c:v>121.90389377856806</c:v>
                </c:pt>
                <c:pt idx="35">
                  <c:v>121.66289203113935</c:v>
                </c:pt>
                <c:pt idx="36">
                  <c:v>121.4250283515204</c:v>
                </c:pt>
                <c:pt idx="37">
                  <c:v>121.19024680410436</c:v>
                </c:pt>
                <c:pt idx="38">
                  <c:v>120.95849261681504</c:v>
                </c:pt>
                <c:pt idx="39">
                  <c:v>120.72971215756964</c:v>
                </c:pt>
                <c:pt idx="40">
                  <c:v>120.50385291071304</c:v>
                </c:pt>
                <c:pt idx="41">
                  <c:v>120.28086345350444</c:v>
                </c:pt>
                <c:pt idx="42">
                  <c:v>120.06069343272149</c:v>
                </c:pt>
                <c:pt idx="43">
                  <c:v>119.84329354144326</c:v>
                </c:pt>
                <c:pt idx="44">
                  <c:v>119.62861549605685</c:v>
                </c:pt>
                <c:pt idx="45">
                  <c:v>119.41661201353375</c:v>
                </c:pt>
                <c:pt idx="46">
                  <c:v>119.20723678900463</c:v>
                </c:pt>
                <c:pt idx="47">
                  <c:v>119.00044447366869</c:v>
                </c:pt>
                <c:pt idx="48">
                  <c:v>118.79619065305204</c:v>
                </c:pt>
                <c:pt idx="49">
                  <c:v>118.59443182564425</c:v>
                </c:pt>
                <c:pt idx="50">
                  <c:v>118.39512538192065</c:v>
                </c:pt>
                <c:pt idx="51">
                  <c:v>118.19822958376406</c:v>
                </c:pt>
                <c:pt idx="52">
                  <c:v>118.00370354429721</c:v>
                </c:pt>
                <c:pt idx="53">
                  <c:v>117.81150720813034</c:v>
                </c:pt>
                <c:pt idx="54">
                  <c:v>117.62160133202686</c:v>
                </c:pt>
                <c:pt idx="55">
                  <c:v>117.43394746599171</c:v>
                </c:pt>
                <c:pt idx="56">
                  <c:v>117.24850793477937</c:v>
                </c:pt>
                <c:pt idx="57">
                  <c:v>117.06524581982487</c:v>
                </c:pt>
                <c:pt idx="58">
                  <c:v>116.88412494159222</c:v>
                </c:pt>
                <c:pt idx="59">
                  <c:v>116.70510984233653</c:v>
                </c:pt>
                <c:pt idx="60">
                  <c:v>116.52816576927988</c:v>
                </c:pt>
                <c:pt idx="61">
                  <c:v>116.35325865818919</c:v>
                </c:pt>
                <c:pt idx="62">
                  <c:v>116.18035511735722</c:v>
                </c:pt>
                <c:pt idx="63">
                  <c:v>116.00942241197582</c:v>
                </c:pt>
                <c:pt idx="64">
                  <c:v>115.8404284488974</c:v>
                </c:pt>
                <c:pt idx="65">
                  <c:v>115.67334176177506</c:v>
                </c:pt>
                <c:pt idx="66">
                  <c:v>115.50813149657827</c:v>
                </c:pt>
                <c:pt idx="67">
                  <c:v>115.3447673974711</c:v>
                </c:pt>
                <c:pt idx="68">
                  <c:v>115.18321979305098</c:v>
                </c:pt>
                <c:pt idx="69">
                  <c:v>115.02345958293603</c:v>
                </c:pt>
                <c:pt idx="70">
                  <c:v>114.86545822469472</c:v>
                </c:pt>
                <c:pt idx="71">
                  <c:v>114.70918772110991</c:v>
                </c:pt>
                <c:pt idx="72">
                  <c:v>114.55462060777086</c:v>
                </c:pt>
                <c:pt idx="73">
                  <c:v>114.40172994098141</c:v>
                </c:pt>
                <c:pt idx="74">
                  <c:v>114.250489285981</c:v>
                </c:pt>
                <c:pt idx="75">
                  <c:v>114.10087270546711</c:v>
                </c:pt>
                <c:pt idx="76">
                  <c:v>113.95285474841529</c:v>
                </c:pt>
                <c:pt idx="77">
                  <c:v>113.80641043918484</c:v>
                </c:pt>
                <c:pt idx="78">
                  <c:v>113.66151526690496</c:v>
                </c:pt>
                <c:pt idx="79">
                  <c:v>113.51814517513705</c:v>
                </c:pt>
                <c:pt idx="80">
                  <c:v>113.37627655179742</c:v>
                </c:pt>
                <c:pt idx="81">
                  <c:v>113.23588621934394</c:v>
                </c:pt>
                <c:pt idx="82">
                  <c:v>113.09695142521207</c:v>
                </c:pt>
                <c:pt idx="83">
                  <c:v>112.95944983249456</c:v>
                </c:pt>
                <c:pt idx="84">
                  <c:v>112.82335951086341</c:v>
                </c:pt>
                <c:pt idx="85">
                  <c:v>112.68865892771872</c:v>
                </c:pt>
                <c:pt idx="86">
                  <c:v>112.55532693956846</c:v>
                </c:pt>
                <c:pt idx="87">
                  <c:v>112.42334278362128</c:v>
                </c:pt>
                <c:pt idx="88">
                  <c:v>112.29268606960075</c:v>
                </c:pt>
                <c:pt idx="89">
                  <c:v>112.16333677175726</c:v>
                </c:pt>
                <c:pt idx="90">
                  <c:v>112.03527522109131</c:v>
                </c:pt>
                <c:pt idx="91">
                  <c:v>111.90848209776401</c:v>
                </c:pt>
                <c:pt idx="92">
                  <c:v>111.78293842370495</c:v>
                </c:pt>
                <c:pt idx="93">
                  <c:v>111.65862555540392</c:v>
                </c:pt>
                <c:pt idx="94">
                  <c:v>111.53552517687791</c:v>
                </c:pt>
                <c:pt idx="95">
                  <c:v>111.41361929282033</c:v>
                </c:pt>
                <c:pt idx="96">
                  <c:v>111.29289022191675</c:v>
                </c:pt>
                <c:pt idx="97">
                  <c:v>111.17332059032582</c:v>
                </c:pt>
                <c:pt idx="98">
                  <c:v>111.05489332532336</c:v>
                </c:pt>
                <c:pt idx="99">
                  <c:v>110.93759164910121</c:v>
                </c:pt>
                <c:pt idx="100">
                  <c:v>110.82139907271831</c:v>
                </c:pt>
                <c:pt idx="101">
                  <c:v>110.70629939020117</c:v>
                </c:pt>
                <c:pt idx="102">
                  <c:v>110.59227667278641</c:v>
                </c:pt>
                <c:pt idx="103">
                  <c:v>110.47931526330449</c:v>
                </c:pt>
                <c:pt idx="104">
                  <c:v>110.36739977069942</c:v>
                </c:pt>
                <c:pt idx="105">
                  <c:v>110.25651506467896</c:v>
                </c:pt>
                <c:pt idx="106">
                  <c:v>110.14664627049584</c:v>
                </c:pt>
                <c:pt idx="107">
                  <c:v>110.03777876385271</c:v>
                </c:pt>
                <c:pt idx="108">
                  <c:v>109.92989816592871</c:v>
                </c:pt>
                <c:pt idx="109">
                  <c:v>109.82299033852574</c:v>
                </c:pt>
                <c:pt idx="110">
                  <c:v>109.71704137932871</c:v>
                </c:pt>
                <c:pt idx="111">
                  <c:v>109.61203761727575</c:v>
                </c:pt>
                <c:pt idx="112">
                  <c:v>109.50796560804162</c:v>
                </c:pt>
                <c:pt idx="113">
                  <c:v>109.40481212962582</c:v>
                </c:pt>
                <c:pt idx="114">
                  <c:v>109.30256417804031</c:v>
                </c:pt>
                <c:pt idx="115">
                  <c:v>109.20120896310283</c:v>
                </c:pt>
                <c:pt idx="116">
                  <c:v>109.10073390432265</c:v>
                </c:pt>
                <c:pt idx="117">
                  <c:v>109.0011266268866</c:v>
                </c:pt>
                <c:pt idx="118">
                  <c:v>108.90237495773395</c:v>
                </c:pt>
                <c:pt idx="119">
                  <c:v>108.80446692172195</c:v>
                </c:pt>
                <c:pt idx="120">
                  <c:v>108.7073907378783</c:v>
                </c:pt>
                <c:pt idx="121">
                  <c:v>108.61113481574417</c:v>
                </c:pt>
                <c:pt idx="122">
                  <c:v>108.51568775179101</c:v>
                </c:pt>
                <c:pt idx="123">
                  <c:v>108.42103832592662</c:v>
                </c:pt>
                <c:pt idx="124">
                  <c:v>108.3271754980759</c:v>
                </c:pt>
                <c:pt idx="125">
                  <c:v>108.23408840483749</c:v>
                </c:pt>
                <c:pt idx="126">
                  <c:v>108.14176635621983</c:v>
                </c:pt>
                <c:pt idx="127">
                  <c:v>108.05019883244344</c:v>
                </c:pt>
                <c:pt idx="128">
                  <c:v>107.95937548081984</c:v>
                </c:pt>
                <c:pt idx="129">
                  <c:v>107.86928611269443</c:v>
                </c:pt>
                <c:pt idx="130">
                  <c:v>107.7799207004625</c:v>
                </c:pt>
                <c:pt idx="131">
                  <c:v>107.69126937464438</c:v>
                </c:pt>
                <c:pt idx="132">
                  <c:v>107.60332242102854</c:v>
                </c:pt>
                <c:pt idx="133">
                  <c:v>107.51607027787712</c:v>
                </c:pt>
                <c:pt idx="134">
                  <c:v>107.4295035331881</c:v>
                </c:pt>
                <c:pt idx="135">
                  <c:v>107.34361292202139</c:v>
                </c:pt>
                <c:pt idx="136">
                  <c:v>107.25838932387911</c:v>
                </c:pt>
                <c:pt idx="137">
                  <c:v>107.17382376014392</c:v>
                </c:pt>
                <c:pt idx="138">
                  <c:v>107.08990739157171</c:v>
                </c:pt>
                <c:pt idx="139">
                  <c:v>107.00663151583535</c:v>
                </c:pt>
                <c:pt idx="140">
                  <c:v>106.92398756512488</c:v>
                </c:pt>
                <c:pt idx="141">
                  <c:v>106.84196710379373</c:v>
                </c:pt>
                <c:pt idx="142">
                  <c:v>106.76056182605905</c:v>
                </c:pt>
                <c:pt idx="143">
                  <c:v>106.67976355374569</c:v>
                </c:pt>
                <c:pt idx="144">
                  <c:v>106.59956423408082</c:v>
                </c:pt>
                <c:pt idx="145">
                  <c:v>106.51995593753217</c:v>
                </c:pt>
                <c:pt idx="146">
                  <c:v>106.44093085569308</c:v>
                </c:pt>
                <c:pt idx="147">
                  <c:v>106.3624812992099</c:v>
                </c:pt>
                <c:pt idx="148">
                  <c:v>106.2845996957507</c:v>
                </c:pt>
                <c:pt idx="149">
                  <c:v>106.20727858801985</c:v>
                </c:pt>
                <c:pt idx="150">
                  <c:v>106.1305106318087</c:v>
                </c:pt>
                <c:pt idx="151">
                  <c:v>106.05428859408825</c:v>
                </c:pt>
                <c:pt idx="152">
                  <c:v>105.97860535114053</c:v>
                </c:pt>
                <c:pt idx="153">
                  <c:v>105.90345388672615</c:v>
                </c:pt>
                <c:pt idx="154">
                  <c:v>105.82882729029106</c:v>
                </c:pt>
                <c:pt idx="155">
                  <c:v>105.7547187552061</c:v>
                </c:pt>
                <c:pt idx="156">
                  <c:v>105.68112157704711</c:v>
                </c:pt>
                <c:pt idx="157">
                  <c:v>105.60802915190185</c:v>
                </c:pt>
                <c:pt idx="158">
                  <c:v>105.53543497471748</c:v>
                </c:pt>
                <c:pt idx="159">
                  <c:v>105.46333263767534</c:v>
                </c:pt>
                <c:pt idx="160">
                  <c:v>105.39171582860286</c:v>
                </c:pt>
                <c:pt idx="161">
                  <c:v>105.32057832941159</c:v>
                </c:pt>
                <c:pt idx="162">
                  <c:v>105.24991401456944</c:v>
                </c:pt>
                <c:pt idx="163">
                  <c:v>105.17971684960106</c:v>
                </c:pt>
                <c:pt idx="164">
                  <c:v>105.10998088961698</c:v>
                </c:pt>
                <c:pt idx="165">
                  <c:v>105.04070027787299</c:v>
                </c:pt>
                <c:pt idx="166">
                  <c:v>104.97186924435547</c:v>
                </c:pt>
                <c:pt idx="167">
                  <c:v>104.90348210439518</c:v>
                </c:pt>
                <c:pt idx="168">
                  <c:v>104.83553325730685</c:v>
                </c:pt>
                <c:pt idx="169">
                  <c:v>104.76801718505507</c:v>
                </c:pt>
                <c:pt idx="170">
                  <c:v>104.70092845094466</c:v>
                </c:pt>
                <c:pt idx="171">
                  <c:v>104.6342616983376</c:v>
                </c:pt>
                <c:pt idx="172">
                  <c:v>104.56801164939324</c:v>
                </c:pt>
                <c:pt idx="173">
                  <c:v>104.50217310383164</c:v>
                </c:pt>
                <c:pt idx="174">
                  <c:v>104.43674093772076</c:v>
                </c:pt>
                <c:pt idx="175">
                  <c:v>104.3717101022873</c:v>
                </c:pt>
                <c:pt idx="176">
                  <c:v>104.30707562274671</c:v>
                </c:pt>
                <c:pt idx="177">
                  <c:v>104.24283259715854</c:v>
                </c:pt>
                <c:pt idx="178">
                  <c:v>104.17897619530065</c:v>
                </c:pt>
                <c:pt idx="179">
                  <c:v>104.11550165756488</c:v>
                </c:pt>
                <c:pt idx="180">
                  <c:v>104.05240429387241</c:v>
                </c:pt>
                <c:pt idx="181">
                  <c:v>103.98967948261136</c:v>
                </c:pt>
                <c:pt idx="182">
                  <c:v>103.92732266958883</c:v>
                </c:pt>
                <c:pt idx="183">
                  <c:v>103.86532936700968</c:v>
                </c:pt>
                <c:pt idx="184">
                  <c:v>103.80369515246348</c:v>
                </c:pt>
                <c:pt idx="185">
                  <c:v>103.74241566794086</c:v>
                </c:pt>
                <c:pt idx="186">
                  <c:v>103.68148661885961</c:v>
                </c:pt>
                <c:pt idx="187">
                  <c:v>103.62090377311209</c:v>
                </c:pt>
                <c:pt idx="188">
                  <c:v>103.56066296012733</c:v>
                </c:pt>
                <c:pt idx="189">
                  <c:v>103.50076006995127</c:v>
                </c:pt>
                <c:pt idx="190">
                  <c:v>103.44119105234488</c:v>
                </c:pt>
                <c:pt idx="191">
                  <c:v>103.38195191589588</c:v>
                </c:pt>
                <c:pt idx="192">
                  <c:v>103.3230387271452</c:v>
                </c:pt>
                <c:pt idx="193">
                  <c:v>103.26444760973175</c:v>
                </c:pt>
                <c:pt idx="194">
                  <c:v>103.20617474355178</c:v>
                </c:pt>
                <c:pt idx="195">
                  <c:v>103.14821636393097</c:v>
                </c:pt>
                <c:pt idx="196">
                  <c:v>103.09056876081119</c:v>
                </c:pt>
                <c:pt idx="197">
                  <c:v>103.03322827795581</c:v>
                </c:pt>
                <c:pt idx="198">
                  <c:v>102.97619131216105</c:v>
                </c:pt>
                <c:pt idx="199">
                  <c:v>102.91945431248712</c:v>
                </c:pt>
                <c:pt idx="200">
                  <c:v>102.86301377950198</c:v>
                </c:pt>
                <c:pt idx="201">
                  <c:v>102.80686626453378</c:v>
                </c:pt>
                <c:pt idx="202">
                  <c:v>102.75100836894248</c:v>
                </c:pt>
                <c:pt idx="203">
                  <c:v>102.69543674339738</c:v>
                </c:pt>
                <c:pt idx="204">
                  <c:v>102.64014808717256</c:v>
                </c:pt>
                <c:pt idx="205">
                  <c:v>102.58513914744955</c:v>
                </c:pt>
                <c:pt idx="206">
                  <c:v>102.53040671863681</c:v>
                </c:pt>
                <c:pt idx="207">
                  <c:v>102.47594764169415</c:v>
                </c:pt>
                <c:pt idx="208">
                  <c:v>102.42175880347723</c:v>
                </c:pt>
                <c:pt idx="209">
                  <c:v>102.36783713608162</c:v>
                </c:pt>
                <c:pt idx="210">
                  <c:v>102.3141796162116</c:v>
                </c:pt>
                <c:pt idx="211">
                  <c:v>102.26078326454531</c:v>
                </c:pt>
                <c:pt idx="212">
                  <c:v>102.20764514512285</c:v>
                </c:pt>
                <c:pt idx="213">
                  <c:v>102.15476236473449</c:v>
                </c:pt>
                <c:pt idx="214">
                  <c:v>102.10213207232538</c:v>
                </c:pt>
                <c:pt idx="215">
                  <c:v>102.04975145840977</c:v>
                </c:pt>
                <c:pt idx="216">
                  <c:v>101.99761775449053</c:v>
                </c:pt>
                <c:pt idx="217">
                  <c:v>101.94572823249021</c:v>
                </c:pt>
                <c:pt idx="218">
                  <c:v>101.89408020419479</c:v>
                </c:pt>
                <c:pt idx="219">
                  <c:v>101.84267102070304</c:v>
                </c:pt>
                <c:pt idx="220">
                  <c:v>101.7914980718826</c:v>
                </c:pt>
                <c:pt idx="221">
                  <c:v>101.74055878584058</c:v>
                </c:pt>
                <c:pt idx="222">
                  <c:v>101.6898506283995</c:v>
                </c:pt>
                <c:pt idx="223">
                  <c:v>101.6393711025805</c:v>
                </c:pt>
                <c:pt idx="224">
                  <c:v>101.58911774809719</c:v>
                </c:pt>
                <c:pt idx="225">
                  <c:v>101.53908814085561</c:v>
                </c:pt>
                <c:pt idx="226">
                  <c:v>101.48927989246647</c:v>
                </c:pt>
                <c:pt idx="227">
                  <c:v>101.43969064975668</c:v>
                </c:pt>
                <c:pt idx="228">
                  <c:v>101.39031809429952</c:v>
                </c:pt>
                <c:pt idx="229">
                  <c:v>101.34115994194065</c:v>
                </c:pt>
                <c:pt idx="230">
                  <c:v>101.29221394234214</c:v>
                </c:pt>
                <c:pt idx="231">
                  <c:v>101.24347787852805</c:v>
                </c:pt>
                <c:pt idx="232">
                  <c:v>101.19494956643472</c:v>
                </c:pt>
                <c:pt idx="233">
                  <c:v>101.14662685447678</c:v>
                </c:pt>
                <c:pt idx="234">
                  <c:v>101.09850762311156</c:v>
                </c:pt>
                <c:pt idx="235">
                  <c:v>101.05058978441038</c:v>
                </c:pt>
                <c:pt idx="236">
                  <c:v>101.00287128164669</c:v>
                </c:pt>
                <c:pt idx="237">
                  <c:v>100.95535008887676</c:v>
                </c:pt>
                <c:pt idx="238">
                  <c:v>100.90802421053665</c:v>
                </c:pt>
                <c:pt idx="239">
                  <c:v>100.86089168104085</c:v>
                </c:pt>
                <c:pt idx="240">
                  <c:v>100.81395056438821</c:v>
                </c:pt>
                <c:pt idx="241">
                  <c:v>100.76719895377514</c:v>
                </c:pt>
                <c:pt idx="242">
                  <c:v>100.72063497121286</c:v>
                </c:pt>
                <c:pt idx="243">
                  <c:v>100.67425676714971</c:v>
                </c:pt>
                <c:pt idx="244">
                  <c:v>100.62806252010272</c:v>
                </c:pt>
                <c:pt idx="245">
                  <c:v>100.58205043629252</c:v>
                </c:pt>
                <c:pt idx="246">
                  <c:v>100.53621874928254</c:v>
                </c:pt>
                <c:pt idx="247">
                  <c:v>100.49056571962619</c:v>
                </c:pt>
                <c:pt idx="248">
                  <c:v>100.44508963451733</c:v>
                </c:pt>
                <c:pt idx="249">
                  <c:v>100.39978880744694</c:v>
                </c:pt>
                <c:pt idx="250">
                  <c:v>100.35466157786465</c:v>
                </c:pt>
                <c:pt idx="251">
                  <c:v>100.30970631084675</c:v>
                </c:pt>
                <c:pt idx="252">
                  <c:v>100.2649213967654</c:v>
                </c:pt>
                <c:pt idx="253">
                  <c:v>100.22030525096753</c:v>
                </c:pt>
                <c:pt idx="254">
                  <c:v>100.17585631345307</c:v>
                </c:pt>
                <c:pt idx="255">
                  <c:v>100.13157304856712</c:v>
                </c:pt>
                <c:pt idx="256">
                  <c:v>100.08745394467998</c:v>
                </c:pt>
                <c:pt idx="257">
                  <c:v>100.04349751389245</c:v>
                </c:pt>
                <c:pt idx="258">
                  <c:v>99.999702291730898</c:v>
                </c:pt>
                <c:pt idx="259">
                  <c:v>99.956066836850951</c:v>
                </c:pt>
                <c:pt idx="260">
                  <c:v>99.912589730747285</c:v>
                </c:pt>
                <c:pt idx="261">
                  <c:v>99.869269577462958</c:v>
                </c:pt>
                <c:pt idx="262">
                  <c:v>99.826105003311028</c:v>
                </c:pt>
                <c:pt idx="263">
                  <c:v>99.783094656590961</c:v>
                </c:pt>
                <c:pt idx="264">
                  <c:v>99.740237207315928</c:v>
                </c:pt>
                <c:pt idx="265">
                  <c:v>99.697531346938433</c:v>
                </c:pt>
                <c:pt idx="266">
                  <c:v>99.654975788089104</c:v>
                </c:pt>
                <c:pt idx="267">
                  <c:v>99.612569264303829</c:v>
                </c:pt>
                <c:pt idx="268">
                  <c:v>99.570310529775071</c:v>
                </c:pt>
                <c:pt idx="269">
                  <c:v>99.528198359082324</c:v>
                </c:pt>
                <c:pt idx="270">
                  <c:v>99.48623154695342</c:v>
                </c:pt>
                <c:pt idx="271">
                  <c:v>99.444408908006508</c:v>
                </c:pt>
                <c:pt idx="272">
                  <c:v>99.402729276507685</c:v>
                </c:pt>
                <c:pt idx="273">
                  <c:v>99.361191506128023</c:v>
                </c:pt>
                <c:pt idx="274">
                  <c:v>99.319794469706295</c:v>
                </c:pt>
                <c:pt idx="275">
                  <c:v>99.278537059013971</c:v>
                </c:pt>
                <c:pt idx="276">
                  <c:v>99.237418184520195</c:v>
                </c:pt>
                <c:pt idx="277">
                  <c:v>99.196436775166816</c:v>
                </c:pt>
                <c:pt idx="278">
                  <c:v>99.15559177814248</c:v>
                </c:pt>
                <c:pt idx="279">
                  <c:v>99.114882158656386</c:v>
                </c:pt>
                <c:pt idx="280">
                  <c:v>99.07430689972405</c:v>
                </c:pt>
                <c:pt idx="281">
                  <c:v>99.03386500194776</c:v>
                </c:pt>
                <c:pt idx="282">
                  <c:v>98.993555483303524</c:v>
                </c:pt>
                <c:pt idx="283">
                  <c:v>98.953377378933979</c:v>
                </c:pt>
                <c:pt idx="284">
                  <c:v>98.913329740936632</c:v>
                </c:pt>
                <c:pt idx="285">
                  <c:v>98.873411638160533</c:v>
                </c:pt>
                <c:pt idx="286">
                  <c:v>98.83362215600549</c:v>
                </c:pt>
                <c:pt idx="287">
                  <c:v>98.793960396223213</c:v>
                </c:pt>
                <c:pt idx="288">
                  <c:v>98.754425476720002</c:v>
                </c:pt>
                <c:pt idx="289">
                  <c:v>98.715016531362181</c:v>
                </c:pt>
                <c:pt idx="290">
                  <c:v>98.675732709786701</c:v>
                </c:pt>
                <c:pt idx="291">
                  <c:v>98.636573177211702</c:v>
                </c:pt>
                <c:pt idx="292">
                  <c:v>98.597537114251793</c:v>
                </c:pt>
                <c:pt idx="293">
                  <c:v>98.558623716732754</c:v>
                </c:pt>
                <c:pt idx="294">
                  <c:v>98.519832195511015</c:v>
                </c:pt>
                <c:pt idx="295">
                  <c:v>98.481161776297057</c:v>
                </c:pt>
                <c:pt idx="296">
                  <c:v>98.442611699476387</c:v>
                </c:pt>
                <c:pt idx="297">
                  <c:v>98.40418121993622</c:v>
                </c:pt>
                <c:pt idx="298">
                  <c:v>98.36586960689705</c:v>
                </c:pt>
                <c:pt idx="299">
                  <c:v>98.327676143739239</c:v>
                </c:pt>
                <c:pt idx="300">
                  <c:v>98.289600127837616</c:v>
                </c:pt>
                <c:pt idx="301">
                  <c:v>98.251640870398219</c:v>
                </c:pt>
                <c:pt idx="302">
                  <c:v>98.213797696293085</c:v>
                </c:pt>
                <c:pt idx="303">
                  <c:v>98.176069943901695</c:v>
                </c:pt>
                <c:pt idx="304">
                  <c:v>98.138456964950976</c:v>
                </c:pt>
                <c:pt idx="305">
                  <c:v>98.100958124360403</c:v>
                </c:pt>
                <c:pt idx="306">
                  <c:v>98.063572800087513</c:v>
                </c:pt>
                <c:pt idx="307">
                  <c:v>98.026300382974028</c:v>
                </c:pt>
                <c:pt idx="308">
                  <c:v>97.989140276598405</c:v>
                </c:pt>
                <c:pt idx="309">
                  <c:v>97.952091897125982</c:v>
                </c:pt>
                <c:pt idx="310">
                  <c:v>97.915154673160359</c:v>
                </c:pt>
                <c:pt idx="311">
                  <c:v>97.878328045603382</c:v>
                </c:pt>
                <c:pt idx="312">
                  <c:v>97.841611467508656</c:v>
                </c:pt>
                <c:pt idx="313">
                  <c:v>97.805004403943386</c:v>
                </c:pt>
                <c:pt idx="314">
                  <c:v>97.768506331848485</c:v>
                </c:pt>
                <c:pt idx="315">
                  <c:v>97.732116739898828</c:v>
                </c:pt>
                <c:pt idx="316">
                  <c:v>97.695835128371854</c:v>
                </c:pt>
                <c:pt idx="317">
                  <c:v>97.659661009013362</c:v>
                </c:pt>
                <c:pt idx="318">
                  <c:v>97.623593904900986</c:v>
                </c:pt>
                <c:pt idx="319">
                  <c:v>97.587633350319337</c:v>
                </c:pt>
                <c:pt idx="320">
                  <c:v>97.551778890628256</c:v>
                </c:pt>
                <c:pt idx="321">
                  <c:v>97.516030082137405</c:v>
                </c:pt>
                <c:pt idx="322">
                  <c:v>97.480386491977214</c:v>
                </c:pt>
                <c:pt idx="323">
                  <c:v>97.444847697981473</c:v>
                </c:pt>
                <c:pt idx="324">
                  <c:v>97.409413288557715</c:v>
                </c:pt>
                <c:pt idx="325">
                  <c:v>97.374082862573644</c:v>
                </c:pt>
                <c:pt idx="326">
                  <c:v>97.338856029229561</c:v>
                </c:pt>
                <c:pt idx="327">
                  <c:v>97.303732407950974</c:v>
                </c:pt>
                <c:pt idx="328">
                  <c:v>97.26871162825951</c:v>
                </c:pt>
                <c:pt idx="329">
                  <c:v>97.233793329672466</c:v>
                </c:pt>
                <c:pt idx="330">
                  <c:v>97.198977161577673</c:v>
                </c:pt>
                <c:pt idx="331">
                  <c:v>97.164262783124883</c:v>
                </c:pt>
                <c:pt idx="332">
                  <c:v>97.129649863119909</c:v>
                </c:pt>
                <c:pt idx="333">
                  <c:v>97.09513807990848</c:v>
                </c:pt>
                <c:pt idx="334">
                  <c:v>97.060727121272791</c:v>
                </c:pt>
                <c:pt idx="335">
                  <c:v>97.02641668432338</c:v>
                </c:pt>
                <c:pt idx="336">
                  <c:v>96.99220647539488</c:v>
                </c:pt>
                <c:pt idx="337">
                  <c:v>96.95809620993829</c:v>
                </c:pt>
                <c:pt idx="338">
                  <c:v>96.924085612424676</c:v>
                </c:pt>
                <c:pt idx="339">
                  <c:v>96.890174416237969</c:v>
                </c:pt>
                <c:pt idx="340">
                  <c:v>96.856362363579009</c:v>
                </c:pt>
                <c:pt idx="341">
                  <c:v>96.822649205362168</c:v>
                </c:pt>
                <c:pt idx="342">
                  <c:v>96.789034701121395</c:v>
                </c:pt>
                <c:pt idx="343">
                  <c:v>96.755518618911651</c:v>
                </c:pt>
                <c:pt idx="344">
                  <c:v>96.722100735215363</c:v>
                </c:pt>
                <c:pt idx="345">
                  <c:v>96.688780834845232</c:v>
                </c:pt>
                <c:pt idx="346">
                  <c:v>96.655558710853768</c:v>
                </c:pt>
                <c:pt idx="347">
                  <c:v>96.622434164439511</c:v>
                </c:pt>
                <c:pt idx="348">
                  <c:v>96.589407004856824</c:v>
                </c:pt>
                <c:pt idx="349">
                  <c:v>96.556477049326944</c:v>
                </c:pt>
                <c:pt idx="350">
                  <c:v>96.523644122946948</c:v>
                </c:pt>
                <c:pt idx="351">
                  <c:v>96.490908058606166</c:v>
                </c:pt>
                <c:pt idx="352">
                  <c:v>96.458268696894635</c:v>
                </c:pt>
                <c:pt idx="353">
                  <c:v>96.425725886019379</c:v>
                </c:pt>
                <c:pt idx="354">
                  <c:v>96.393279481721976</c:v>
                </c:pt>
                <c:pt idx="355">
                  <c:v>96.36092934719268</c:v>
                </c:pt>
                <c:pt idx="356">
                  <c:v>96.328675352988171</c:v>
                </c:pt>
                <c:pt idx="357">
                  <c:v>96.296517376949339</c:v>
                </c:pt>
                <c:pt idx="358">
                  <c:v>96.264455304124112</c:v>
                </c:pt>
                <c:pt idx="359">
                  <c:v>96.232489026681222</c:v>
                </c:pt>
                <c:pt idx="360">
                  <c:v>96.200618443840071</c:v>
                </c:pt>
                <c:pt idx="361">
                  <c:v>96.168843461784547</c:v>
                </c:pt>
                <c:pt idx="362">
                  <c:v>96.137163993590491</c:v>
                </c:pt>
                <c:pt idx="363">
                  <c:v>96.105579959150603</c:v>
                </c:pt>
                <c:pt idx="364">
                  <c:v>96.074091285095548</c:v>
                </c:pt>
                <c:pt idx="365">
                  <c:v>96.042697904723639</c:v>
                </c:pt>
                <c:pt idx="366">
                  <c:v>96.011399757924337</c:v>
                </c:pt>
                <c:pt idx="367">
                  <c:v>95.980196791108483</c:v>
                </c:pt>
                <c:pt idx="368">
                  <c:v>95.949088957132702</c:v>
                </c:pt>
                <c:pt idx="369">
                  <c:v>95.918076215234123</c:v>
                </c:pt>
                <c:pt idx="370">
                  <c:v>95.887158530955276</c:v>
                </c:pt>
                <c:pt idx="371">
                  <c:v>95.856335876077964</c:v>
                </c:pt>
                <c:pt idx="372">
                  <c:v>95.825608228551602</c:v>
                </c:pt>
                <c:pt idx="373">
                  <c:v>95.794975572429635</c:v>
                </c:pt>
                <c:pt idx="374">
                  <c:v>95.764437897800818</c:v>
                </c:pt>
                <c:pt idx="375">
                  <c:v>95.733995200721139</c:v>
                </c:pt>
                <c:pt idx="376">
                  <c:v>95.703647483153844</c:v>
                </c:pt>
                <c:pt idx="377">
                  <c:v>95.673394752896911</c:v>
                </c:pt>
                <c:pt idx="378">
                  <c:v>95.643237023525842</c:v>
                </c:pt>
                <c:pt idx="379">
                  <c:v>95.61317431433072</c:v>
                </c:pt>
                <c:pt idx="380">
                  <c:v>95.583206650245032</c:v>
                </c:pt>
                <c:pt idx="381">
                  <c:v>95.553334061799148</c:v>
                </c:pt>
                <c:pt idx="382">
                  <c:v>95.523556585041987</c:v>
                </c:pt>
                <c:pt idx="383">
                  <c:v>95.493874261495847</c:v>
                </c:pt>
                <c:pt idx="384">
                  <c:v>95.464287138084273</c:v>
                </c:pt>
                <c:pt idx="385">
                  <c:v>95.4347952670838</c:v>
                </c:pt>
                <c:pt idx="386">
                  <c:v>95.405398706059202</c:v>
                </c:pt>
                <c:pt idx="387">
                  <c:v>95.376097517807551</c:v>
                </c:pt>
                <c:pt idx="388">
                  <c:v>95.346891770300758</c:v>
                </c:pt>
                <c:pt idx="389">
                  <c:v>95.317781536630008</c:v>
                </c:pt>
                <c:pt idx="390">
                  <c:v>95.288766894949944</c:v>
                </c:pt>
                <c:pt idx="391">
                  <c:v>95.259847928422232</c:v>
                </c:pt>
                <c:pt idx="392">
                  <c:v>95.231024725166321</c:v>
                </c:pt>
                <c:pt idx="393">
                  <c:v>95.202297378194615</c:v>
                </c:pt>
                <c:pt idx="394">
                  <c:v>95.173665985370775</c:v>
                </c:pt>
                <c:pt idx="395">
                  <c:v>95.14513064935349</c:v>
                </c:pt>
                <c:pt idx="396">
                  <c:v>95.116691477537813</c:v>
                </c:pt>
                <c:pt idx="397">
                  <c:v>95.088348582014092</c:v>
                </c:pt>
                <c:pt idx="398">
                  <c:v>95.060102079510202</c:v>
                </c:pt>
                <c:pt idx="399">
                  <c:v>95.031952091341807</c:v>
                </c:pt>
                <c:pt idx="400">
                  <c:v>95.003898743365724</c:v>
                </c:pt>
                <c:pt idx="401">
                  <c:v>94.975942165926895</c:v>
                </c:pt>
                <c:pt idx="402">
                  <c:v>94.948082493813232</c:v>
                </c:pt>
                <c:pt idx="403">
                  <c:v>94.920319866201936</c:v>
                </c:pt>
                <c:pt idx="404">
                  <c:v>94.892654426620567</c:v>
                </c:pt>
                <c:pt idx="405">
                  <c:v>94.865086322890363</c:v>
                </c:pt>
                <c:pt idx="406">
                  <c:v>94.837615707085703</c:v>
                </c:pt>
                <c:pt idx="407">
                  <c:v>94.810242735486284</c:v>
                </c:pt>
                <c:pt idx="408">
                  <c:v>94.782967568532243</c:v>
                </c:pt>
                <c:pt idx="409">
                  <c:v>94.755790370776168</c:v>
                </c:pt>
                <c:pt idx="410">
                  <c:v>94.728711310842215</c:v>
                </c:pt>
                <c:pt idx="411">
                  <c:v>94.701730561380629</c:v>
                </c:pt>
                <c:pt idx="412">
                  <c:v>94.674848299022713</c:v>
                </c:pt>
                <c:pt idx="413">
                  <c:v>94.648064704338807</c:v>
                </c:pt>
                <c:pt idx="414">
                  <c:v>94.621379961794432</c:v>
                </c:pt>
                <c:pt idx="415">
                  <c:v>94.594794259712586</c:v>
                </c:pt>
                <c:pt idx="416">
                  <c:v>94.568307790224253</c:v>
                </c:pt>
                <c:pt idx="417">
                  <c:v>94.541920749233128</c:v>
                </c:pt>
                <c:pt idx="418">
                  <c:v>94.515633336372929</c:v>
                </c:pt>
                <c:pt idx="419">
                  <c:v>94.489445754966496</c:v>
                </c:pt>
                <c:pt idx="420">
                  <c:v>94.463358211984641</c:v>
                </c:pt>
                <c:pt idx="421">
                  <c:v>94.437370918008199</c:v>
                </c:pt>
                <c:pt idx="422">
                  <c:v>94.411484087191326</c:v>
                </c:pt>
                <c:pt idx="423">
                  <c:v>94.385697937216364</c:v>
                </c:pt>
                <c:pt idx="424">
                  <c:v>94.360012689259321</c:v>
                </c:pt>
                <c:pt idx="425">
                  <c:v>94.334428567954248</c:v>
                </c:pt>
                <c:pt idx="426">
                  <c:v>94.308945801350603</c:v>
                </c:pt>
                <c:pt idx="427">
                  <c:v>94.283564620879957</c:v>
                </c:pt>
                <c:pt idx="428">
                  <c:v>94.258285261315336</c:v>
                </c:pt>
                <c:pt idx="429">
                  <c:v>94.233107960740085</c:v>
                </c:pt>
                <c:pt idx="430">
                  <c:v>94.208032960508092</c:v>
                </c:pt>
                <c:pt idx="431">
                  <c:v>94.183060505208203</c:v>
                </c:pt>
                <c:pt idx="432">
                  <c:v>94.15819084263272</c:v>
                </c:pt>
                <c:pt idx="433">
                  <c:v>94.133424223736938</c:v>
                </c:pt>
                <c:pt idx="434">
                  <c:v>94.108760902608253</c:v>
                </c:pt>
                <c:pt idx="435">
                  <c:v>94.08420113643254</c:v>
                </c:pt>
                <c:pt idx="436">
                  <c:v>94.059745185457203</c:v>
                </c:pt>
                <c:pt idx="437">
                  <c:v>94.035393312960991</c:v>
                </c:pt>
                <c:pt idx="438">
                  <c:v>94.011145785220435</c:v>
                </c:pt>
                <c:pt idx="439">
                  <c:v>93.987002871476193</c:v>
                </c:pt>
                <c:pt idx="440">
                  <c:v>93.962964843897296</c:v>
                </c:pt>
                <c:pt idx="441">
                  <c:v>93.939031977557931</c:v>
                </c:pt>
                <c:pt idx="442">
                  <c:v>93.915204550397164</c:v>
                </c:pt>
                <c:pt idx="443">
                  <c:v>93.891482843190801</c:v>
                </c:pt>
                <c:pt idx="444">
                  <c:v>93.867867139521081</c:v>
                </c:pt>
                <c:pt idx="445">
                  <c:v>93.844357725745681</c:v>
                </c:pt>
                <c:pt idx="446">
                  <c:v>93.820954890968594</c:v>
                </c:pt>
                <c:pt idx="447">
                  <c:v>93.797658927003511</c:v>
                </c:pt>
                <c:pt idx="448">
                  <c:v>93.774470128352149</c:v>
                </c:pt>
                <c:pt idx="449">
                  <c:v>93.751388792171497</c:v>
                </c:pt>
                <c:pt idx="450">
                  <c:v>93.728415218242858</c:v>
                </c:pt>
                <c:pt idx="451">
                  <c:v>93.7055497089477</c:v>
                </c:pt>
                <c:pt idx="452">
                  <c:v>93.682792569233342</c:v>
                </c:pt>
                <c:pt idx="453">
                  <c:v>93.660144106587367</c:v>
                </c:pt>
                <c:pt idx="454">
                  <c:v>93.63760463101238</c:v>
                </c:pt>
                <c:pt idx="455">
                  <c:v>93.615174454992726</c:v>
                </c:pt>
                <c:pt idx="456">
                  <c:v>93.592853893472423</c:v>
                </c:pt>
                <c:pt idx="457">
                  <c:v>93.570643263822419</c:v>
                </c:pt>
                <c:pt idx="458">
                  <c:v>93.548542885819941</c:v>
                </c:pt>
                <c:pt idx="459">
                  <c:v>93.526553081618687</c:v>
                </c:pt>
                <c:pt idx="460">
                  <c:v>93.504674175720027</c:v>
                </c:pt>
                <c:pt idx="461">
                  <c:v>93.482906494952431</c:v>
                </c:pt>
                <c:pt idx="462">
                  <c:v>93.461250368440076</c:v>
                </c:pt>
                <c:pt idx="463">
                  <c:v>93.439706127583023</c:v>
                </c:pt>
                <c:pt idx="464">
                  <c:v>93.418274106027894</c:v>
                </c:pt>
                <c:pt idx="465">
                  <c:v>93.396954639642445</c:v>
                </c:pt>
                <c:pt idx="466">
                  <c:v>93.375748066495547</c:v>
                </c:pt>
                <c:pt idx="467">
                  <c:v>93.354654726826013</c:v>
                </c:pt>
                <c:pt idx="468">
                  <c:v>93.333674963024492</c:v>
                </c:pt>
                <c:pt idx="469">
                  <c:v>93.312809119604736</c:v>
                </c:pt>
                <c:pt idx="470">
                  <c:v>93.292057543184953</c:v>
                </c:pt>
                <c:pt idx="471">
                  <c:v>93.271420582456614</c:v>
                </c:pt>
                <c:pt idx="472">
                  <c:v>93.250898588169761</c:v>
                </c:pt>
                <c:pt idx="473">
                  <c:v>93.230491913106121</c:v>
                </c:pt>
                <c:pt idx="474">
                  <c:v>93.210200912052031</c:v>
                </c:pt>
                <c:pt idx="475">
                  <c:v>93.190025941781627</c:v>
                </c:pt>
                <c:pt idx="476">
                  <c:v>93.169967361036512</c:v>
                </c:pt>
                <c:pt idx="477">
                  <c:v>93.150025530495498</c:v>
                </c:pt>
                <c:pt idx="478">
                  <c:v>93.130200812757863</c:v>
                </c:pt>
                <c:pt idx="479">
                  <c:v>93.110493572321573</c:v>
                </c:pt>
                <c:pt idx="480">
                  <c:v>93.090904175562187</c:v>
                </c:pt>
                <c:pt idx="481">
                  <c:v>93.071432990707081</c:v>
                </c:pt>
                <c:pt idx="482">
                  <c:v>93.05208038782142</c:v>
                </c:pt>
                <c:pt idx="483">
                  <c:v>93.032846738781274</c:v>
                </c:pt>
                <c:pt idx="484">
                  <c:v>93.013732417255213</c:v>
                </c:pt>
                <c:pt idx="485">
                  <c:v>92.994737798684895</c:v>
                </c:pt>
                <c:pt idx="486">
                  <c:v>92.975863260264376</c:v>
                </c:pt>
                <c:pt idx="487">
                  <c:v>92.957109180918607</c:v>
                </c:pt>
                <c:pt idx="488">
                  <c:v>92.938475941285816</c:v>
                </c:pt>
                <c:pt idx="489">
                  <c:v>92.919963923693118</c:v>
                </c:pt>
                <c:pt idx="490">
                  <c:v>92.901573512144765</c:v>
                </c:pt>
                <c:pt idx="491">
                  <c:v>92.88330509229732</c:v>
                </c:pt>
                <c:pt idx="492">
                  <c:v>92.865159051440642</c:v>
                </c:pt>
                <c:pt idx="493">
                  <c:v>92.847135778481956</c:v>
                </c:pt>
                <c:pt idx="494">
                  <c:v>92.829235663924578</c:v>
                </c:pt>
                <c:pt idx="495">
                  <c:v>92.811459099850651</c:v>
                </c:pt>
                <c:pt idx="496">
                  <c:v>92.793806479901619</c:v>
                </c:pt>
                <c:pt idx="497">
                  <c:v>92.776278199262038</c:v>
                </c:pt>
                <c:pt idx="498">
                  <c:v>92.758874654641389</c:v>
                </c:pt>
                <c:pt idx="499">
                  <c:v>92.741596244252904</c:v>
                </c:pt>
                <c:pt idx="500">
                  <c:v>92.724443367800745</c:v>
                </c:pt>
                <c:pt idx="501">
                  <c:v>92.707416426459005</c:v>
                </c:pt>
                <c:pt idx="502">
                  <c:v>92.690515822855332</c:v>
                </c:pt>
                <c:pt idx="503">
                  <c:v>92.673741961054631</c:v>
                </c:pt>
                <c:pt idx="504">
                  <c:v>92.657095246543818</c:v>
                </c:pt>
                <c:pt idx="505">
                  <c:v>92.640576086208554</c:v>
                </c:pt>
                <c:pt idx="506">
                  <c:v>92.624184888325502</c:v>
                </c:pt>
                <c:pt idx="507">
                  <c:v>92.607922062536744</c:v>
                </c:pt>
                <c:pt idx="508">
                  <c:v>92.591788019842028</c:v>
                </c:pt>
                <c:pt idx="509">
                  <c:v>92.575783172575257</c:v>
                </c:pt>
                <c:pt idx="510">
                  <c:v>92.559907934396065</c:v>
                </c:pt>
                <c:pt idx="511">
                  <c:v>92.544162720265561</c:v>
                </c:pt>
                <c:pt idx="512">
                  <c:v>92.528547946437811</c:v>
                </c:pt>
                <c:pt idx="513">
                  <c:v>92.513064030440617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B-46F8-BD62-012CFB54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66176"/>
        <c:axId val="1535499904"/>
      </c:scatterChart>
      <c:valAx>
        <c:axId val="14950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[sec]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99904"/>
        <c:crosses val="autoZero"/>
        <c:crossBetween val="midCat"/>
      </c:valAx>
      <c:valAx>
        <c:axId val="153549990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 [psi]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Thrust vs. time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Thrust vs Time [lbf]</c:v>
          </c:tx>
          <c:spPr>
            <a:ln w="38100" cmpd="sng">
              <a:solidFill>
                <a:srgbClr val="4285F4"/>
              </a:solidFill>
            </a:ln>
          </c:spPr>
          <c:marker>
            <c:symbol val="none"/>
          </c:marker>
          <c:xVal>
            <c:numRef>
              <c:f>'Time Evolution'!$A$19:$A$533</c:f>
              <c:numCache>
                <c:formatCode>General</c:formatCode>
                <c:ptCount val="5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</c:numCache>
            </c:numRef>
          </c:xVal>
          <c:yVal>
            <c:numRef>
              <c:f>'Time Evolution'!$J$19:$J$533</c:f>
              <c:numCache>
                <c:formatCode>General</c:formatCode>
                <c:ptCount val="514"/>
                <c:pt idx="0">
                  <c:v>8.9797053086176302</c:v>
                </c:pt>
                <c:pt idx="1">
                  <c:v>8.9554497335328662</c:v>
                </c:pt>
                <c:pt idx="2">
                  <c:v>8.9315231290693404</c:v>
                </c:pt>
                <c:pt idx="3">
                  <c:v>8.9079223165572436</c:v>
                </c:pt>
                <c:pt idx="4">
                  <c:v>8.8846438326727224</c:v>
                </c:pt>
                <c:pt idx="5">
                  <c:v>8.8616839797883529</c:v>
                </c:pt>
                <c:pt idx="6">
                  <c:v>8.8390388692545798</c:v>
                </c:pt>
                <c:pt idx="7">
                  <c:v>8.816704458638787</c:v>
                </c:pt>
                <c:pt idx="8">
                  <c:v>8.7946765837878722</c:v>
                </c:pt>
                <c:pt idx="9">
                  <c:v>8.772950986446336</c:v>
                </c:pt>
                <c:pt idx="10">
                  <c:v>8.7515233380511415</c:v>
                </c:pt>
                <c:pt idx="11">
                  <c:v>8.7303892602311848</c:v>
                </c:pt>
                <c:pt idx="12">
                  <c:v>8.6889841572600144</c:v>
                </c:pt>
                <c:pt idx="13">
                  <c:v>8.6687042732465081</c:v>
                </c:pt>
                <c:pt idx="14">
                  <c:v>8.6487002663638677</c:v>
                </c:pt>
                <c:pt idx="15">
                  <c:v>8.6289677294877052</c:v>
                </c:pt>
                <c:pt idx="16">
                  <c:v>8.6095022806447616</c:v>
                </c:pt>
                <c:pt idx="17">
                  <c:v>8.5902995700176916</c:v>
                </c:pt>
                <c:pt idx="18">
                  <c:v>8.5713552858934854</c:v>
                </c:pt>
                <c:pt idx="19">
                  <c:v>8.5526651596915038</c:v>
                </c:pt>
                <c:pt idx="20">
                  <c:v>8.5342249701890456</c:v>
                </c:pt>
                <c:pt idx="21">
                  <c:v>8.5160305470468103</c:v>
                </c:pt>
                <c:pt idx="22">
                  <c:v>8.4980777737236224</c:v>
                </c:pt>
                <c:pt idx="23">
                  <c:v>8.4803625898583253</c:v>
                </c:pt>
                <c:pt idx="24">
                  <c:v>8.4628809931863618</c:v>
                </c:pt>
                <c:pt idx="25">
                  <c:v>8.4456290410509265</c:v>
                </c:pt>
                <c:pt idx="26">
                  <c:v>8.4286028515600382</c:v>
                </c:pt>
                <c:pt idx="27">
                  <c:v>8.4117986044353632</c:v>
                </c:pt>
                <c:pt idx="28">
                  <c:v>8.3952125415925671</c:v>
                </c:pt>
                <c:pt idx="29">
                  <c:v>8.3788409674879389</c:v>
                </c:pt>
                <c:pt idx="30">
                  <c:v>8.3626802492621763</c:v>
                </c:pt>
                <c:pt idx="31">
                  <c:v>8.3467268167083652</c:v>
                </c:pt>
                <c:pt idx="32">
                  <c:v>8.3309771620875264</c:v>
                </c:pt>
                <c:pt idx="33">
                  <c:v>8.3154278398128785</c:v>
                </c:pt>
                <c:pt idx="34">
                  <c:v>8.3000754660210045</c:v>
                </c:pt>
                <c:pt idx="35">
                  <c:v>8.284916718046107</c:v>
                </c:pt>
                <c:pt idx="36">
                  <c:v>8.2699483338115538</c:v>
                </c:pt>
                <c:pt idx="37">
                  <c:v>8.2551671111512022</c:v>
                </c:pt>
                <c:pt idx="38">
                  <c:v>8.240569907071654</c:v>
                </c:pt>
                <c:pt idx="39">
                  <c:v>8.2261536369648649</c:v>
                </c:pt>
                <c:pt idx="40">
                  <c:v>8.2119152737799279</c:v>
                </c:pt>
                <c:pt idx="41">
                  <c:v>8.1978518471614166</c:v>
                </c:pt>
                <c:pt idx="42">
                  <c:v>8.1839604425608385</c:v>
                </c:pt>
                <c:pt idx="43">
                  <c:v>8.1702382003272174</c:v>
                </c:pt>
                <c:pt idx="44">
                  <c:v>8.1566823147815519</c:v>
                </c:pt>
                <c:pt idx="45">
                  <c:v>8.1432900332801044</c:v>
                </c:pt>
                <c:pt idx="46">
                  <c:v>8.1300586552698135</c:v>
                </c:pt>
                <c:pt idx="47">
                  <c:v>8.116985531340033</c:v>
                </c:pt>
                <c:pt idx="48">
                  <c:v>8.1040680622727415</c:v>
                </c:pt>
                <c:pt idx="49">
                  <c:v>8.0913036980945972</c:v>
                </c:pt>
                <c:pt idx="50">
                  <c:v>8.0786899371326548</c:v>
                </c:pt>
                <c:pt idx="51">
                  <c:v>8.0662243250756962</c:v>
                </c:pt>
                <c:pt idx="52">
                  <c:v>8.0539044540431277</c:v>
                </c:pt>
                <c:pt idx="53">
                  <c:v>8.0417279616627972</c:v>
                </c:pt>
                <c:pt idx="54">
                  <c:v>8.0296925301588615</c:v>
                </c:pt>
                <c:pt idx="55">
                  <c:v>8.0177958854508713</c:v>
                </c:pt>
                <c:pt idx="56">
                  <c:v>8.00603579626498</c:v>
                </c:pt>
                <c:pt idx="57">
                  <c:v>7.9944100732579235</c:v>
                </c:pt>
                <c:pt idx="58">
                  <c:v>7.9829165681546046</c:v>
                </c:pt>
                <c:pt idx="59">
                  <c:v>7.9715531728994797</c:v>
                </c:pt>
                <c:pt idx="60">
                  <c:v>7.9603178188224373</c:v>
                </c:pt>
                <c:pt idx="61">
                  <c:v>7.9492084758192503</c:v>
                </c:pt>
                <c:pt idx="62">
                  <c:v>7.9382231515470405</c:v>
                </c:pt>
                <c:pt idx="63">
                  <c:v>7.9273598906347598</c:v>
                </c:pt>
                <c:pt idx="64">
                  <c:v>7.9166167739088884</c:v>
                </c:pt>
                <c:pt idx="65">
                  <c:v>7.9059919176343225</c:v>
                </c:pt>
                <c:pt idx="66">
                  <c:v>7.8954834727706107</c:v>
                </c:pt>
                <c:pt idx="67">
                  <c:v>7.8850896242431281</c:v>
                </c:pt>
                <c:pt idx="68">
                  <c:v>7.8748085902297866</c:v>
                </c:pt>
                <c:pt idx="69">
                  <c:v>7.8646386214623227</c:v>
                </c:pt>
                <c:pt idx="70">
                  <c:v>7.854578000542789</c:v>
                </c:pt>
                <c:pt idx="71">
                  <c:v>7.8446250412745888</c:v>
                </c:pt>
                <c:pt idx="72">
                  <c:v>7.8347780880082176</c:v>
                </c:pt>
                <c:pt idx="73">
                  <c:v>7.8250355150012014</c:v>
                </c:pt>
                <c:pt idx="74">
                  <c:v>7.8153957257923556</c:v>
                </c:pt>
                <c:pt idx="75">
                  <c:v>7.8058571525898452</c:v>
                </c:pt>
                <c:pt idx="76">
                  <c:v>7.7964182556730668</c:v>
                </c:pt>
                <c:pt idx="77">
                  <c:v>7.787077522807941</c:v>
                </c:pt>
                <c:pt idx="78">
                  <c:v>7.7778334686753725</c:v>
                </c:pt>
                <c:pt idx="79">
                  <c:v>7.7686846343129936</c:v>
                </c:pt>
                <c:pt idx="80">
                  <c:v>7.7596295865691136</c:v>
                </c:pt>
                <c:pt idx="81">
                  <c:v>7.7506669175697231</c:v>
                </c:pt>
                <c:pt idx="82">
                  <c:v>7.7417952441974105</c:v>
                </c:pt>
                <c:pt idx="83">
                  <c:v>7.7330132075821414</c:v>
                </c:pt>
                <c:pt idx="84">
                  <c:v>7.7243194726042095</c:v>
                </c:pt>
                <c:pt idx="85">
                  <c:v>7.715712727407996</c:v>
                </c:pt>
                <c:pt idx="86">
                  <c:v>7.7071916829276805</c:v>
                </c:pt>
                <c:pt idx="87">
                  <c:v>7.6987550724231735</c:v>
                </c:pt>
                <c:pt idx="88">
                  <c:v>7.6904016510274786</c:v>
                </c:pt>
                <c:pt idx="89">
                  <c:v>7.6821301953038335</c:v>
                </c:pt>
                <c:pt idx="90">
                  <c:v>7.673939502813619</c:v>
                </c:pt>
                <c:pt idx="91">
                  <c:v>7.6658283916938998</c:v>
                </c:pt>
                <c:pt idx="92">
                  <c:v>7.6577957002449066</c:v>
                </c:pt>
                <c:pt idx="93">
                  <c:v>7.6498402865270476</c:v>
                </c:pt>
                <c:pt idx="94">
                  <c:v>7.6419610279669596</c:v>
                </c:pt>
                <c:pt idx="95">
                  <c:v>7.6341568209729065</c:v>
                </c:pt>
                <c:pt idx="96">
                  <c:v>7.62642658055894</c:v>
                </c:pt>
                <c:pt idx="97">
                  <c:v>7.6187692399775928</c:v>
                </c:pt>
                <c:pt idx="98">
                  <c:v>7.6111837503611373</c:v>
                </c:pt>
                <c:pt idx="99">
                  <c:v>7.6036690803709446</c:v>
                </c:pt>
                <c:pt idx="100">
                  <c:v>7.5962242158548596</c:v>
                </c:pt>
                <c:pt idx="101">
                  <c:v>7.5888481595125228</c:v>
                </c:pt>
                <c:pt idx="102">
                  <c:v>7.5815399305681215</c:v>
                </c:pt>
                <c:pt idx="103">
                  <c:v>7.5742985644507419</c:v>
                </c:pt>
                <c:pt idx="104">
                  <c:v>7.5671231124818865</c:v>
                </c:pt>
                <c:pt idx="105">
                  <c:v>7.5600126415699798</c:v>
                </c:pt>
                <c:pt idx="106">
                  <c:v>7.552966233911989</c:v>
                </c:pt>
                <c:pt idx="107">
                  <c:v>7.5459829867015173</c:v>
                </c:pt>
                <c:pt idx="108">
                  <c:v>7.5390620118436491</c:v>
                </c:pt>
                <c:pt idx="109">
                  <c:v>7.5322024356760355</c:v>
                </c:pt>
                <c:pt idx="110">
                  <c:v>7.5254033986963869</c:v>
                </c:pt>
                <c:pt idx="111">
                  <c:v>7.5186640552957353</c:v>
                </c:pt>
                <c:pt idx="112">
                  <c:v>7.5119835734979539</c:v>
                </c:pt>
                <c:pt idx="113">
                  <c:v>7.5053611347049776</c:v>
                </c:pt>
                <c:pt idx="114">
                  <c:v>7.4987959334473944</c:v>
                </c:pt>
                <c:pt idx="115">
                  <c:v>7.4922871771409314</c:v>
                </c:pt>
                <c:pt idx="116">
                  <c:v>7.4858340858479382</c:v>
                </c:pt>
                <c:pt idx="117">
                  <c:v>7.4794358920443553</c:v>
                </c:pt>
                <c:pt idx="118">
                  <c:v>7.4730918403916649</c:v>
                </c:pt>
                <c:pt idx="119">
                  <c:v>7.4668011875137648</c:v>
                </c:pt>
                <c:pt idx="120">
                  <c:v>7.4605632017786609</c:v>
                </c:pt>
                <c:pt idx="121">
                  <c:v>7.4543771630853088</c:v>
                </c:pt>
                <c:pt idx="122">
                  <c:v>7.4482423626542715</c:v>
                </c:pt>
                <c:pt idx="123">
                  <c:v>7.4421581028236634</c:v>
                </c:pt>
                <c:pt idx="124">
                  <c:v>7.4361236968489628</c:v>
                </c:pt>
                <c:pt idx="125">
                  <c:v>7.4301384687073293</c:v>
                </c:pt>
                <c:pt idx="126">
                  <c:v>7.4242017529060851</c:v>
                </c:pt>
                <c:pt idx="127">
                  <c:v>7.4183128942951946</c:v>
                </c:pt>
                <c:pt idx="128">
                  <c:v>7.4124712478837207</c:v>
                </c:pt>
                <c:pt idx="129">
                  <c:v>7.4066761786601951</c:v>
                </c:pt>
                <c:pt idx="130">
                  <c:v>7.4009270614168878</c:v>
                </c:pt>
                <c:pt idx="131">
                  <c:v>7.3952232805774427</c:v>
                </c:pt>
                <c:pt idx="132">
                  <c:v>7.3895642300284159</c:v>
                </c:pt>
                <c:pt idx="133">
                  <c:v>7.3839493129543339</c:v>
                </c:pt>
                <c:pt idx="134">
                  <c:v>7.378377941675808</c:v>
                </c:pt>
                <c:pt idx="135">
                  <c:v>7.3728495374915317</c:v>
                </c:pt>
                <c:pt idx="136">
                  <c:v>7.3673635305231224</c:v>
                </c:pt>
                <c:pt idx="137">
                  <c:v>7.3619193595633527</c:v>
                </c:pt>
                <c:pt idx="138">
                  <c:v>7.3565164719275051</c:v>
                </c:pt>
                <c:pt idx="139">
                  <c:v>7.351154323307604</c:v>
                </c:pt>
                <c:pt idx="140">
                  <c:v>7.3458323776298258</c:v>
                </c:pt>
                <c:pt idx="141">
                  <c:v>7.3405501069146348</c:v>
                </c:pt>
                <c:pt idx="142">
                  <c:v>7.3353069911398947</c:v>
                </c:pt>
                <c:pt idx="143">
                  <c:v>7.3301025181066439</c:v>
                </c:pt>
                <c:pt idx="144">
                  <c:v>7.324936183307539</c:v>
                </c:pt>
                <c:pt idx="145">
                  <c:v>7.3198074897980572</c:v>
                </c:pt>
                <c:pt idx="146">
                  <c:v>7.314715948070253</c:v>
                </c:pt>
                <c:pt idx="147">
                  <c:v>7.3096610759288909</c:v>
                </c:pt>
                <c:pt idx="148">
                  <c:v>7.3046423983701469</c:v>
                </c:pt>
                <c:pt idx="149">
                  <c:v>7.299659447462771</c:v>
                </c:pt>
                <c:pt idx="150">
                  <c:v>7.2947117622314153</c:v>
                </c:pt>
                <c:pt idx="151">
                  <c:v>7.2897988885424363</c:v>
                </c:pt>
                <c:pt idx="152">
                  <c:v>7.2849203789918446</c:v>
                </c:pt>
                <c:pt idx="153">
                  <c:v>7.280075792795377</c:v>
                </c:pt>
                <c:pt idx="154">
                  <c:v>7.2752646956808906</c:v>
                </c:pt>
                <c:pt idx="155">
                  <c:v>7.2704866597825912</c:v>
                </c:pt>
                <c:pt idx="156">
                  <c:v>7.2657412635376888</c:v>
                </c:pt>
                <c:pt idx="157">
                  <c:v>7.2610280915845644</c:v>
                </c:pt>
                <c:pt idx="158">
                  <c:v>7.2563467346632828</c:v>
                </c:pt>
                <c:pt idx="159">
                  <c:v>7.2516967895177391</c:v>
                </c:pt>
                <c:pt idx="160">
                  <c:v>7.2470778588000115</c:v>
                </c:pt>
                <c:pt idx="161">
                  <c:v>7.2424895509760825</c:v>
                </c:pt>
                <c:pt idx="162">
                  <c:v>7.2379314802337076</c:v>
                </c:pt>
                <c:pt idx="163">
                  <c:v>7.2334032663919352</c:v>
                </c:pt>
                <c:pt idx="164">
                  <c:v>7.2289045348121883</c:v>
                </c:pt>
                <c:pt idx="165">
                  <c:v>7.2244349163111705</c:v>
                </c:pt>
                <c:pt idx="166">
                  <c:v>7.2199940470754216</c:v>
                </c:pt>
                <c:pt idx="167">
                  <c:v>7.2155815685773117</c:v>
                </c:pt>
                <c:pt idx="168">
                  <c:v>7.2111971274927527</c:v>
                </c:pt>
                <c:pt idx="169">
                  <c:v>7.2068403756203372</c:v>
                </c:pt>
                <c:pt idx="170">
                  <c:v>7.2025109698019936</c:v>
                </c:pt>
                <c:pt idx="171">
                  <c:v>7.1982085718451341</c:v>
                </c:pt>
                <c:pt idx="172">
                  <c:v>7.1939328484462095</c:v>
                </c:pt>
                <c:pt idx="173">
                  <c:v>7.1896834711156909</c:v>
                </c:pt>
                <c:pt idx="174">
                  <c:v>7.1854601161043341</c:v>
                </c:pt>
                <c:pt idx="175">
                  <c:v>7.1812624643309269</c:v>
                </c:pt>
                <c:pt idx="176">
                  <c:v>7.1770902013111337</c:v>
                </c:pt>
                <c:pt idx="177">
                  <c:v>7.1729430170879338</c:v>
                </c:pt>
                <c:pt idx="178">
                  <c:v>7.1688206061629591</c:v>
                </c:pt>
                <c:pt idx="179">
                  <c:v>7.1647226674293973</c:v>
                </c:pt>
                <c:pt idx="180">
                  <c:v>7.1606489041057806</c:v>
                </c:pt>
                <c:pt idx="181">
                  <c:v>7.1565990236713031</c:v>
                </c:pt>
                <c:pt idx="182">
                  <c:v>7.1525727378018775</c:v>
                </c:pt>
                <c:pt idx="183">
                  <c:v>7.1485697623078517</c:v>
                </c:pt>
                <c:pt idx="184">
                  <c:v>7.144589817072128</c:v>
                </c:pt>
                <c:pt idx="185">
                  <c:v>7.1406326259901167</c:v>
                </c:pt>
                <c:pt idx="186">
                  <c:v>7.1366979169102684</c:v>
                </c:pt>
                <c:pt idx="187">
                  <c:v>7.1327854215757682</c:v>
                </c:pt>
                <c:pt idx="188">
                  <c:v>7.1288948755672363</c:v>
                </c:pt>
                <c:pt idx="189">
                  <c:v>7.1250260182464293</c:v>
                </c:pt>
                <c:pt idx="190">
                  <c:v>7.1211785927011091</c:v>
                </c:pt>
                <c:pt idx="191">
                  <c:v>7.1173523456905441</c:v>
                </c:pt>
                <c:pt idx="192">
                  <c:v>7.1135470275920385</c:v>
                </c:pt>
                <c:pt idx="193">
                  <c:v>7.10976239234859</c:v>
                </c:pt>
                <c:pt idx="194">
                  <c:v>7.1059981974172493</c:v>
                </c:pt>
                <c:pt idx="195">
                  <c:v>7.1022542037184069</c:v>
                </c:pt>
                <c:pt idx="196">
                  <c:v>7.0985301755858652</c:v>
                </c:pt>
                <c:pt idx="197">
                  <c:v>7.0948258807180427</c:v>
                </c:pt>
                <c:pt idx="198">
                  <c:v>7.091141090129633</c:v>
                </c:pt>
                <c:pt idx="199">
                  <c:v>7.0874755781042458</c:v>
                </c:pt>
                <c:pt idx="200">
                  <c:v>7.0838291221480194</c:v>
                </c:pt>
                <c:pt idx="201">
                  <c:v>7.0802015029436269</c:v>
                </c:pt>
                <c:pt idx="202">
                  <c:v>7.0765925043055056</c:v>
                </c:pt>
                <c:pt idx="203">
                  <c:v>7.0730019131353927</c:v>
                </c:pt>
                <c:pt idx="204">
                  <c:v>7.069429519378942</c:v>
                </c:pt>
                <c:pt idx="205">
                  <c:v>7.0658751159827995</c:v>
                </c:pt>
                <c:pt idx="206">
                  <c:v>7.062338498852756</c:v>
                </c:pt>
                <c:pt idx="207">
                  <c:v>7.0588194668119897</c:v>
                </c:pt>
                <c:pt idx="208">
                  <c:v>7.055317821560819</c:v>
                </c:pt>
                <c:pt idx="209">
                  <c:v>7.0518333676360783</c:v>
                </c:pt>
                <c:pt idx="210">
                  <c:v>7.0483659123723852</c:v>
                </c:pt>
                <c:pt idx="211">
                  <c:v>7.0449152658628282</c:v>
                </c:pt>
                <c:pt idx="212">
                  <c:v>7.0414812409212288</c:v>
                </c:pt>
                <c:pt idx="213">
                  <c:v>7.0380636530444125</c:v>
                </c:pt>
                <c:pt idx="214">
                  <c:v>7.0346623203754159</c:v>
                </c:pt>
                <c:pt idx="215">
                  <c:v>7.0312770636672779</c:v>
                </c:pt>
                <c:pt idx="216">
                  <c:v>7.0279077062472144</c:v>
                </c:pt>
                <c:pt idx="217">
                  <c:v>7.0245540739813705</c:v>
                </c:pt>
                <c:pt idx="218">
                  <c:v>7.0212159952405102</c:v>
                </c:pt>
                <c:pt idx="219">
                  <c:v>7.0178933008658895</c:v>
                </c:pt>
                <c:pt idx="220">
                  <c:v>7.0145858241356178</c:v>
                </c:pt>
                <c:pt idx="221">
                  <c:v>7.0112934007319145</c:v>
                </c:pt>
                <c:pt idx="222">
                  <c:v>7.0080158687085996</c:v>
                </c:pt>
                <c:pt idx="223">
                  <c:v>7.0047530684591459</c:v>
                </c:pt>
                <c:pt idx="224">
                  <c:v>7.0015048426852928</c:v>
                </c:pt>
                <c:pt idx="225">
                  <c:v>6.9982710363660852</c:v>
                </c:pt>
                <c:pt idx="226">
                  <c:v>6.9950514967275872</c:v>
                </c:pt>
                <c:pt idx="227">
                  <c:v>6.9918460732126233</c:v>
                </c:pt>
                <c:pt idx="228">
                  <c:v>6.9886546174516795</c:v>
                </c:pt>
                <c:pt idx="229">
                  <c:v>6.9854769832333892</c:v>
                </c:pt>
                <c:pt idx="230">
                  <c:v>6.9823130264763407</c:v>
                </c:pt>
                <c:pt idx="231">
                  <c:v>6.9791626052007931</c:v>
                </c:pt>
                <c:pt idx="232">
                  <c:v>6.976025579500801</c:v>
                </c:pt>
                <c:pt idx="233">
                  <c:v>6.9729018115172767</c:v>
                </c:pt>
                <c:pt idx="234">
                  <c:v>6.9697911654108138</c:v>
                </c:pt>
                <c:pt idx="235">
                  <c:v>6.9666935073351768</c:v>
                </c:pt>
                <c:pt idx="236">
                  <c:v>6.9636087054116365</c:v>
                </c:pt>
                <c:pt idx="237">
                  <c:v>6.960536629702915</c:v>
                </c:pt>
                <c:pt idx="238">
                  <c:v>6.9574771521880781</c:v>
                </c:pt>
                <c:pt idx="239">
                  <c:v>6.954430146737649</c:v>
                </c:pt>
                <c:pt idx="240">
                  <c:v>6.951395489088994</c:v>
                </c:pt>
                <c:pt idx="241">
                  <c:v>6.9483730568223523</c:v>
                </c:pt>
                <c:pt idx="242">
                  <c:v>6.94536272933688</c:v>
                </c:pt>
                <c:pt idx="243">
                  <c:v>6.9423643878272383</c:v>
                </c:pt>
                <c:pt idx="244">
                  <c:v>6.9393779152605841</c:v>
                </c:pt>
                <c:pt idx="245">
                  <c:v>6.9364031963538979</c:v>
                </c:pt>
                <c:pt idx="246">
                  <c:v>6.9334401175513811</c:v>
                </c:pt>
                <c:pt idx="247">
                  <c:v>6.9304885670025778</c:v>
                </c:pt>
                <c:pt idx="248">
                  <c:v>6.9275484345405127</c:v>
                </c:pt>
                <c:pt idx="249">
                  <c:v>6.9246196116603276</c:v>
                </c:pt>
                <c:pt idx="250">
                  <c:v>6.9217019914981259</c:v>
                </c:pt>
                <c:pt idx="251">
                  <c:v>6.9187954688102664</c:v>
                </c:pt>
                <c:pt idx="252">
                  <c:v>6.915899939952789</c:v>
                </c:pt>
                <c:pt idx="253">
                  <c:v>6.9130153028612522</c:v>
                </c:pt>
                <c:pt idx="254">
                  <c:v>6.9101414570307833</c:v>
                </c:pt>
                <c:pt idx="255">
                  <c:v>6.9072783034967182</c:v>
                </c:pt>
                <c:pt idx="256">
                  <c:v>6.9044257448147208</c:v>
                </c:pt>
                <c:pt idx="257">
                  <c:v>6.901583685042314</c:v>
                </c:pt>
                <c:pt idx="258">
                  <c:v>6.8987520297198852</c:v>
                </c:pt>
                <c:pt idx="259">
                  <c:v>6.8959306858520542</c:v>
                </c:pt>
                <c:pt idx="260">
                  <c:v>6.893119561889689</c:v>
                </c:pt>
                <c:pt idx="261">
                  <c:v>6.8903185677115921</c:v>
                </c:pt>
                <c:pt idx="262">
                  <c:v>6.8875276146071709</c:v>
                </c:pt>
                <c:pt idx="263">
                  <c:v>6.8847466152586598</c:v>
                </c:pt>
                <c:pt idx="264">
                  <c:v>6.8819754837240881</c:v>
                </c:pt>
                <c:pt idx="265">
                  <c:v>6.8792141354200984</c:v>
                </c:pt>
                <c:pt idx="266">
                  <c:v>6.8764624871056093</c:v>
                </c:pt>
                <c:pt idx="267">
                  <c:v>6.8737204568646888</c:v>
                </c:pt>
                <c:pt idx="268">
                  <c:v>6.8709879640910261</c:v>
                </c:pt>
                <c:pt idx="269">
                  <c:v>6.8682649294710698</c:v>
                </c:pt>
                <c:pt idx="270">
                  <c:v>6.8655512749690066</c:v>
                </c:pt>
                <c:pt idx="271">
                  <c:v>6.8628469238106726</c:v>
                </c:pt>
                <c:pt idx="272">
                  <c:v>6.8601518004683344</c:v>
                </c:pt>
                <c:pt idx="273">
                  <c:v>6.8574658306454008</c:v>
                </c:pt>
                <c:pt idx="274">
                  <c:v>6.8547889412616927</c:v>
                </c:pt>
                <c:pt idx="275">
                  <c:v>6.8521210604385665</c:v>
                </c:pt>
                <c:pt idx="276">
                  <c:v>6.8494621174842329</c:v>
                </c:pt>
                <c:pt idx="277">
                  <c:v>6.8468120428796873</c:v>
                </c:pt>
                <c:pt idx="278">
                  <c:v>6.8441707682644548</c:v>
                </c:pt>
                <c:pt idx="279">
                  <c:v>6.8415382264224851</c:v>
                </c:pt>
                <c:pt idx="280">
                  <c:v>6.8389143512685902</c:v>
                </c:pt>
                <c:pt idx="281">
                  <c:v>6.8362990778348385</c:v>
                </c:pt>
                <c:pt idx="282">
                  <c:v>6.8336923422569695</c:v>
                </c:pt>
                <c:pt idx="283">
                  <c:v>6.8310940817615915</c:v>
                </c:pt>
                <c:pt idx="284">
                  <c:v>6.8285042346527245</c:v>
                </c:pt>
                <c:pt idx="285">
                  <c:v>6.8259227402991591</c:v>
                </c:pt>
                <c:pt idx="286">
                  <c:v>6.8233495391217458</c:v>
                </c:pt>
                <c:pt idx="287">
                  <c:v>6.8207845725809237</c:v>
                </c:pt>
                <c:pt idx="288">
                  <c:v>6.8182277831643736</c:v>
                </c:pt>
                <c:pt idx="289">
                  <c:v>6.8156791143747206</c:v>
                </c:pt>
                <c:pt idx="290">
                  <c:v>6.8131385107176765</c:v>
                </c:pt>
                <c:pt idx="291">
                  <c:v>6.8106059176900944</c:v>
                </c:pt>
                <c:pt idx="292">
                  <c:v>6.8080812817683896</c:v>
                </c:pt>
                <c:pt idx="293">
                  <c:v>6.8055645503968769</c:v>
                </c:pt>
                <c:pt idx="294">
                  <c:v>6.8030556719763418</c:v>
                </c:pt>
                <c:pt idx="295">
                  <c:v>6.8005545958530798</c:v>
                </c:pt>
                <c:pt idx="296">
                  <c:v>6.7980612723075033</c:v>
                </c:pt>
                <c:pt idx="297">
                  <c:v>6.7955756525432536</c:v>
                </c:pt>
                <c:pt idx="298">
                  <c:v>6.7930976886766574</c:v>
                </c:pt>
                <c:pt idx="299">
                  <c:v>6.790627333725781</c:v>
                </c:pt>
                <c:pt idx="300">
                  <c:v>6.7881645415999774</c:v>
                </c:pt>
                <c:pt idx="301">
                  <c:v>6.7857092670896746</c:v>
                </c:pt>
                <c:pt idx="302">
                  <c:v>6.7832614658559089</c:v>
                </c:pt>
                <c:pt idx="303">
                  <c:v>6.7808210944203768</c:v>
                </c:pt>
                <c:pt idx="304">
                  <c:v>6.7783881101553254</c:v>
                </c:pt>
                <c:pt idx="305">
                  <c:v>6.7759624712738562</c:v>
                </c:pt>
                <c:pt idx="306">
                  <c:v>6.7735441368200773</c:v>
                </c:pt>
                <c:pt idx="307">
                  <c:v>6.7711330666595257</c:v>
                </c:pt>
                <c:pt idx="308">
                  <c:v>6.7687292214697869</c:v>
                </c:pt>
                <c:pt idx="309">
                  <c:v>6.7663325627310833</c:v>
                </c:pt>
                <c:pt idx="310">
                  <c:v>6.7639430527168836</c:v>
                </c:pt>
                <c:pt idx="311">
                  <c:v>6.7615606544851117</c:v>
                </c:pt>
                <c:pt idx="312">
                  <c:v>6.7591853318688706</c:v>
                </c:pt>
                <c:pt idx="313">
                  <c:v>6.7568170494677098</c:v>
                </c:pt>
                <c:pt idx="314">
                  <c:v>6.7544557726388925</c:v>
                </c:pt>
                <c:pt idx="315">
                  <c:v>6.7521014674884183</c:v>
                </c:pt>
                <c:pt idx="316">
                  <c:v>6.7497541008629218</c:v>
                </c:pt>
                <c:pt idx="317">
                  <c:v>6.7474136403410379</c:v>
                </c:pt>
                <c:pt idx="318">
                  <c:v>6.7450800542248484</c:v>
                </c:pt>
                <c:pt idx="319">
                  <c:v>6.7427533115320575</c:v>
                </c:pt>
                <c:pt idx="320">
                  <c:v>6.7404333819875246</c:v>
                </c:pt>
                <c:pt idx="321">
                  <c:v>6.7381202360155275</c:v>
                </c:pt>
                <c:pt idx="322">
                  <c:v>6.7358138447314522</c:v>
                </c:pt>
                <c:pt idx="323">
                  <c:v>6.7335141799344811</c:v>
                </c:pt>
                <c:pt idx="324">
                  <c:v>6.7312212140993095</c:v>
                </c:pt>
                <c:pt idx="325">
                  <c:v>6.7289349203691007</c:v>
                </c:pt>
                <c:pt idx="326">
                  <c:v>6.7266552725472595</c:v>
                </c:pt>
                <c:pt idx="327">
                  <c:v>6.7243822450908111</c:v>
                </c:pt>
                <c:pt idx="328">
                  <c:v>6.722115813102115</c:v>
                </c:pt>
                <c:pt idx="329">
                  <c:v>6.7198559523225638</c:v>
                </c:pt>
                <c:pt idx="330">
                  <c:v>6.717602639124693</c:v>
                </c:pt>
                <c:pt idx="331">
                  <c:v>6.7153558505052242</c:v>
                </c:pt>
                <c:pt idx="332">
                  <c:v>6.7131155640785281</c:v>
                </c:pt>
                <c:pt idx="333">
                  <c:v>6.7108817580690836</c:v>
                </c:pt>
                <c:pt idx="334">
                  <c:v>6.708654411305087</c:v>
                </c:pt>
                <c:pt idx="335">
                  <c:v>6.7064335032115432</c:v>
                </c:pt>
                <c:pt idx="336">
                  <c:v>6.704219013803681</c:v>
                </c:pt>
                <c:pt idx="337">
                  <c:v>6.7020109236801106</c:v>
                </c:pt>
                <c:pt idx="338">
                  <c:v>6.6998092140167875</c:v>
                </c:pt>
                <c:pt idx="339">
                  <c:v>6.6976138665601788</c:v>
                </c:pt>
                <c:pt idx="340">
                  <c:v>6.6954248636211684</c:v>
                </c:pt>
                <c:pt idx="341">
                  <c:v>6.6932421880685755</c:v>
                </c:pt>
                <c:pt idx="342">
                  <c:v>6.6910658233231697</c:v>
                </c:pt>
                <c:pt idx="343">
                  <c:v>6.6888957533513906</c:v>
                </c:pt>
                <c:pt idx="344">
                  <c:v>6.6867319626594997</c:v>
                </c:pt>
                <c:pt idx="345">
                  <c:v>6.6845744362873578</c:v>
                </c:pt>
                <c:pt idx="346">
                  <c:v>6.6824231598027293</c:v>
                </c:pt>
                <c:pt idx="347">
                  <c:v>6.6802781192953358</c:v>
                </c:pt>
                <c:pt idx="348">
                  <c:v>6.6781393013711279</c:v>
                </c:pt>
                <c:pt idx="349">
                  <c:v>6.6760066931466104</c:v>
                </c:pt>
                <c:pt idx="350">
                  <c:v>6.673880282243152</c:v>
                </c:pt>
                <c:pt idx="351">
                  <c:v>6.671760056781646</c:v>
                </c:pt>
                <c:pt idx="352">
                  <c:v>6.6696460053766984</c:v>
                </c:pt>
                <c:pt idx="353">
                  <c:v>6.667538117131274</c:v>
                </c:pt>
                <c:pt idx="354">
                  <c:v>6.6654363816316051</c:v>
                </c:pt>
                <c:pt idx="355">
                  <c:v>6.6633407889415732</c:v>
                </c:pt>
                <c:pt idx="356">
                  <c:v>6.661251329597639</c:v>
                </c:pt>
                <c:pt idx="357">
                  <c:v>6.6591679946035107</c:v>
                </c:pt>
                <c:pt idx="358">
                  <c:v>6.6570907754253072</c:v>
                </c:pt>
                <c:pt idx="359">
                  <c:v>6.6550196639861179</c:v>
                </c:pt>
                <c:pt idx="360">
                  <c:v>6.6529546526614407</c:v>
                </c:pt>
                <c:pt idx="361">
                  <c:v>6.65089573427381</c:v>
                </c:pt>
                <c:pt idx="362">
                  <c:v>6.6488429020881901</c:v>
                </c:pt>
                <c:pt idx="363">
                  <c:v>6.6467961498071073</c:v>
                </c:pt>
                <c:pt idx="364">
                  <c:v>6.6447554715657571</c:v>
                </c:pt>
                <c:pt idx="365">
                  <c:v>6.6427208619274758</c:v>
                </c:pt>
                <c:pt idx="366">
                  <c:v>6.6406923158788889</c:v>
                </c:pt>
                <c:pt idx="367">
                  <c:v>6.6386698288255053</c:v>
                </c:pt>
                <c:pt idx="368">
                  <c:v>6.6366533965868451</c:v>
                </c:pt>
                <c:pt idx="369">
                  <c:v>6.6346430153924105</c:v>
                </c:pt>
                <c:pt idx="370">
                  <c:v>6.6326386818767844</c:v>
                </c:pt>
                <c:pt idx="371">
                  <c:v>6.630640393075498</c:v>
                </c:pt>
                <c:pt idx="372">
                  <c:v>6.6286481464204696</c:v>
                </c:pt>
                <c:pt idx="373">
                  <c:v>6.6266619397359579</c:v>
                </c:pt>
                <c:pt idx="374">
                  <c:v>6.6246817712341581</c:v>
                </c:pt>
                <c:pt idx="375">
                  <c:v>6.6227076395109394</c:v>
                </c:pt>
                <c:pt idx="376">
                  <c:v>6.6207395435419851</c:v>
                </c:pt>
                <c:pt idx="377">
                  <c:v>6.6187774826781673</c:v>
                </c:pt>
                <c:pt idx="378">
                  <c:v>6.6168214566419703</c:v>
                </c:pt>
                <c:pt idx="379">
                  <c:v>6.6148714655233976</c:v>
                </c:pt>
                <c:pt idx="380">
                  <c:v>6.6129275097755382</c:v>
                </c:pt>
                <c:pt idx="381">
                  <c:v>6.6109895902115063</c:v>
                </c:pt>
                <c:pt idx="382">
                  <c:v>6.6090577079995318</c:v>
                </c:pt>
                <c:pt idx="383">
                  <c:v>6.6071318646600954</c:v>
                </c:pt>
                <c:pt idx="384">
                  <c:v>6.6052120620612245</c:v>
                </c:pt>
                <c:pt idx="385">
                  <c:v>6.6032983024155358</c:v>
                </c:pt>
                <c:pt idx="386">
                  <c:v>6.6013905882761188</c:v>
                </c:pt>
                <c:pt idx="387">
                  <c:v>6.5994889225328413</c:v>
                </c:pt>
                <c:pt idx="388">
                  <c:v>6.5975933084088219</c:v>
                </c:pt>
                <c:pt idx="389">
                  <c:v>6.5957037494568587</c:v>
                </c:pt>
                <c:pt idx="390">
                  <c:v>6.5938202495558187</c:v>
                </c:pt>
                <c:pt idx="391">
                  <c:v>6.5919428129071136</c:v>
                </c:pt>
                <c:pt idx="392">
                  <c:v>6.5900714440315022</c:v>
                </c:pt>
                <c:pt idx="393">
                  <c:v>6.5882061477650007</c:v>
                </c:pt>
                <c:pt idx="394">
                  <c:v>6.5863469292562362</c:v>
                </c:pt>
                <c:pt idx="395">
                  <c:v>6.5844937939627748</c:v>
                </c:pt>
                <c:pt idx="396">
                  <c:v>6.5826467476474777</c:v>
                </c:pt>
                <c:pt idx="397">
                  <c:v>6.5808057963758717</c:v>
                </c:pt>
                <c:pt idx="398">
                  <c:v>6.5789709465123796</c:v>
                </c:pt>
                <c:pt idx="399">
                  <c:v>6.577142204717247</c:v>
                </c:pt>
                <c:pt idx="400">
                  <c:v>6.5753195779435405</c:v>
                </c:pt>
                <c:pt idx="401">
                  <c:v>6.5735030734336943</c:v>
                </c:pt>
                <c:pt idx="402">
                  <c:v>6.5716926987167579</c:v>
                </c:pt>
                <c:pt idx="403">
                  <c:v>6.5698884616048572</c:v>
                </c:pt>
                <c:pt idx="404">
                  <c:v>6.5680903701907374</c:v>
                </c:pt>
                <c:pt idx="405">
                  <c:v>6.5662984328441958</c:v>
                </c:pt>
                <c:pt idx="406">
                  <c:v>6.5645126582094377</c:v>
                </c:pt>
                <c:pt idx="407">
                  <c:v>6.5627330552020524</c:v>
                </c:pt>
                <c:pt idx="408">
                  <c:v>6.5609596330061111</c:v>
                </c:pt>
                <c:pt idx="409">
                  <c:v>6.5591924010711482</c:v>
                </c:pt>
                <c:pt idx="410">
                  <c:v>6.5574313691095263</c:v>
                </c:pt>
                <c:pt idx="411">
                  <c:v>6.5556765470935234</c:v>
                </c:pt>
                <c:pt idx="412">
                  <c:v>6.5539279452524886</c:v>
                </c:pt>
                <c:pt idx="413">
                  <c:v>6.5521855740701191</c:v>
                </c:pt>
                <c:pt idx="414">
                  <c:v>6.5504494442816634</c:v>
                </c:pt>
                <c:pt idx="415">
                  <c:v>6.5487195668715437</c:v>
                </c:pt>
                <c:pt idx="416">
                  <c:v>6.5469959530701214</c:v>
                </c:pt>
                <c:pt idx="417">
                  <c:v>6.5452786143515604</c:v>
                </c:pt>
                <c:pt idx="418">
                  <c:v>6.5435675624309528</c:v>
                </c:pt>
                <c:pt idx="419">
                  <c:v>6.5418628092618274</c:v>
                </c:pt>
                <c:pt idx="420">
                  <c:v>6.5401643670334391</c:v>
                </c:pt>
                <c:pt idx="421">
                  <c:v>6.5384722481683744</c:v>
                </c:pt>
                <c:pt idx="422">
                  <c:v>6.5367864653202199</c:v>
                </c:pt>
                <c:pt idx="423">
                  <c:v>6.5351070313705941</c:v>
                </c:pt>
                <c:pt idx="424">
                  <c:v>6.5334339594270716</c:v>
                </c:pt>
                <c:pt idx="425">
                  <c:v>6.5317672628207726</c:v>
                </c:pt>
                <c:pt idx="426">
                  <c:v>6.5301069551036832</c:v>
                </c:pt>
                <c:pt idx="427">
                  <c:v>6.5284530500465596</c:v>
                </c:pt>
                <c:pt idx="428">
                  <c:v>6.5268055616362819</c:v>
                </c:pt>
                <c:pt idx="429">
                  <c:v>6.5251645040738788</c:v>
                </c:pt>
                <c:pt idx="430">
                  <c:v>6.5235298917719327</c:v>
                </c:pt>
                <c:pt idx="431">
                  <c:v>6.5219017393524048</c:v>
                </c:pt>
                <c:pt idx="432">
                  <c:v>6.5202800616444936</c:v>
                </c:pt>
                <c:pt idx="433">
                  <c:v>6.5186648736821082</c:v>
                </c:pt>
                <c:pt idx="434">
                  <c:v>6.5170561907019406</c:v>
                </c:pt>
                <c:pt idx="435">
                  <c:v>6.5154540281411535</c:v>
                </c:pt>
                <c:pt idx="436">
                  <c:v>6.5138584016351997</c:v>
                </c:pt>
                <c:pt idx="437">
                  <c:v>6.5122693270157157</c:v>
                </c:pt>
                <c:pt idx="438">
                  <c:v>6.5106868203085133</c:v>
                </c:pt>
                <c:pt idx="439">
                  <c:v>6.5091108977313299</c:v>
                </c:pt>
                <c:pt idx="440">
                  <c:v>6.5075415756915467</c:v>
                </c:pt>
                <c:pt idx="441">
                  <c:v>6.5059788707847339</c:v>
                </c:pt>
                <c:pt idx="442">
                  <c:v>6.5044227997920467</c:v>
                </c:pt>
                <c:pt idx="443">
                  <c:v>6.5028733796784106</c:v>
                </c:pt>
                <c:pt idx="444">
                  <c:v>6.5013306275905807</c:v>
                </c:pt>
                <c:pt idx="445">
                  <c:v>6.4997945608551957</c:v>
                </c:pt>
                <c:pt idx="446">
                  <c:v>6.4982651969768037</c:v>
                </c:pt>
                <c:pt idx="447">
                  <c:v>6.4967425536356256</c:v>
                </c:pt>
                <c:pt idx="448">
                  <c:v>6.4952266486860797</c:v>
                </c:pt>
                <c:pt idx="449">
                  <c:v>6.4937175001547587</c:v>
                </c:pt>
                <c:pt idx="450">
                  <c:v>6.4922151262383592</c:v>
                </c:pt>
                <c:pt idx="451">
                  <c:v>6.490719545302138</c:v>
                </c:pt>
                <c:pt idx="452">
                  <c:v>6.4892307758778101</c:v>
                </c:pt>
                <c:pt idx="453">
                  <c:v>6.4877488366617397</c:v>
                </c:pt>
                <c:pt idx="454">
                  <c:v>6.4862737465134908</c:v>
                </c:pt>
                <c:pt idx="455">
                  <c:v>6.4848055244535168</c:v>
                </c:pt>
                <c:pt idx="456">
                  <c:v>6.4833441896618975</c:v>
                </c:pt>
                <c:pt idx="457">
                  <c:v>6.4818897614761291</c:v>
                </c:pt>
                <c:pt idx="458">
                  <c:v>6.4804422593898385</c:v>
                </c:pt>
                <c:pt idx="459">
                  <c:v>6.4790017030508222</c:v>
                </c:pt>
                <c:pt idx="460">
                  <c:v>6.477568112259295</c:v>
                </c:pt>
                <c:pt idx="461">
                  <c:v>6.4761415069664361</c:v>
                </c:pt>
                <c:pt idx="462">
                  <c:v>6.4747219072724702</c:v>
                </c:pt>
                <c:pt idx="463">
                  <c:v>6.4733093334253109</c:v>
                </c:pt>
                <c:pt idx="464">
                  <c:v>6.4719038058187595</c:v>
                </c:pt>
                <c:pt idx="465">
                  <c:v>6.470505344990805</c:v>
                </c:pt>
                <c:pt idx="466">
                  <c:v>6.4691139716223134</c:v>
                </c:pt>
                <c:pt idx="467">
                  <c:v>6.4677297065351222</c:v>
                </c:pt>
                <c:pt idx="468">
                  <c:v>6.466352570690777</c:v>
                </c:pt>
                <c:pt idx="469">
                  <c:v>6.4649825851886824</c:v>
                </c:pt>
                <c:pt idx="470">
                  <c:v>6.4636197712649652</c:v>
                </c:pt>
                <c:pt idx="471">
                  <c:v>6.462264150290447</c:v>
                </c:pt>
                <c:pt idx="472">
                  <c:v>6.4609157437696281</c:v>
                </c:pt>
                <c:pt idx="473">
                  <c:v>6.4595745733390473</c:v>
                </c:pt>
                <c:pt idx="474">
                  <c:v>6.4582406607654352</c:v>
                </c:pt>
                <c:pt idx="475">
                  <c:v>6.4569140279447597</c:v>
                </c:pt>
                <c:pt idx="476">
                  <c:v>6.4555946969007847</c:v>
                </c:pt>
                <c:pt idx="477">
                  <c:v>6.4542826897831889</c:v>
                </c:pt>
                <c:pt idx="478">
                  <c:v>6.452978028866478</c:v>
                </c:pt>
                <c:pt idx="479">
                  <c:v>6.4516807365485533</c:v>
                </c:pt>
                <c:pt idx="480">
                  <c:v>6.4503908353494008</c:v>
                </c:pt>
                <c:pt idx="481">
                  <c:v>6.4491083479093723</c:v>
                </c:pt>
                <c:pt idx="482">
                  <c:v>6.4478332969882697</c:v>
                </c:pt>
                <c:pt idx="483">
                  <c:v>6.446565705463696</c:v>
                </c:pt>
                <c:pt idx="484">
                  <c:v>6.4453055963297663</c:v>
                </c:pt>
                <c:pt idx="485">
                  <c:v>6.4440529926958954</c:v>
                </c:pt>
                <c:pt idx="486">
                  <c:v>6.4428079177855073</c:v>
                </c:pt>
                <c:pt idx="487">
                  <c:v>6.4415703949345406</c:v>
                </c:pt>
                <c:pt idx="488">
                  <c:v>6.4403404475903869</c:v>
                </c:pt>
                <c:pt idx="489">
                  <c:v>6.4391180993103303</c:v>
                </c:pt>
                <c:pt idx="490">
                  <c:v>6.4379033737606761</c:v>
                </c:pt>
                <c:pt idx="491">
                  <c:v>6.4366962947153041</c:v>
                </c:pt>
                <c:pt idx="492">
                  <c:v>6.4354968860542874</c:v>
                </c:pt>
                <c:pt idx="493">
                  <c:v>6.4343051717629454</c:v>
                </c:pt>
                <c:pt idx="494">
                  <c:v>6.4331211759304727</c:v>
                </c:pt>
                <c:pt idx="495">
                  <c:v>6.431944922748758</c:v>
                </c:pt>
                <c:pt idx="496">
                  <c:v>6.4307764365112128</c:v>
                </c:pt>
                <c:pt idx="497">
                  <c:v>6.4296157416115927</c:v>
                </c:pt>
                <c:pt idx="498">
                  <c:v>6.4284628625429745</c:v>
                </c:pt>
                <c:pt idx="499">
                  <c:v>6.4273178238962618</c:v>
                </c:pt>
                <c:pt idx="500">
                  <c:v>6.426180650359389</c:v>
                </c:pt>
                <c:pt idx="501">
                  <c:v>6.4250513667160094</c:v>
                </c:pt>
                <c:pt idx="502">
                  <c:v>6.4239299978443443</c:v>
                </c:pt>
                <c:pt idx="503">
                  <c:v>6.4228165687161987</c:v>
                </c:pt>
                <c:pt idx="504">
                  <c:v>6.4217111043959516</c:v>
                </c:pt>
                <c:pt idx="505">
                  <c:v>6.4206136300390471</c:v>
                </c:pt>
                <c:pt idx="506">
                  <c:v>6.4195241708914796</c:v>
                </c:pt>
                <c:pt idx="507">
                  <c:v>6.4184427522881391</c:v>
                </c:pt>
                <c:pt idx="508">
                  <c:v>6.4173693996523102</c:v>
                </c:pt>
                <c:pt idx="509">
                  <c:v>6.4163041384941408</c:v>
                </c:pt>
                <c:pt idx="510">
                  <c:v>6.4152469944101327</c:v>
                </c:pt>
                <c:pt idx="511">
                  <c:v>6.4141979930815056</c:v>
                </c:pt>
                <c:pt idx="512">
                  <c:v>6.413157160273669</c:v>
                </c:pt>
                <c:pt idx="513">
                  <c:v>6.4121245218349952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1-4813-802D-0A5ECA89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71824"/>
        <c:axId val="929784418"/>
      </c:scatterChart>
      <c:valAx>
        <c:axId val="244571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[seconds]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9784418"/>
        <c:crosses val="autoZero"/>
        <c:crossBetween val="midCat"/>
      </c:valAx>
      <c:valAx>
        <c:axId val="929784418"/>
        <c:scaling>
          <c:orientation val="minMax"/>
          <c:min val="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Thrust  [lbf]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457182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C_f vs. time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mpd="sng">
              <a:solidFill>
                <a:srgbClr val="4285F4"/>
              </a:solidFill>
            </a:ln>
          </c:spPr>
          <c:marker>
            <c:symbol val="none"/>
          </c:marker>
          <c:xVal>
            <c:numRef>
              <c:f>'Time Evolution'!$A$19:$A$79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</c:numCache>
            </c:numRef>
          </c:xVal>
          <c:yVal>
            <c:numRef>
              <c:f>'Time Evolution'!$I$19:$I$79</c:f>
              <c:numCache>
                <c:formatCode>General</c:formatCode>
                <c:ptCount val="60"/>
                <c:pt idx="0">
                  <c:v>1.3770412837205372</c:v>
                </c:pt>
                <c:pt idx="1">
                  <c:v>1.3774263620872702</c:v>
                </c:pt>
                <c:pt idx="2">
                  <c:v>1.3778036248782461</c:v>
                </c:pt>
                <c:pt idx="3">
                  <c:v>1.3781733164976109</c:v>
                </c:pt>
                <c:pt idx="4">
                  <c:v>1.3785356708943153</c:v>
                </c:pt>
                <c:pt idx="5">
                  <c:v>1.378890912107499</c:v>
                </c:pt>
                <c:pt idx="6">
                  <c:v>1.3792392547820322</c:v>
                </c:pt>
                <c:pt idx="7">
                  <c:v>1.3795809046553609</c:v>
                </c:pt>
                <c:pt idx="8">
                  <c:v>1.3799160590168877</c:v>
                </c:pt>
                <c:pt idx="9">
                  <c:v>1.3802449071412188</c:v>
                </c:pt>
                <c:pt idx="10">
                  <c:v>1.3805676306965751</c:v>
                </c:pt>
                <c:pt idx="11">
                  <c:v>1.3808844041297335</c:v>
                </c:pt>
                <c:pt idx="12">
                  <c:v>1.3815007644650639</c:v>
                </c:pt>
                <c:pt idx="13">
                  <c:v>1.3818006673152232</c:v>
                </c:pt>
                <c:pt idx="14">
                  <c:v>1.3820952525650823</c:v>
                </c:pt>
                <c:pt idx="15">
                  <c:v>1.3823846635958936</c:v>
                </c:pt>
                <c:pt idx="16">
                  <c:v>1.3826690384543843</c:v>
                </c:pt>
                <c:pt idx="17">
                  <c:v>1.382948510107485</c:v>
                </c:pt>
                <c:pt idx="18">
                  <c:v>1.3832232066826677</c:v>
                </c:pt>
                <c:pt idx="19">
                  <c:v>1.3834932516948399</c:v>
                </c:pt>
                <c:pt idx="20">
                  <c:v>1.3837587642605784</c:v>
                </c:pt>
                <c:pt idx="21">
                  <c:v>1.3840198593005186</c:v>
                </c:pt>
                <c:pt idx="22">
                  <c:v>1.3842766477306017</c:v>
                </c:pt>
                <c:pt idx="23">
                  <c:v>1.3845292366429089</c:v>
                </c:pt>
                <c:pt idx="24">
                  <c:v>1.3847777294766754</c:v>
                </c:pt>
                <c:pt idx="25">
                  <c:v>1.3850222261801286</c:v>
                </c:pt>
                <c:pt idx="26">
                  <c:v>1.3852628233636759</c:v>
                </c:pt>
                <c:pt idx="27">
                  <c:v>1.385499614444986</c:v>
                </c:pt>
                <c:pt idx="28">
                  <c:v>1.3857326897864619</c:v>
                </c:pt>
                <c:pt idx="29">
                  <c:v>1.3859621368255308</c:v>
                </c:pt>
                <c:pt idx="30">
                  <c:v>1.3861880401982052</c:v>
                </c:pt>
                <c:pt idx="31">
                  <c:v>1.386410481856323</c:v>
                </c:pt>
                <c:pt idx="32">
                  <c:v>1.3866295411788085</c:v>
                </c:pt>
                <c:pt idx="33">
                  <c:v>1.3868452950773229</c:v>
                </c:pt>
                <c:pt idx="34">
                  <c:v>1.3870578180966404</c:v>
                </c:pt>
                <c:pt idx="35">
                  <c:v>1.3872671825100265</c:v>
                </c:pt>
                <c:pt idx="36">
                  <c:v>1.3874734584099369</c:v>
                </c:pt>
                <c:pt idx="37">
                  <c:v>1.387676713794282</c:v>
                </c:pt>
                <c:pt idx="38">
                  <c:v>1.3878770146485266</c:v>
                </c:pt>
                <c:pt idx="39">
                  <c:v>1.3880744250238251</c:v>
                </c:pt>
                <c:pt idx="40">
                  <c:v>1.3882690071114563</c:v>
                </c:pt>
                <c:pt idx="41">
                  <c:v>1.3884608213137339</c:v>
                </c:pt>
                <c:pt idx="42">
                  <c:v>1.3886499263115966</c:v>
                </c:pt>
                <c:pt idx="43">
                  <c:v>1.3888363791290623</c:v>
                </c:pt>
                <c:pt idx="44">
                  <c:v>1.3890202351946985</c:v>
                </c:pt>
                <c:pt idx="45">
                  <c:v>1.389201548400302</c:v>
                </c:pt>
                <c:pt idx="46">
                  <c:v>1.3893803711568899</c:v>
                </c:pt>
                <c:pt idx="47">
                  <c:v>1.3895567544482021</c:v>
                </c:pt>
                <c:pt idx="48">
                  <c:v>1.389730747881798</c:v>
                </c:pt>
                <c:pt idx="49">
                  <c:v>1.3899023997378892</c:v>
                </c:pt>
                <c:pt idx="50">
                  <c:v>1.390071757016043</c:v>
                </c:pt>
                <c:pt idx="51">
                  <c:v>1.3902388654798348</c:v>
                </c:pt>
                <c:pt idx="52">
                  <c:v>1.390403769699575</c:v>
                </c:pt>
                <c:pt idx="53">
                  <c:v>1.3905665130932074</c:v>
                </c:pt>
                <c:pt idx="54">
                  <c:v>1.3907271379654671</c:v>
                </c:pt>
                <c:pt idx="55">
                  <c:v>1.3908856855453702</c:v>
                </c:pt>
                <c:pt idx="56">
                  <c:v>1.3910421960221624</c:v>
                </c:pt>
                <c:pt idx="57">
                  <c:v>1.3911967085797345</c:v>
                </c:pt>
                <c:pt idx="58">
                  <c:v>1.3913492614296503</c:v>
                </c:pt>
                <c:pt idx="59">
                  <c:v>1.3914998918428123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3-4F59-8661-F2475EEC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396377"/>
        <c:axId val="1307113678"/>
      </c:scatterChart>
      <c:valAx>
        <c:axId val="109039637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[seconds]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113678"/>
        <c:crosses val="autoZero"/>
        <c:crossBetween val="midCat"/>
      </c:valAx>
      <c:valAx>
        <c:axId val="1307113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C_f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0396377"/>
        <c:crosses val="autoZero"/>
        <c:crossBetween val="midCat"/>
      </c:valAx>
    </c:plotArea>
    <c:plotVisOnly val="1"/>
    <c:dispBlanksAs val="zero"/>
    <c:showDLblsOverMax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C_star vs. time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C_star_vs_time [ft/sec]</c:v>
          </c:tx>
          <c:spPr>
            <a:ln w="38100" cmpd="sng">
              <a:solidFill>
                <a:srgbClr val="4285F4"/>
              </a:solidFill>
            </a:ln>
          </c:spPr>
          <c:marker>
            <c:symbol val="none"/>
          </c:marker>
          <c:xVal>
            <c:numRef>
              <c:f>'Time Evolution'!$A$19:$A$533</c:f>
              <c:numCache>
                <c:formatCode>General</c:formatCode>
                <c:ptCount val="5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</c:numCache>
            </c:numRef>
          </c:xVal>
          <c:yVal>
            <c:numRef>
              <c:f>'Time Evolution'!$D$19:$D$533</c:f>
              <c:numCache>
                <c:formatCode>General</c:formatCode>
                <c:ptCount val="514"/>
                <c:pt idx="0">
                  <c:v>5877.0698247084974</c:v>
                </c:pt>
                <c:pt idx="1">
                  <c:v>5875.7962872699818</c:v>
                </c:pt>
                <c:pt idx="2">
                  <c:v>5874.2747552240644</c:v>
                </c:pt>
                <c:pt idx="3">
                  <c:v>5872.5260411624031</c:v>
                </c:pt>
                <c:pt idx="4">
                  <c:v>5870.5692499653587</c:v>
                </c:pt>
                <c:pt idx="5">
                  <c:v>5868.4219392452642</c:v>
                </c:pt>
                <c:pt idx="6">
                  <c:v>5866.1002622687547</c:v>
                </c:pt>
                <c:pt idx="7">
                  <c:v>5863.6190955536795</c:v>
                </c:pt>
                <c:pt idx="8">
                  <c:v>5860.9921530256133</c:v>
                </c:pt>
                <c:pt idx="9">
                  <c:v>5858.2320883570674</c:v>
                </c:pt>
                <c:pt idx="10">
                  <c:v>5855.3505868915809</c:v>
                </c:pt>
                <c:pt idx="11">
                  <c:v>5852.3584483666991</c:v>
                </c:pt>
                <c:pt idx="12">
                  <c:v>5846.0814712900528</c:v>
                </c:pt>
                <c:pt idx="13">
                  <c:v>5842.8144400317351</c:v>
                </c:pt>
                <c:pt idx="14">
                  <c:v>5839.4725024172285</c:v>
                </c:pt>
                <c:pt idx="15">
                  <c:v>5836.0630156672587</c:v>
                </c:pt>
                <c:pt idx="16">
                  <c:v>5832.5928050352659</c:v>
                </c:pt>
                <c:pt idx="17">
                  <c:v>5829.0682052262737</c:v>
                </c:pt>
                <c:pt idx="18">
                  <c:v>5825.495098141294</c:v>
                </c:pt>
                <c:pt idx="19">
                  <c:v>5821.8789473186289</c:v>
                </c:pt>
                <c:pt idx="20">
                  <c:v>5818.2248294014853</c:v>
                </c:pt>
                <c:pt idx="21">
                  <c:v>5814.537462923875</c:v>
                </c:pt>
                <c:pt idx="22">
                  <c:v>5810.8212346749087</c:v>
                </c:pt>
                <c:pt idx="23">
                  <c:v>5807.0802238729548</c:v>
                </c:pt>
                <c:pt idx="24">
                  <c:v>5803.318224356156</c:v>
                </c:pt>
                <c:pt idx="25">
                  <c:v>5799.5387649742179</c:v>
                </c:pt>
                <c:pt idx="26">
                  <c:v>5795.7451283465771</c:v>
                </c:pt>
                <c:pt idx="27">
                  <c:v>5791.940368135346</c:v>
                </c:pt>
                <c:pt idx="28">
                  <c:v>5788.1273249661017</c:v>
                </c:pt>
                <c:pt idx="29">
                  <c:v>5784.3086411162103</c:v>
                </c:pt>
                <c:pt idx="30">
                  <c:v>5780.486774078533</c:v>
                </c:pt>
                <c:pt idx="31">
                  <c:v>5776.6640090977262</c:v>
                </c:pt>
                <c:pt idx="32">
                  <c:v>5772.8424707668628</c:v>
                </c:pt>
                <c:pt idx="33">
                  <c:v>5769.0241337638245</c:v>
                </c:pt>
                <c:pt idx="34">
                  <c:v>5765.2108327991982</c:v>
                </c:pt>
                <c:pt idx="35">
                  <c:v>5761.4042718409319</c:v>
                </c:pt>
                <c:pt idx="36">
                  <c:v>5757.6060326746911</c:v>
                </c:pt>
                <c:pt idx="37">
                  <c:v>5753.8175828536869</c:v>
                </c:pt>
                <c:pt idx="38">
                  <c:v>5750.0402830867997</c:v>
                </c:pt>
                <c:pt idx="39">
                  <c:v>5746.2753941094079</c:v>
                </c:pt>
                <c:pt idx="40">
                  <c:v>5742.524083077441</c:v>
                </c:pt>
                <c:pt idx="41">
                  <c:v>5738.787429521667</c:v>
                </c:pt>
                <c:pt idx="42">
                  <c:v>5735.0664308959049</c:v>
                </c:pt>
                <c:pt idx="43">
                  <c:v>5731.3620077501209</c:v>
                </c:pt>
                <c:pt idx="44">
                  <c:v>5727.6750085565427</c:v>
                </c:pt>
                <c:pt idx="45">
                  <c:v>5724.0062142148117</c:v>
                </c:pt>
                <c:pt idx="46">
                  <c:v>5720.3563422596771</c:v>
                </c:pt>
                <c:pt idx="47">
                  <c:v>5716.7260507933015</c:v>
                </c:pt>
                <c:pt idx="48">
                  <c:v>5713.1159421617622</c:v>
                </c:pt>
                <c:pt idx="49">
                  <c:v>5709.5265663946002</c:v>
                </c:pt>
                <c:pt idx="50">
                  <c:v>5705.9584244239259</c:v>
                </c:pt>
                <c:pt idx="51">
                  <c:v>5702.4119710987861</c:v>
                </c:pt>
                <c:pt idx="52">
                  <c:v>5698.8876180092075</c:v>
                </c:pt>
                <c:pt idx="53">
                  <c:v>5695.3857361330729</c:v>
                </c:pt>
                <c:pt idx="54">
                  <c:v>5691.9066583179983</c:v>
                </c:pt>
                <c:pt idx="55">
                  <c:v>5688.4506816095663</c:v>
                </c:pt>
                <c:pt idx="56">
                  <c:v>5685.0180694362125</c:v>
                </c:pt>
                <c:pt idx="57">
                  <c:v>5681.6090536605834</c:v>
                </c:pt>
                <c:pt idx="58">
                  <c:v>5678.2238365061339</c:v>
                </c:pt>
                <c:pt idx="59">
                  <c:v>5674.8625923671962</c:v>
                </c:pt>
                <c:pt idx="60">
                  <c:v>5671.5254695104113</c:v>
                </c:pt>
                <c:pt idx="61">
                  <c:v>5668.2125916742543</c:v>
                </c:pt>
                <c:pt idx="62">
                  <c:v>5664.9240595735928</c:v>
                </c:pt>
                <c:pt idx="63">
                  <c:v>5661.6599523151663</c:v>
                </c:pt>
                <c:pt idx="64">
                  <c:v>5658.420328729796</c:v>
                </c:pt>
                <c:pt idx="65">
                  <c:v>5655.2052286264652</c:v>
                </c:pt>
                <c:pt idx="66">
                  <c:v>5652.0146739734073</c:v>
                </c:pt>
                <c:pt idx="67">
                  <c:v>5648.8486700104904</c:v>
                </c:pt>
                <c:pt idx="68">
                  <c:v>5645.7072062974503</c:v>
                </c:pt>
                <c:pt idx="69">
                  <c:v>5642.5902577017032</c:v>
                </c:pt>
                <c:pt idx="70">
                  <c:v>5639.4977853295632</c:v>
                </c:pt>
                <c:pt idx="71">
                  <c:v>5636.4297374042499</c:v>
                </c:pt>
                <c:pt idx="72">
                  <c:v>5633.3860500940527</c:v>
                </c:pt>
                <c:pt idx="73">
                  <c:v>5630.3666482933977</c:v>
                </c:pt>
                <c:pt idx="74">
                  <c:v>5627.3714463598835</c:v>
                </c:pt>
                <c:pt idx="75">
                  <c:v>5624.4003488097178</c:v>
                </c:pt>
                <c:pt idx="76">
                  <c:v>5621.4532509742194</c:v>
                </c:pt>
                <c:pt idx="77">
                  <c:v>5618.5300396194316</c:v>
                </c:pt>
                <c:pt idx="78">
                  <c:v>5615.6305935311275</c:v>
                </c:pt>
                <c:pt idx="79">
                  <c:v>5612.7547840673897</c:v>
                </c:pt>
                <c:pt idx="80">
                  <c:v>5609.9024756801909</c:v>
                </c:pt>
                <c:pt idx="81">
                  <c:v>5607.0735264082859</c:v>
                </c:pt>
                <c:pt idx="82">
                  <c:v>5604.2677883426977</c:v>
                </c:pt>
                <c:pt idx="83">
                  <c:v>5601.4851080664112</c:v>
                </c:pt>
                <c:pt idx="84">
                  <c:v>5598.7253270699539</c:v>
                </c:pt>
                <c:pt idx="85">
                  <c:v>5595.9882821438468</c:v>
                </c:pt>
                <c:pt idx="86">
                  <c:v>5593.2738057496927</c:v>
                </c:pt>
                <c:pt idx="87">
                  <c:v>5590.5817263705349</c:v>
                </c:pt>
                <c:pt idx="88">
                  <c:v>5587.9118688423359</c:v>
                </c:pt>
                <c:pt idx="89">
                  <c:v>5585.2640546667635</c:v>
                </c:pt>
                <c:pt idx="90">
                  <c:v>5582.638102307249</c:v>
                </c:pt>
                <c:pt idx="91">
                  <c:v>5580.0338274683481</c:v>
                </c:pt>
                <c:pt idx="92">
                  <c:v>5577.4510433600399</c:v>
                </c:pt>
                <c:pt idx="93">
                  <c:v>5574.8895609474375</c:v>
                </c:pt>
                <c:pt idx="94">
                  <c:v>5572.3491891864787</c:v>
                </c:pt>
                <c:pt idx="95">
                  <c:v>5569.8297352469845</c:v>
                </c:pt>
                <c:pt idx="96">
                  <c:v>5567.3310047231889</c:v>
                </c:pt>
                <c:pt idx="97">
                  <c:v>5564.8528018326278</c:v>
                </c:pt>
                <c:pt idx="98">
                  <c:v>5562.3949296040983</c:v>
                </c:pt>
                <c:pt idx="99">
                  <c:v>5559.9571900550827</c:v>
                </c:pt>
                <c:pt idx="100">
                  <c:v>5557.5393843593147</c:v>
                </c:pt>
                <c:pt idx="101">
                  <c:v>5555.1413130050232</c:v>
                </c:pt>
                <c:pt idx="102">
                  <c:v>5552.762775944243</c:v>
                </c:pt>
                <c:pt idx="103">
                  <c:v>5550.4035727337714</c:v>
                </c:pt>
                <c:pt idx="104">
                  <c:v>5548.063502668173</c:v>
                </c:pt>
                <c:pt idx="105">
                  <c:v>5545.742364905137</c:v>
                </c:pt>
                <c:pt idx="106">
                  <c:v>5543.4399585838064</c:v>
                </c:pt>
                <c:pt idx="107">
                  <c:v>5541.156082936267</c:v>
                </c:pt>
                <c:pt idx="108">
                  <c:v>5538.8905373925836</c:v>
                </c:pt>
                <c:pt idx="109">
                  <c:v>5536.6431216798328</c:v>
                </c:pt>
                <c:pt idx="110">
                  <c:v>5534.4136359152644</c:v>
                </c:pt>
                <c:pt idx="111">
                  <c:v>5532.2018806939186</c:v>
                </c:pt>
                <c:pt idx="112">
                  <c:v>5530.0076571712225</c:v>
                </c:pt>
                <c:pt idx="113">
                  <c:v>5527.8307671406028</c:v>
                </c:pt>
                <c:pt idx="114">
                  <c:v>5525.6710131062309</c:v>
                </c:pt>
                <c:pt idx="115">
                  <c:v>5523.5281983516061</c:v>
                </c:pt>
                <c:pt idx="116">
                  <c:v>5521.4021270036419</c:v>
                </c:pt>
                <c:pt idx="117">
                  <c:v>5519.2926040930352</c:v>
                </c:pt>
                <c:pt idx="118">
                  <c:v>5517.1994356106397</c:v>
                </c:pt>
                <c:pt idx="119">
                  <c:v>5515.1224285602902</c:v>
                </c:pt>
                <c:pt idx="120">
                  <c:v>5513.0613910081402</c:v>
                </c:pt>
                <c:pt idx="121">
                  <c:v>5511.0161321290607</c:v>
                </c:pt>
                <c:pt idx="122">
                  <c:v>5508.9864622494524</c:v>
                </c:pt>
                <c:pt idx="123">
                  <c:v>5506.9721928875906</c:v>
                </c:pt>
                <c:pt idx="124">
                  <c:v>5504.9731367909581</c:v>
                </c:pt>
                <c:pt idx="125">
                  <c:v>5502.9891079709369</c:v>
                </c:pt>
                <c:pt idx="126">
                  <c:v>5501.0199217352156</c:v>
                </c:pt>
                <c:pt idx="127">
                  <c:v>5499.0653947175042</c:v>
                </c:pt>
                <c:pt idx="128">
                  <c:v>5497.125344905292</c:v>
                </c:pt>
                <c:pt idx="129">
                  <c:v>5495.199591665204</c:v>
                </c:pt>
                <c:pt idx="130">
                  <c:v>5493.2879557666338</c:v>
                </c:pt>
                <c:pt idx="131">
                  <c:v>5491.3902594031269</c:v>
                </c:pt>
                <c:pt idx="132">
                  <c:v>5489.506326212143</c:v>
                </c:pt>
                <c:pt idx="133">
                  <c:v>5487.6359812930996</c:v>
                </c:pt>
                <c:pt idx="134">
                  <c:v>5485.7790512235688</c:v>
                </c:pt>
                <c:pt idx="135">
                  <c:v>5483.9353640741565</c:v>
                </c:pt>
                <c:pt idx="136">
                  <c:v>5482.10474942173</c:v>
                </c:pt>
                <c:pt idx="137">
                  <c:v>5480.2870383613435</c:v>
                </c:pt>
                <c:pt idx="138">
                  <c:v>5478.4820635168026</c:v>
                </c:pt>
                <c:pt idx="139">
                  <c:v>5476.6896590498609</c:v>
                </c:pt>
                <c:pt idx="140">
                  <c:v>5474.9096606684352</c:v>
                </c:pt>
                <c:pt idx="141">
                  <c:v>5473.1419056334589</c:v>
                </c:pt>
                <c:pt idx="142">
                  <c:v>5471.3862327648776</c:v>
                </c:pt>
                <c:pt idx="143">
                  <c:v>5469.6424824464075</c:v>
                </c:pt>
                <c:pt idx="144">
                  <c:v>5467.9104966295081</c:v>
                </c:pt>
                <c:pt idx="145">
                  <c:v>5466.1901188363145</c:v>
                </c:pt>
                <c:pt idx="146">
                  <c:v>5464.48119416182</c:v>
                </c:pt>
                <c:pt idx="147">
                  <c:v>5462.7835692751642</c:v>
                </c:pt>
                <c:pt idx="148">
                  <c:v>5461.0970924200765</c:v>
                </c:pt>
                <c:pt idx="149">
                  <c:v>5459.421613414811</c:v>
                </c:pt>
                <c:pt idx="150">
                  <c:v>5457.7569836511566</c:v>
                </c:pt>
                <c:pt idx="151">
                  <c:v>5456.1030560929021</c:v>
                </c:pt>
                <c:pt idx="152">
                  <c:v>5454.4596852737041</c:v>
                </c:pt>
                <c:pt idx="153">
                  <c:v>5452.8267272942712</c:v>
                </c:pt>
                <c:pt idx="154">
                  <c:v>5451.2040398191266</c:v>
                </c:pt>
                <c:pt idx="155">
                  <c:v>5449.5914820726857</c:v>
                </c:pt>
                <c:pt idx="156">
                  <c:v>5447.9889148351167</c:v>
                </c:pt>
                <c:pt idx="157">
                  <c:v>5446.3962004373634</c:v>
                </c:pt>
                <c:pt idx="158">
                  <c:v>5444.8132027560814</c:v>
                </c:pt>
                <c:pt idx="159">
                  <c:v>5443.2397872078973</c:v>
                </c:pt>
                <c:pt idx="160">
                  <c:v>5441.6758207435514</c:v>
                </c:pt>
                <c:pt idx="161">
                  <c:v>5440.1211718414006</c:v>
                </c:pt>
                <c:pt idx="162">
                  <c:v>5438.5757105007897</c:v>
                </c:pt>
                <c:pt idx="163">
                  <c:v>5437.0393082350083</c:v>
                </c:pt>
                <c:pt idx="164">
                  <c:v>5435.5118380639351</c:v>
                </c:pt>
                <c:pt idx="165">
                  <c:v>5433.9931745064996</c:v>
                </c:pt>
                <c:pt idx="166">
                  <c:v>5432.4831935727807</c:v>
                </c:pt>
                <c:pt idx="167">
                  <c:v>5430.9817727559303</c:v>
                </c:pt>
                <c:pt idx="168">
                  <c:v>5429.4887910238349</c:v>
                </c:pt>
                <c:pt idx="169">
                  <c:v>5428.0041288105813</c:v>
                </c:pt>
                <c:pt idx="170">
                  <c:v>5426.5276680076813</c:v>
                </c:pt>
                <c:pt idx="171">
                  <c:v>5425.0592919552028</c:v>
                </c:pt>
                <c:pt idx="172">
                  <c:v>5423.5988854326888</c:v>
                </c:pt>
                <c:pt idx="173">
                  <c:v>5422.1463346498813</c:v>
                </c:pt>
                <c:pt idx="174">
                  <c:v>5420.7015272373492</c:v>
                </c:pt>
                <c:pt idx="175">
                  <c:v>5419.2643522370226</c:v>
                </c:pt>
                <c:pt idx="176">
                  <c:v>5417.834700092465</c:v>
                </c:pt>
                <c:pt idx="177">
                  <c:v>5416.4124626392104</c:v>
                </c:pt>
                <c:pt idx="178">
                  <c:v>5414.9975330948973</c:v>
                </c:pt>
                <c:pt idx="179">
                  <c:v>5413.58980604933</c:v>
                </c:pt>
                <c:pt idx="180">
                  <c:v>5412.1891774544447</c:v>
                </c:pt>
                <c:pt idx="181">
                  <c:v>5410.7955446143123</c:v>
                </c:pt>
                <c:pt idx="182">
                  <c:v>5409.4088061748362</c:v>
                </c:pt>
                <c:pt idx="183">
                  <c:v>5408.0288621137761</c:v>
                </c:pt>
                <c:pt idx="184">
                  <c:v>5406.6556137301986</c:v>
                </c:pt>
                <c:pt idx="185">
                  <c:v>5405.2889636344507</c:v>
                </c:pt>
                <c:pt idx="186">
                  <c:v>5403.9288157376968</c:v>
                </c:pt>
                <c:pt idx="187">
                  <c:v>5402.5750752416161</c:v>
                </c:pt>
                <c:pt idx="188">
                  <c:v>5401.2276486279616</c:v>
                </c:pt>
                <c:pt idx="189">
                  <c:v>5399.8864436481626</c:v>
                </c:pt>
                <c:pt idx="190">
                  <c:v>5398.5513693130224</c:v>
                </c:pt>
                <c:pt idx="191">
                  <c:v>5397.2223358822548</c:v>
                </c:pt>
                <c:pt idx="192">
                  <c:v>5395.8992548539854</c:v>
                </c:pt>
                <c:pt idx="193">
                  <c:v>5394.5820389544124</c:v>
                </c:pt>
                <c:pt idx="194">
                  <c:v>5393.2706021274453</c:v>
                </c:pt>
                <c:pt idx="195">
                  <c:v>5391.9648595242497</c:v>
                </c:pt>
                <c:pt idx="196">
                  <c:v>5390.6647274928355</c:v>
                </c:pt>
                <c:pt idx="197">
                  <c:v>5389.37012356787</c:v>
                </c:pt>
                <c:pt idx="198">
                  <c:v>5388.0809664601429</c:v>
                </c:pt>
                <c:pt idx="199">
                  <c:v>5386.7971760463433</c:v>
                </c:pt>
                <c:pt idx="200">
                  <c:v>5385.5186733588662</c:v>
                </c:pt>
                <c:pt idx="201">
                  <c:v>5384.2453805754003</c:v>
                </c:pt>
                <c:pt idx="202">
                  <c:v>5382.9772210089095</c:v>
                </c:pt>
                <c:pt idx="203">
                  <c:v>5381.7141190972861</c:v>
                </c:pt>
                <c:pt idx="204">
                  <c:v>5380.4560003933611</c:v>
                </c:pt>
                <c:pt idx="205">
                  <c:v>5379.202791554696</c:v>
                </c:pt>
                <c:pt idx="206">
                  <c:v>5377.9544203336873</c:v>
                </c:pt>
                <c:pt idx="207">
                  <c:v>5376.7108155673732</c:v>
                </c:pt>
                <c:pt idx="208">
                  <c:v>5375.4719071677564</c:v>
                </c:pt>
                <c:pt idx="209">
                  <c:v>5374.2376261115596</c:v>
                </c:pt>
                <c:pt idx="210">
                  <c:v>5373.0079044307813</c:v>
                </c:pt>
                <c:pt idx="211">
                  <c:v>5371.7826752025385</c:v>
                </c:pt>
                <c:pt idx="212">
                  <c:v>5370.5618725396298</c:v>
                </c:pt>
                <c:pt idx="213">
                  <c:v>5369.345431580633</c:v>
                </c:pt>
                <c:pt idx="214">
                  <c:v>5368.1332884803805</c:v>
                </c:pt>
                <c:pt idx="215">
                  <c:v>5366.9253804005011</c:v>
                </c:pt>
                <c:pt idx="216">
                  <c:v>5365.7216454997715</c:v>
                </c:pt>
                <c:pt idx="217">
                  <c:v>5364.5220229246579</c:v>
                </c:pt>
                <c:pt idx="218">
                  <c:v>5363.32645280009</c:v>
                </c:pt>
                <c:pt idx="219">
                  <c:v>5362.1348762201114</c:v>
                </c:pt>
                <c:pt idx="220">
                  <c:v>5360.9472352384937</c:v>
                </c:pt>
                <c:pt idx="221">
                  <c:v>5359.7634728596995</c:v>
                </c:pt>
                <c:pt idx="222">
                  <c:v>5358.5835330297587</c:v>
                </c:pt>
                <c:pt idx="223">
                  <c:v>5357.4073606271295</c:v>
                </c:pt>
                <c:pt idx="224">
                  <c:v>5356.2349014537785</c:v>
                </c:pt>
                <c:pt idx="225">
                  <c:v>5355.0661022261947</c:v>
                </c:pt>
                <c:pt idx="226">
                  <c:v>5353.9009105667164</c:v>
                </c:pt>
                <c:pt idx="227">
                  <c:v>5352.7392749944729</c:v>
                </c:pt>
                <c:pt idx="228">
                  <c:v>5351.5811449169732</c:v>
                </c:pt>
                <c:pt idx="229">
                  <c:v>5350.4264706211425</c:v>
                </c:pt>
                <c:pt idx="230">
                  <c:v>5349.2752032649978</c:v>
                </c:pt>
                <c:pt idx="231">
                  <c:v>5348.1272948690848</c:v>
                </c:pt>
                <c:pt idx="232">
                  <c:v>5346.9826983078628</c:v>
                </c:pt>
                <c:pt idx="233">
                  <c:v>5345.8413673016139</c:v>
                </c:pt>
                <c:pt idx="234">
                  <c:v>5344.7032564079809</c:v>
                </c:pt>
                <c:pt idx="235">
                  <c:v>5343.5683210135785</c:v>
                </c:pt>
                <c:pt idx="236">
                  <c:v>5342.4365173262222</c:v>
                </c:pt>
                <c:pt idx="237">
                  <c:v>5341.3078023664812</c:v>
                </c:pt>
                <c:pt idx="238">
                  <c:v>5340.1821339598273</c:v>
                </c:pt>
                <c:pt idx="239">
                  <c:v>5339.0594707286173</c:v>
                </c:pt>
                <c:pt idx="240">
                  <c:v>5337.939772084198</c:v>
                </c:pt>
                <c:pt idx="241">
                  <c:v>5336.8229982191506</c:v>
                </c:pt>
                <c:pt idx="242">
                  <c:v>5335.7091100994976</c:v>
                </c:pt>
                <c:pt idx="243">
                  <c:v>5334.5980694569471</c:v>
                </c:pt>
                <c:pt idx="244">
                  <c:v>5333.489838781391</c:v>
                </c:pt>
                <c:pt idx="245">
                  <c:v>5332.3843813133526</c:v>
                </c:pt>
                <c:pt idx="246">
                  <c:v>5331.2816610364271</c:v>
                </c:pt>
                <c:pt idx="247">
                  <c:v>5330.1816426699397</c:v>
                </c:pt>
                <c:pt idx="248">
                  <c:v>5329.0842916615611</c:v>
                </c:pt>
                <c:pt idx="249">
                  <c:v>5327.989574180031</c:v>
                </c:pt>
                <c:pt idx="250">
                  <c:v>5326.897457107948</c:v>
                </c:pt>
                <c:pt idx="251">
                  <c:v>5325.807908034697</c:v>
                </c:pt>
                <c:pt idx="252">
                  <c:v>5324.7208952492392</c:v>
                </c:pt>
                <c:pt idx="253">
                  <c:v>5323.6363877332287</c:v>
                </c:pt>
                <c:pt idx="254">
                  <c:v>5322.554355153904</c:v>
                </c:pt>
                <c:pt idx="255">
                  <c:v>5321.4747678575395</c:v>
                </c:pt>
                <c:pt idx="256">
                  <c:v>5320.3975968620607</c:v>
                </c:pt>
                <c:pt idx="257">
                  <c:v>5319.3228138508375</c:v>
                </c:pt>
                <c:pt idx="258">
                  <c:v>5318.2503911657504</c:v>
                </c:pt>
                <c:pt idx="259">
                  <c:v>5317.1803018005548</c:v>
                </c:pt>
                <c:pt idx="260">
                  <c:v>5316.1125193943908</c:v>
                </c:pt>
                <c:pt idx="261">
                  <c:v>5315.0470182251256</c:v>
                </c:pt>
                <c:pt idx="262">
                  <c:v>5313.9837732031692</c:v>
                </c:pt>
                <c:pt idx="263">
                  <c:v>5312.9227598648677</c:v>
                </c:pt>
                <c:pt idx="264">
                  <c:v>5311.8639543663257</c:v>
                </c:pt>
                <c:pt idx="265">
                  <c:v>5310.8073334769824</c:v>
                </c:pt>
                <c:pt idx="266">
                  <c:v>5309.7528745737463</c:v>
                </c:pt>
                <c:pt idx="267">
                  <c:v>5308.7005556343674</c:v>
                </c:pt>
                <c:pt idx="268">
                  <c:v>5307.6503552319509</c:v>
                </c:pt>
                <c:pt idx="269">
                  <c:v>5306.6022525282269</c:v>
                </c:pt>
                <c:pt idx="270">
                  <c:v>5305.5562272683264</c:v>
                </c:pt>
                <c:pt idx="271">
                  <c:v>5304.512259774393</c:v>
                </c:pt>
                <c:pt idx="272">
                  <c:v>5303.4703309399074</c:v>
                </c:pt>
                <c:pt idx="273">
                  <c:v>5302.4304222238379</c:v>
                </c:pt>
                <c:pt idx="274">
                  <c:v>5301.3925156449868</c:v>
                </c:pt>
                <c:pt idx="275">
                  <c:v>5300.3565937763224</c:v>
                </c:pt>
                <c:pt idx="276">
                  <c:v>5299.3226397392018</c:v>
                </c:pt>
                <c:pt idx="277">
                  <c:v>5298.2906371979943</c:v>
                </c:pt>
                <c:pt idx="278">
                  <c:v>5297.260570354566</c:v>
                </c:pt>
                <c:pt idx="279">
                  <c:v>5296.2324239426116</c:v>
                </c:pt>
                <c:pt idx="280">
                  <c:v>5295.2061832225254</c:v>
                </c:pt>
                <c:pt idx="281">
                  <c:v>5294.1818339758784</c:v>
                </c:pt>
                <c:pt idx="282">
                  <c:v>5293.1593625001433</c:v>
                </c:pt>
                <c:pt idx="283">
                  <c:v>5292.1387556036161</c:v>
                </c:pt>
                <c:pt idx="284">
                  <c:v>5291.1200006000099</c:v>
                </c:pt>
                <c:pt idx="285">
                  <c:v>5290.1030853033762</c:v>
                </c:pt>
                <c:pt idx="286">
                  <c:v>5289.0879980230775</c:v>
                </c:pt>
                <c:pt idx="287">
                  <c:v>5288.0747275587664</c:v>
                </c:pt>
                <c:pt idx="288">
                  <c:v>5287.063263195344</c:v>
                </c:pt>
                <c:pt idx="289">
                  <c:v>5286.0535946979753</c:v>
                </c:pt>
                <c:pt idx="290">
                  <c:v>5285.045712307302</c:v>
                </c:pt>
                <c:pt idx="291">
                  <c:v>5284.0396067345455</c:v>
                </c:pt>
                <c:pt idx="292">
                  <c:v>5283.035269156785</c:v>
                </c:pt>
                <c:pt idx="293">
                  <c:v>5282.0326912121191</c:v>
                </c:pt>
                <c:pt idx="294">
                  <c:v>5281.0318649949941</c:v>
                </c:pt>
                <c:pt idx="295">
                  <c:v>5280.0327830516644</c:v>
                </c:pt>
                <c:pt idx="296">
                  <c:v>5279.0354383754338</c:v>
                </c:pt>
                <c:pt idx="297">
                  <c:v>5278.0398244021371</c:v>
                </c:pt>
                <c:pt idx="298">
                  <c:v>5277.045935005789</c:v>
                </c:pt>
                <c:pt idx="299">
                  <c:v>5276.0537644938986</c:v>
                </c:pt>
                <c:pt idx="300">
                  <c:v>5275.0633076031399</c:v>
                </c:pt>
                <c:pt idx="301">
                  <c:v>5274.0745594950522</c:v>
                </c:pt>
                <c:pt idx="302">
                  <c:v>5273.0875157515793</c:v>
                </c:pt>
                <c:pt idx="303">
                  <c:v>5272.1021723708791</c:v>
                </c:pt>
                <c:pt idx="304">
                  <c:v>5271.1185257629868</c:v>
                </c:pt>
                <c:pt idx="305">
                  <c:v>5270.1365727457041</c:v>
                </c:pt>
                <c:pt idx="306">
                  <c:v>5269.1563105404157</c:v>
                </c:pt>
                <c:pt idx="307">
                  <c:v>5268.1777367678833</c:v>
                </c:pt>
                <c:pt idx="308">
                  <c:v>5267.2008494443244</c:v>
                </c:pt>
                <c:pt idx="309">
                  <c:v>5266.2256469772938</c:v>
                </c:pt>
                <c:pt idx="310">
                  <c:v>5265.2521281615655</c:v>
                </c:pt>
                <c:pt idx="311">
                  <c:v>5264.2802921754219</c:v>
                </c:pt>
                <c:pt idx="312">
                  <c:v>5263.3101385765285</c:v>
                </c:pt>
                <c:pt idx="313">
                  <c:v>5262.3416672982012</c:v>
                </c:pt>
                <c:pt idx="314">
                  <c:v>5261.3748786455208</c:v>
                </c:pt>
                <c:pt idx="315">
                  <c:v>5260.409773291397</c:v>
                </c:pt>
                <c:pt idx="316">
                  <c:v>5259.4463522730248</c:v>
                </c:pt>
                <c:pt idx="317">
                  <c:v>5258.4846169881375</c:v>
                </c:pt>
                <c:pt idx="318">
                  <c:v>5257.5245691910777</c:v>
                </c:pt>
                <c:pt idx="319">
                  <c:v>5256.5662109894429</c:v>
                </c:pt>
                <c:pt idx="320">
                  <c:v>5255.6095448403094</c:v>
                </c:pt>
                <c:pt idx="321">
                  <c:v>5254.6545735467471</c:v>
                </c:pt>
                <c:pt idx="322">
                  <c:v>5253.7013002540798</c:v>
                </c:pt>
                <c:pt idx="323">
                  <c:v>5252.7497284467345</c:v>
                </c:pt>
                <c:pt idx="324">
                  <c:v>5251.7998619443779</c:v>
                </c:pt>
                <c:pt idx="325">
                  <c:v>5250.8517048988606</c:v>
                </c:pt>
                <c:pt idx="326">
                  <c:v>5249.9052617903826</c:v>
                </c:pt>
                <c:pt idx="327">
                  <c:v>5248.9605374246776</c:v>
                </c:pt>
                <c:pt idx="328">
                  <c:v>5248.0175369289891</c:v>
                </c:pt>
                <c:pt idx="329">
                  <c:v>5247.0762657495534</c:v>
                </c:pt>
                <c:pt idx="330">
                  <c:v>5246.1367296476992</c:v>
                </c:pt>
                <c:pt idx="331">
                  <c:v>5245.1989346967921</c:v>
                </c:pt>
                <c:pt idx="332">
                  <c:v>5244.262887279302</c:v>
                </c:pt>
                <c:pt idx="333">
                  <c:v>5243.3285940832457</c:v>
                </c:pt>
                <c:pt idx="334">
                  <c:v>5242.3960620993048</c:v>
                </c:pt>
                <c:pt idx="335">
                  <c:v>5241.4652986176252</c:v>
                </c:pt>
                <c:pt idx="336">
                  <c:v>5240.5363112248042</c:v>
                </c:pt>
                <c:pt idx="337">
                  <c:v>5239.6091078006384</c:v>
                </c:pt>
                <c:pt idx="338">
                  <c:v>5238.6836965154534</c:v>
                </c:pt>
                <c:pt idx="339">
                  <c:v>5237.7600858268152</c:v>
                </c:pt>
                <c:pt idx="340">
                  <c:v>5236.8382844768012</c:v>
                </c:pt>
                <c:pt idx="341">
                  <c:v>5235.9183014888358</c:v>
                </c:pt>
                <c:pt idx="342">
                  <c:v>5235.0001461650054</c:v>
                </c:pt>
                <c:pt idx="343">
                  <c:v>5234.0838280830822</c:v>
                </c:pt>
                <c:pt idx="344">
                  <c:v>5233.1693570937887</c:v>
                </c:pt>
                <c:pt idx="345">
                  <c:v>5232.2567433178292</c:v>
                </c:pt>
                <c:pt idx="346">
                  <c:v>5231.3459971432485</c:v>
                </c:pt>
                <c:pt idx="347">
                  <c:v>5230.4371292225869</c:v>
                </c:pt>
                <c:pt idx="348">
                  <c:v>5229.5301504701883</c:v>
                </c:pt>
                <c:pt idx="349">
                  <c:v>5228.6250720595444</c:v>
                </c:pt>
                <c:pt idx="350">
                  <c:v>5227.7219054205007</c:v>
                </c:pt>
                <c:pt idx="351">
                  <c:v>5226.8206622368261</c:v>
                </c:pt>
                <c:pt idx="352">
                  <c:v>5225.9213544433323</c:v>
                </c:pt>
                <c:pt idx="353">
                  <c:v>5225.0239942233775</c:v>
                </c:pt>
                <c:pt idx="354">
                  <c:v>5224.1285940064072</c:v>
                </c:pt>
                <c:pt idx="355">
                  <c:v>5223.2351664652988</c:v>
                </c:pt>
                <c:pt idx="356">
                  <c:v>5222.3437245138512</c:v>
                </c:pt>
                <c:pt idx="357">
                  <c:v>5221.4542813042599</c:v>
                </c:pt>
                <c:pt idx="358">
                  <c:v>5220.56685022484</c:v>
                </c:pt>
                <c:pt idx="359">
                  <c:v>5219.6814448972245</c:v>
                </c:pt>
                <c:pt idx="360">
                  <c:v>5218.7980791744076</c:v>
                </c:pt>
                <c:pt idx="361">
                  <c:v>5217.9167671378991</c:v>
                </c:pt>
                <c:pt idx="362">
                  <c:v>5217.0375230955933</c:v>
                </c:pt>
                <c:pt idx="363">
                  <c:v>5216.160361579462</c:v>
                </c:pt>
                <c:pt idx="364">
                  <c:v>5215.2852973430226</c:v>
                </c:pt>
                <c:pt idx="365">
                  <c:v>5214.4123453592574</c:v>
                </c:pt>
                <c:pt idx="366">
                  <c:v>5213.5415208181539</c:v>
                </c:pt>
                <c:pt idx="367">
                  <c:v>5212.6728391246024</c:v>
                </c:pt>
                <c:pt idx="368">
                  <c:v>5211.806315895944</c:v>
                </c:pt>
                <c:pt idx="369">
                  <c:v>5210.9419669600638</c:v>
                </c:pt>
                <c:pt idx="370">
                  <c:v>5210.079808352918</c:v>
                </c:pt>
                <c:pt idx="371">
                  <c:v>5209.2198563165321</c:v>
                </c:pt>
                <c:pt idx="372">
                  <c:v>5208.3621272966802</c:v>
                </c:pt>
                <c:pt idx="373">
                  <c:v>5207.5066379409718</c:v>
                </c:pt>
                <c:pt idx="374">
                  <c:v>5206.6534050966466</c:v>
                </c:pt>
                <c:pt idx="375">
                  <c:v>5205.8024458083773</c:v>
                </c:pt>
                <c:pt idx="376">
                  <c:v>5204.9537773164948</c:v>
                </c:pt>
                <c:pt idx="377">
                  <c:v>5204.1074170545135</c:v>
                </c:pt>
                <c:pt idx="378">
                  <c:v>5203.2633826474585</c:v>
                </c:pt>
                <c:pt idx="379">
                  <c:v>5202.421691909879</c:v>
                </c:pt>
                <c:pt idx="380">
                  <c:v>5201.5823628433745</c:v>
                </c:pt>
                <c:pt idx="381">
                  <c:v>5200.74541363546</c:v>
                </c:pt>
                <c:pt idx="382">
                  <c:v>5199.9108626566695</c:v>
                </c:pt>
                <c:pt idx="383">
                  <c:v>5199.0787284594508</c:v>
                </c:pt>
                <c:pt idx="384">
                  <c:v>5198.2490297755749</c:v>
                </c:pt>
                <c:pt idx="385">
                  <c:v>5197.4217855148263</c:v>
                </c:pt>
                <c:pt idx="386">
                  <c:v>5196.5970147627768</c:v>
                </c:pt>
                <c:pt idx="387">
                  <c:v>5195.7747367790171</c:v>
                </c:pt>
                <c:pt idx="388">
                  <c:v>5194.9549709953017</c:v>
                </c:pt>
                <c:pt idx="389">
                  <c:v>5194.1377370137661</c:v>
                </c:pt>
                <c:pt idx="390">
                  <c:v>5193.3230546051154</c:v>
                </c:pt>
                <c:pt idx="391">
                  <c:v>5192.5109437067758</c:v>
                </c:pt>
                <c:pt idx="392">
                  <c:v>5191.7014244214033</c:v>
                </c:pt>
                <c:pt idx="393">
                  <c:v>5190.8945170145407</c:v>
                </c:pt>
                <c:pt idx="394">
                  <c:v>5190.0902419135118</c:v>
                </c:pt>
                <c:pt idx="395">
                  <c:v>5189.288619705515</c:v>
                </c:pt>
                <c:pt idx="396">
                  <c:v>5188.4896711355568</c:v>
                </c:pt>
                <c:pt idx="397">
                  <c:v>5187.6934171053463</c:v>
                </c:pt>
                <c:pt idx="398">
                  <c:v>5186.89987867125</c:v>
                </c:pt>
                <c:pt idx="399">
                  <c:v>5186.1090770426772</c:v>
                </c:pt>
                <c:pt idx="400">
                  <c:v>5185.321033580617</c:v>
                </c:pt>
                <c:pt idx="401">
                  <c:v>5184.5357697958125</c:v>
                </c:pt>
                <c:pt idx="402">
                  <c:v>5183.753307347356</c:v>
                </c:pt>
                <c:pt idx="403">
                  <c:v>5182.9736680407977</c:v>
                </c:pt>
                <c:pt idx="404">
                  <c:v>5182.1968738270471</c:v>
                </c:pt>
                <c:pt idx="405">
                  <c:v>5181.4229468002986</c:v>
                </c:pt>
                <c:pt idx="406">
                  <c:v>5180.6519091968175</c:v>
                </c:pt>
                <c:pt idx="407">
                  <c:v>5179.8837833933167</c:v>
                </c:pt>
                <c:pt idx="408">
                  <c:v>5179.1185919054869</c:v>
                </c:pt>
                <c:pt idx="409">
                  <c:v>5178.3563573863385</c:v>
                </c:pt>
                <c:pt idx="410">
                  <c:v>5177.5971026249199</c:v>
                </c:pt>
                <c:pt idx="411">
                  <c:v>5176.840850544776</c:v>
                </c:pt>
                <c:pt idx="412">
                  <c:v>5176.0876242024124</c:v>
                </c:pt>
                <c:pt idx="413">
                  <c:v>5175.3374467859203</c:v>
                </c:pt>
                <c:pt idx="414">
                  <c:v>5174.5903416134852</c:v>
                </c:pt>
                <c:pt idx="415">
                  <c:v>5173.8463321322151</c:v>
                </c:pt>
                <c:pt idx="416">
                  <c:v>5173.1054419163293</c:v>
                </c:pt>
                <c:pt idx="417">
                  <c:v>5172.367694666088</c:v>
                </c:pt>
                <c:pt idx="418">
                  <c:v>5171.6331142063309</c:v>
                </c:pt>
                <c:pt idx="419">
                  <c:v>5170.9017244850866</c:v>
                </c:pt>
                <c:pt idx="420">
                  <c:v>5170.1735495721614</c:v>
                </c:pt>
                <c:pt idx="421">
                  <c:v>5169.4486136578953</c:v>
                </c:pt>
                <c:pt idx="422">
                  <c:v>5168.7269410519757</c:v>
                </c:pt>
                <c:pt idx="423">
                  <c:v>5168.0085561817714</c:v>
                </c:pt>
                <c:pt idx="424">
                  <c:v>5167.2934835912483</c:v>
                </c:pt>
                <c:pt idx="425">
                  <c:v>5166.5817479398129</c:v>
                </c:pt>
                <c:pt idx="426">
                  <c:v>5165.8733740007474</c:v>
                </c:pt>
                <c:pt idx="427">
                  <c:v>5165.1683866601697</c:v>
                </c:pt>
                <c:pt idx="428">
                  <c:v>5164.4668109155637</c:v>
                </c:pt>
                <c:pt idx="429">
                  <c:v>5163.7686718748255</c:v>
                </c:pt>
                <c:pt idx="430">
                  <c:v>5163.0739947548309</c:v>
                </c:pt>
                <c:pt idx="431">
                  <c:v>5162.3828048802197</c:v>
                </c:pt>
                <c:pt idx="432">
                  <c:v>5161.695127682392</c:v>
                </c:pt>
                <c:pt idx="433">
                  <c:v>5161.0109886980163</c:v>
                </c:pt>
                <c:pt idx="434">
                  <c:v>5160.3304135680328</c:v>
                </c:pt>
                <c:pt idx="435">
                  <c:v>5159.6534280365186</c:v>
                </c:pt>
                <c:pt idx="436">
                  <c:v>5158.9800579493558</c:v>
                </c:pt>
                <c:pt idx="437">
                  <c:v>5158.3103292532496</c:v>
                </c:pt>
                <c:pt idx="438">
                  <c:v>5157.6442679945712</c:v>
                </c:pt>
                <c:pt idx="439">
                  <c:v>5156.9819003181792</c:v>
                </c:pt>
                <c:pt idx="440">
                  <c:v>5156.3232524661098</c:v>
                </c:pt>
                <c:pt idx="441">
                  <c:v>5155.6683507769658</c:v>
                </c:pt>
                <c:pt idx="442">
                  <c:v>5155.0172216843375</c:v>
                </c:pt>
                <c:pt idx="443">
                  <c:v>5154.3698917159081</c:v>
                </c:pt>
                <c:pt idx="444">
                  <c:v>5153.7263874924056</c:v>
                </c:pt>
                <c:pt idx="445">
                  <c:v>5153.0867357265333</c:v>
                </c:pt>
                <c:pt idx="446">
                  <c:v>5152.4509632219806</c:v>
                </c:pt>
                <c:pt idx="447">
                  <c:v>5151.8190968720182</c:v>
                </c:pt>
                <c:pt idx="448">
                  <c:v>5151.1911636589093</c:v>
                </c:pt>
                <c:pt idx="449">
                  <c:v>5150.5671906527014</c:v>
                </c:pt>
                <c:pt idx="450">
                  <c:v>5149.9472050101131</c:v>
                </c:pt>
                <c:pt idx="451">
                  <c:v>5149.3312339737849</c:v>
                </c:pt>
                <c:pt idx="452">
                  <c:v>5148.7193048709696</c:v>
                </c:pt>
                <c:pt idx="453">
                  <c:v>5148.1114451126878</c:v>
                </c:pt>
                <c:pt idx="454">
                  <c:v>5147.5076821928988</c:v>
                </c:pt>
                <c:pt idx="455">
                  <c:v>5146.9080436872273</c:v>
                </c:pt>
                <c:pt idx="456">
                  <c:v>5146.312557252294</c:v>
                </c:pt>
                <c:pt idx="457">
                  <c:v>5145.7212506244568</c:v>
                </c:pt>
                <c:pt idx="458">
                  <c:v>5145.1341516192069</c:v>
                </c:pt>
                <c:pt idx="459">
                  <c:v>5144.5512881300556</c:v>
                </c:pt>
                <c:pt idx="460">
                  <c:v>5143.9726881274792</c:v>
                </c:pt>
                <c:pt idx="461">
                  <c:v>5143.3983796582934</c:v>
                </c:pt>
                <c:pt idx="462">
                  <c:v>5142.8283908444382</c:v>
                </c:pt>
                <c:pt idx="463">
                  <c:v>5142.2627498823958</c:v>
                </c:pt>
                <c:pt idx="464">
                  <c:v>5141.7014850420701</c:v>
                </c:pt>
                <c:pt idx="465">
                  <c:v>5141.144624665877</c:v>
                </c:pt>
                <c:pt idx="466">
                  <c:v>5140.592197168141</c:v>
                </c:pt>
                <c:pt idx="467">
                  <c:v>5140.0442310338431</c:v>
                </c:pt>
                <c:pt idx="468">
                  <c:v>5139.500754818112</c:v>
                </c:pt>
                <c:pt idx="469">
                  <c:v>5138.9617971451107</c:v>
                </c:pt>
                <c:pt idx="470">
                  <c:v>5138.4273867074689</c:v>
                </c:pt>
                <c:pt idx="471">
                  <c:v>5137.8975522650317</c:v>
                </c:pt>
                <c:pt idx="472">
                  <c:v>5137.3723226444954</c:v>
                </c:pt>
                <c:pt idx="473">
                  <c:v>5136.8517267383895</c:v>
                </c:pt>
                <c:pt idx="474">
                  <c:v>5136.335793504014</c:v>
                </c:pt>
                <c:pt idx="475">
                  <c:v>5135.8245519629663</c:v>
                </c:pt>
                <c:pt idx="476">
                  <c:v>5135.3180312004433</c:v>
                </c:pt>
                <c:pt idx="477">
                  <c:v>5134.8162603640112</c:v>
                </c:pt>
                <c:pt idx="478">
                  <c:v>5134.3192686631037</c:v>
                </c:pt>
                <c:pt idx="479">
                  <c:v>5133.8270853682434</c:v>
                </c:pt>
                <c:pt idx="480">
                  <c:v>5133.3397398102925</c:v>
                </c:pt>
                <c:pt idx="481">
                  <c:v>5132.8572613794413</c:v>
                </c:pt>
                <c:pt idx="482">
                  <c:v>5132.3796795248445</c:v>
                </c:pt>
                <c:pt idx="483">
                  <c:v>5131.907023753537</c:v>
                </c:pt>
                <c:pt idx="484">
                  <c:v>5131.4393236298156</c:v>
                </c:pt>
                <c:pt idx="485">
                  <c:v>5130.976608774562</c:v>
                </c:pt>
                <c:pt idx="486">
                  <c:v>5130.5189088644938</c:v>
                </c:pt>
                <c:pt idx="487">
                  <c:v>5130.0662536313494</c:v>
                </c:pt>
                <c:pt idx="488">
                  <c:v>5129.6186728613129</c:v>
                </c:pt>
                <c:pt idx="489">
                  <c:v>5129.1761963940326</c:v>
                </c:pt>
                <c:pt idx="490">
                  <c:v>5128.7388541223436</c:v>
                </c:pt>
                <c:pt idx="491">
                  <c:v>5128.3066759912717</c:v>
                </c:pt>
                <c:pt idx="492">
                  <c:v>5127.879691997342</c:v>
                </c:pt>
                <c:pt idx="493">
                  <c:v>5127.4579321880619</c:v>
                </c:pt>
                <c:pt idx="494">
                  <c:v>5127.0414266610996</c:v>
                </c:pt>
                <c:pt idx="495">
                  <c:v>5126.6302055636797</c:v>
                </c:pt>
                <c:pt idx="496">
                  <c:v>5126.224299091863</c:v>
                </c:pt>
                <c:pt idx="497">
                  <c:v>5125.8237374899863</c:v>
                </c:pt>
                <c:pt idx="498">
                  <c:v>5125.4285510500004</c:v>
                </c:pt>
                <c:pt idx="499">
                  <c:v>5125.0387701106401</c:v>
                </c:pt>
                <c:pt idx="500">
                  <c:v>5124.6544250570469</c:v>
                </c:pt>
                <c:pt idx="501">
                  <c:v>5124.2755463199383</c:v>
                </c:pt>
                <c:pt idx="502">
                  <c:v>5123.9021643750266</c:v>
                </c:pt>
                <c:pt idx="503">
                  <c:v>5123.5343097424438</c:v>
                </c:pt>
                <c:pt idx="504">
                  <c:v>5123.1720129862179</c:v>
                </c:pt>
                <c:pt idx="505">
                  <c:v>5122.8153047132973</c:v>
                </c:pt>
                <c:pt idx="506">
                  <c:v>5122.4642155734427</c:v>
                </c:pt>
                <c:pt idx="507">
                  <c:v>5122.118776258113</c:v>
                </c:pt>
                <c:pt idx="508">
                  <c:v>5121.7790175003493</c:v>
                </c:pt>
                <c:pt idx="509">
                  <c:v>5121.4449700737705</c:v>
                </c:pt>
                <c:pt idx="510">
                  <c:v>5121.1166647924138</c:v>
                </c:pt>
                <c:pt idx="511">
                  <c:v>5120.794132509679</c:v>
                </c:pt>
                <c:pt idx="512">
                  <c:v>5120.4774041181618</c:v>
                </c:pt>
                <c:pt idx="513">
                  <c:v>5120.1665105488673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0-4F1F-80D1-2793BF73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84546"/>
        <c:axId val="1229160483"/>
      </c:scatterChart>
      <c:valAx>
        <c:axId val="56728454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[seconds]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9160483"/>
        <c:crosses val="autoZero"/>
        <c:crossBetween val="midCat"/>
      </c:valAx>
      <c:valAx>
        <c:axId val="1229160483"/>
        <c:scaling>
          <c:orientation val="minMax"/>
          <c:min val="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C_star[  ft/sec]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28454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775869307106471"/>
          <c:y val="0.18884216510608665"/>
          <c:w val="0.19332974859353674"/>
          <c:h val="3.4547770838737162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/>
        <a:lstStyle/>
        <a:p>
          <a:pPr lvl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Isp vs. time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Isp_vs_Time</c:v>
          </c:tx>
          <c:spPr>
            <a:ln w="38100" cmpd="sng">
              <a:solidFill>
                <a:srgbClr val="4285F4"/>
              </a:solidFill>
            </a:ln>
          </c:spPr>
          <c:marker>
            <c:symbol val="none"/>
          </c:marker>
          <c:xVal>
            <c:numRef>
              <c:f>'Time Evolution'!$A$19:$A$533</c:f>
              <c:numCache>
                <c:formatCode>General</c:formatCode>
                <c:ptCount val="5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</c:numCache>
            </c:numRef>
          </c:xVal>
          <c:yVal>
            <c:numRef>
              <c:f>'Time Evolution'!$K$19:$K$533</c:f>
              <c:numCache>
                <c:formatCode>General</c:formatCode>
                <c:ptCount val="514"/>
                <c:pt idx="0">
                  <c:v>251.52969000565102</c:v>
                </c:pt>
                <c:pt idx="1">
                  <c:v>251.54550751640028</c:v>
                </c:pt>
                <c:pt idx="2">
                  <c:v>251.5492479029833</c:v>
                </c:pt>
                <c:pt idx="3">
                  <c:v>251.54183963845759</c:v>
                </c:pt>
                <c:pt idx="4">
                  <c:v>251.52413735920848</c:v>
                </c:pt>
                <c:pt idx="5">
                  <c:v>251.49692868492806</c:v>
                </c:pt>
                <c:pt idx="6">
                  <c:v>251.46094030173242</c:v>
                </c:pt>
                <c:pt idx="7">
                  <c:v>251.41684340010545</c:v>
                </c:pt>
                <c:pt idx="8">
                  <c:v>251.36525854644935</c:v>
                </c:pt>
                <c:pt idx="9">
                  <c:v>251.3067600561339</c:v>
                </c:pt>
                <c:pt idx="10">
                  <c:v>251.24187992673535</c:v>
                </c:pt>
                <c:pt idx="11">
                  <c:v>251.17111138232977</c:v>
                </c:pt>
                <c:pt idx="12">
                  <c:v>251.01370696852376</c:v>
                </c:pt>
                <c:pt idx="13">
                  <c:v>250.92789097855083</c:v>
                </c:pt>
                <c:pt idx="14">
                  <c:v>250.83783133100829</c:v>
                </c:pt>
                <c:pt idx="15">
                  <c:v>250.74386973232691</c:v>
                </c:pt>
                <c:pt idx="16">
                  <c:v>250.64632433361521</c:v>
                </c:pt>
                <c:pt idx="17">
                  <c:v>250.54549152238027</c:v>
                </c:pt>
                <c:pt idx="18">
                  <c:v>250.44164755758078</c:v>
                </c:pt>
                <c:pt idx="19">
                  <c:v>250.33505006370103</c:v>
                </c:pt>
                <c:pt idx="20">
                  <c:v>250.22593939775643</c:v>
                </c:pt>
                <c:pt idx="21">
                  <c:v>250.11453990158492</c:v>
                </c:pt>
                <c:pt idx="22">
                  <c:v>250.00106105042974</c:v>
                </c:pt>
                <c:pt idx="23">
                  <c:v>249.88569850762872</c:v>
                </c:pt>
                <c:pt idx="24">
                  <c:v>249.76863509415784</c:v>
                </c:pt>
                <c:pt idx="25">
                  <c:v>249.65004168088714</c:v>
                </c:pt>
                <c:pt idx="26">
                  <c:v>249.53007801055628</c:v>
                </c:pt>
                <c:pt idx="27">
                  <c:v>249.40889345578469</c:v>
                </c:pt>
                <c:pt idx="28">
                  <c:v>249.28662771878149</c:v>
                </c:pt>
                <c:pt idx="29">
                  <c:v>249.16341147784939</c:v>
                </c:pt>
                <c:pt idx="30">
                  <c:v>249.03936698528565</c:v>
                </c:pt>
                <c:pt idx="31">
                  <c:v>248.91460862083159</c:v>
                </c:pt>
                <c:pt idx="32">
                  <c:v>248.78924340441316</c:v>
                </c:pt>
                <c:pt idx="33">
                  <c:v>248.66337147157381</c:v>
                </c:pt>
                <c:pt idx="34">
                  <c:v>248.53708651467196</c:v>
                </c:pt>
                <c:pt idx="35">
                  <c:v>248.41047619263404</c:v>
                </c:pt>
                <c:pt idx="36">
                  <c:v>248.28362251179701</c:v>
                </c:pt>
                <c:pt idx="37">
                  <c:v>248.15660218014492</c:v>
                </c:pt>
                <c:pt idx="38">
                  <c:v>248.02948693704042</c:v>
                </c:pt>
                <c:pt idx="39">
                  <c:v>247.90234386035647</c:v>
                </c:pt>
                <c:pt idx="40">
                  <c:v>247.7752356527597</c:v>
                </c:pt>
                <c:pt idx="41">
                  <c:v>247.64822090873611</c:v>
                </c:pt>
                <c:pt idx="42">
                  <c:v>247.52135436381377</c:v>
                </c:pt>
                <c:pt idx="43">
                  <c:v>247.39468712732091</c:v>
                </c:pt>
                <c:pt idx="44">
                  <c:v>247.26826689989136</c:v>
                </c:pt>
                <c:pt idx="45">
                  <c:v>247.14213817685052</c:v>
                </c:pt>
                <c:pt idx="46">
                  <c:v>247.01634243849011</c:v>
                </c:pt>
                <c:pt idx="47">
                  <c:v>246.89091832819977</c:v>
                </c:pt>
                <c:pt idx="48">
                  <c:v>246.76590181929723</c:v>
                </c:pt>
                <c:pt idx="49">
                  <c:v>246.64132637137791</c:v>
                </c:pt>
                <c:pt idx="50">
                  <c:v>246.51722307690622</c:v>
                </c:pt>
                <c:pt idx="51">
                  <c:v>246.39362079872586</c:v>
                </c:pt>
                <c:pt idx="52">
                  <c:v>246.27054629912146</c:v>
                </c:pt>
                <c:pt idx="53">
                  <c:v>246.14802436100564</c:v>
                </c:pt>
                <c:pt idx="54">
                  <c:v>246.02607790176143</c:v>
                </c:pt>
                <c:pt idx="55">
                  <c:v>245.90472808023463</c:v>
                </c:pt>
                <c:pt idx="56">
                  <c:v>245.78399439733403</c:v>
                </c:pt>
                <c:pt idx="57">
                  <c:v>245.66389479065808</c:v>
                </c:pt>
                <c:pt idx="58">
                  <c:v>245.5444457235445</c:v>
                </c:pt>
                <c:pt idx="59">
                  <c:v>245.42566226889741</c:v>
                </c:pt>
                <c:pt idx="60">
                  <c:v>245.30755818813691</c:v>
                </c:pt>
                <c:pt idx="61">
                  <c:v>245.19014600557568</c:v>
                </c:pt>
                <c:pt idx="62">
                  <c:v>245.07343707851882</c:v>
                </c:pt>
                <c:pt idx="63">
                  <c:v>244.95744166335314</c:v>
                </c:pt>
                <c:pt idx="64">
                  <c:v>244.84216897787803</c:v>
                </c:pt>
                <c:pt idx="65">
                  <c:v>244.72762726010956</c:v>
                </c:pt>
                <c:pt idx="66">
                  <c:v>244.61382382377997</c:v>
                </c:pt>
                <c:pt idx="67">
                  <c:v>244.50076511072385</c:v>
                </c:pt>
                <c:pt idx="68">
                  <c:v>244.38845674035997</c:v>
                </c:pt>
                <c:pt idx="69">
                  <c:v>244.27690355641843</c:v>
                </c:pt>
                <c:pt idx="70">
                  <c:v>244.16610967110245</c:v>
                </c:pt>
                <c:pt idx="71">
                  <c:v>244.05607850681992</c:v>
                </c:pt>
                <c:pt idx="72">
                  <c:v>243.94681283564137</c:v>
                </c:pt>
                <c:pt idx="73">
                  <c:v>243.83831481660698</c:v>
                </c:pt>
                <c:pt idx="74">
                  <c:v>243.73058603101811</c:v>
                </c:pt>
                <c:pt idx="75">
                  <c:v>243.62362751582197</c:v>
                </c:pt>
                <c:pt idx="76">
                  <c:v>243.5174397952072</c:v>
                </c:pt>
                <c:pt idx="77">
                  <c:v>243.41202291050647</c:v>
                </c:pt>
                <c:pt idx="78">
                  <c:v>243.30737644850339</c:v>
                </c:pt>
                <c:pt idx="79">
                  <c:v>243.20349956824575</c:v>
                </c:pt>
                <c:pt idx="80">
                  <c:v>243.10039102642284</c:v>
                </c:pt>
                <c:pt idx="81">
                  <c:v>242.9980492014214</c:v>
                </c:pt>
                <c:pt idx="82">
                  <c:v>242.89647211610745</c:v>
                </c:pt>
                <c:pt idx="83">
                  <c:v>242.79565745941028</c:v>
                </c:pt>
                <c:pt idx="84">
                  <c:v>242.69560260679066</c:v>
                </c:pt>
                <c:pt idx="85">
                  <c:v>242.5963046396231</c:v>
                </c:pt>
                <c:pt idx="86">
                  <c:v>242.49776036359196</c:v>
                </c:pt>
                <c:pt idx="87">
                  <c:v>242.39996632611067</c:v>
                </c:pt>
                <c:pt idx="88">
                  <c:v>242.30291883286071</c:v>
                </c:pt>
                <c:pt idx="89">
                  <c:v>242.20661396345508</c:v>
                </c:pt>
                <c:pt idx="90">
                  <c:v>242.11104758631075</c:v>
                </c:pt>
                <c:pt idx="91">
                  <c:v>242.01621537274474</c:v>
                </c:pt>
                <c:pt idx="92">
                  <c:v>241.92211281035071</c:v>
                </c:pt>
                <c:pt idx="93">
                  <c:v>241.82873521569027</c:v>
                </c:pt>
                <c:pt idx="94">
                  <c:v>241.73607774632478</c:v>
                </c:pt>
                <c:pt idx="95">
                  <c:v>241.64413541224044</c:v>
                </c:pt>
                <c:pt idx="96">
                  <c:v>241.55290308668515</c:v>
                </c:pt>
                <c:pt idx="97">
                  <c:v>241.46237551644845</c:v>
                </c:pt>
                <c:pt idx="98">
                  <c:v>241.37254733162032</c:v>
                </c:pt>
                <c:pt idx="99">
                  <c:v>241.28341305484739</c:v>
                </c:pt>
                <c:pt idx="100">
                  <c:v>241.19496711011658</c:v>
                </c:pt>
                <c:pt idx="101">
                  <c:v>241.10720383109268</c:v>
                </c:pt>
                <c:pt idx="102">
                  <c:v>241.02011746902494</c:v>
                </c:pt>
                <c:pt idx="103">
                  <c:v>240.93370220025321</c:v>
                </c:pt>
                <c:pt idx="104">
                  <c:v>240.84795213332734</c:v>
                </c:pt>
                <c:pt idx="105">
                  <c:v>240.76286131575904</c:v>
                </c:pt>
                <c:pt idx="106">
                  <c:v>240.67842374043391</c:v>
                </c:pt>
                <c:pt idx="107">
                  <c:v>240.59463335168616</c:v>
                </c:pt>
                <c:pt idx="108">
                  <c:v>240.51148405106642</c:v>
                </c:pt>
                <c:pt idx="109">
                  <c:v>240.42896970280714</c:v>
                </c:pt>
                <c:pt idx="110">
                  <c:v>240.34708413901006</c:v>
                </c:pt>
                <c:pt idx="111">
                  <c:v>240.26582116455651</c:v>
                </c:pt>
                <c:pt idx="112">
                  <c:v>240.18517456177091</c:v>
                </c:pt>
                <c:pt idx="113">
                  <c:v>240.10513809483908</c:v>
                </c:pt>
                <c:pt idx="114">
                  <c:v>240.02570551398722</c:v>
                </c:pt>
                <c:pt idx="115">
                  <c:v>239.94687055945289</c:v>
                </c:pt>
                <c:pt idx="116">
                  <c:v>239.86862696523579</c:v>
                </c:pt>
                <c:pt idx="117">
                  <c:v>239.79096846265676</c:v>
                </c:pt>
                <c:pt idx="118">
                  <c:v>239.7138887837246</c:v>
                </c:pt>
                <c:pt idx="119">
                  <c:v>239.63738166431997</c:v>
                </c:pt>
                <c:pt idx="120">
                  <c:v>239.56144084720691</c:v>
                </c:pt>
                <c:pt idx="121">
                  <c:v>239.48606008489503</c:v>
                </c:pt>
                <c:pt idx="122">
                  <c:v>239.41123314231945</c:v>
                </c:pt>
                <c:pt idx="123">
                  <c:v>239.33695379939886</c:v>
                </c:pt>
                <c:pt idx="124">
                  <c:v>239.26321585343496</c:v>
                </c:pt>
                <c:pt idx="125">
                  <c:v>239.19001312138542</c:v>
                </c:pt>
                <c:pt idx="126">
                  <c:v>239.11733944200816</c:v>
                </c:pt>
                <c:pt idx="127">
                  <c:v>239.04518867788133</c:v>
                </c:pt>
                <c:pt idx="128">
                  <c:v>238.97355471730768</c:v>
                </c:pt>
                <c:pt idx="129">
                  <c:v>238.90243147610892</c:v>
                </c:pt>
                <c:pt idx="130">
                  <c:v>238.83181289931878</c:v>
                </c:pt>
                <c:pt idx="131">
                  <c:v>238.76169296276581</c:v>
                </c:pt>
                <c:pt idx="132">
                  <c:v>238.69206567456894</c:v>
                </c:pt>
                <c:pt idx="133">
                  <c:v>238.62292507654368</c:v>
                </c:pt>
                <c:pt idx="134">
                  <c:v>238.55426524550813</c:v>
                </c:pt>
                <c:pt idx="135">
                  <c:v>238.48608029452467</c:v>
                </c:pt>
                <c:pt idx="136">
                  <c:v>238.41836437404822</c:v>
                </c:pt>
                <c:pt idx="137">
                  <c:v>238.35111167300676</c:v>
                </c:pt>
                <c:pt idx="138">
                  <c:v>238.28431641981015</c:v>
                </c:pt>
                <c:pt idx="139">
                  <c:v>238.21797288328574</c:v>
                </c:pt>
                <c:pt idx="140">
                  <c:v>238.15207537355579</c:v>
                </c:pt>
                <c:pt idx="141">
                  <c:v>238.08661824284769</c:v>
                </c:pt>
                <c:pt idx="142">
                  <c:v>238.02159588624988</c:v>
                </c:pt>
                <c:pt idx="143">
                  <c:v>237.95700274240838</c:v>
                </c:pt>
                <c:pt idx="144">
                  <c:v>237.89283329416904</c:v>
                </c:pt>
                <c:pt idx="145">
                  <c:v>237.82908206917287</c:v>
                </c:pt>
                <c:pt idx="146">
                  <c:v>237.76574364040223</c:v>
                </c:pt>
                <c:pt idx="147">
                  <c:v>237.70281262667629</c:v>
                </c:pt>
                <c:pt idx="148">
                  <c:v>237.64028369310634</c:v>
                </c:pt>
                <c:pt idx="149">
                  <c:v>237.5781515515111</c:v>
                </c:pt>
                <c:pt idx="150">
                  <c:v>237.51641096078657</c:v>
                </c:pt>
                <c:pt idx="151">
                  <c:v>237.45505672724371</c:v>
                </c:pt>
                <c:pt idx="152">
                  <c:v>237.39408370490705</c:v>
                </c:pt>
                <c:pt idx="153">
                  <c:v>237.33348679577722</c:v>
                </c:pt>
                <c:pt idx="154">
                  <c:v>237.27326095006637</c:v>
                </c:pt>
                <c:pt idx="155">
                  <c:v>237.2134011663945</c:v>
                </c:pt>
                <c:pt idx="156">
                  <c:v>237.15390249196847</c:v>
                </c:pt>
                <c:pt idx="157">
                  <c:v>237.09476002271748</c:v>
                </c:pt>
                <c:pt idx="158">
                  <c:v>237.0359689034145</c:v>
                </c:pt>
                <c:pt idx="159">
                  <c:v>236.97752432776286</c:v>
                </c:pt>
                <c:pt idx="160">
                  <c:v>236.91942153847137</c:v>
                </c:pt>
                <c:pt idx="161">
                  <c:v>236.86165582728964</c:v>
                </c:pt>
                <c:pt idx="162">
                  <c:v>236.80422253503517</c:v>
                </c:pt>
                <c:pt idx="163">
                  <c:v>236.74711705159567</c:v>
                </c:pt>
                <c:pt idx="164">
                  <c:v>236.69033481590776</c:v>
                </c:pt>
                <c:pt idx="165">
                  <c:v>236.63387131592177</c:v>
                </c:pt>
                <c:pt idx="166">
                  <c:v>236.57772208854993</c:v>
                </c:pt>
                <c:pt idx="167">
                  <c:v>236.52188271959196</c:v>
                </c:pt>
                <c:pt idx="168">
                  <c:v>236.46634884365065</c:v>
                </c:pt>
                <c:pt idx="169">
                  <c:v>236.41111614402871</c:v>
                </c:pt>
                <c:pt idx="170">
                  <c:v>236.35618035261245</c:v>
                </c:pt>
                <c:pt idx="171">
                  <c:v>236.30153724974275</c:v>
                </c:pt>
                <c:pt idx="172">
                  <c:v>236.24718266407271</c:v>
                </c:pt>
                <c:pt idx="173">
                  <c:v>236.1931124724139</c:v>
                </c:pt>
                <c:pt idx="174">
                  <c:v>236.13932259956897</c:v>
                </c:pt>
                <c:pt idx="175">
                  <c:v>236.08580901815748</c:v>
                </c:pt>
                <c:pt idx="176">
                  <c:v>236.03256774842535</c:v>
                </c:pt>
                <c:pt idx="177">
                  <c:v>235.97959485805399</c:v>
                </c:pt>
                <c:pt idx="178">
                  <c:v>235.92688646194995</c:v>
                </c:pt>
                <c:pt idx="179">
                  <c:v>235.87443872203573</c:v>
                </c:pt>
                <c:pt idx="180">
                  <c:v>235.82224784702339</c:v>
                </c:pt>
                <c:pt idx="181">
                  <c:v>235.77031009219107</c:v>
                </c:pt>
                <c:pt idx="182">
                  <c:v>235.71862175914032</c:v>
                </c:pt>
                <c:pt idx="183">
                  <c:v>235.6671791955626</c:v>
                </c:pt>
                <c:pt idx="184">
                  <c:v>235.61597879497776</c:v>
                </c:pt>
                <c:pt idx="185">
                  <c:v>235.56501699649056</c:v>
                </c:pt>
                <c:pt idx="186">
                  <c:v>235.51429028452682</c:v>
                </c:pt>
                <c:pt idx="187">
                  <c:v>235.4637951885681</c:v>
                </c:pt>
                <c:pt idx="188">
                  <c:v>235.41352828288109</c:v>
                </c:pt>
                <c:pt idx="189">
                  <c:v>235.36348618624322</c:v>
                </c:pt>
                <c:pt idx="190">
                  <c:v>235.31366556167069</c:v>
                </c:pt>
                <c:pt idx="191">
                  <c:v>235.26406311613198</c:v>
                </c:pt>
                <c:pt idx="192">
                  <c:v>235.21467560026031</c:v>
                </c:pt>
                <c:pt idx="193">
                  <c:v>235.1654998080709</c:v>
                </c:pt>
                <c:pt idx="194">
                  <c:v>235.11653257666831</c:v>
                </c:pt>
                <c:pt idx="195">
                  <c:v>235.0677707859526</c:v>
                </c:pt>
                <c:pt idx="196">
                  <c:v>235.01921135832106</c:v>
                </c:pt>
                <c:pt idx="197">
                  <c:v>234.97085125837631</c:v>
                </c:pt>
                <c:pt idx="198">
                  <c:v>234.92268749262118</c:v>
                </c:pt>
                <c:pt idx="199">
                  <c:v>234.87471710915656</c:v>
                </c:pt>
                <c:pt idx="200">
                  <c:v>234.82693719738401</c:v>
                </c:pt>
                <c:pt idx="201">
                  <c:v>234.77934488769404</c:v>
                </c:pt>
                <c:pt idx="202">
                  <c:v>234.73193735116851</c:v>
                </c:pt>
                <c:pt idx="203">
                  <c:v>234.68471179926715</c:v>
                </c:pt>
                <c:pt idx="204">
                  <c:v>234.63766548352498</c:v>
                </c:pt>
                <c:pt idx="205">
                  <c:v>234.5907956952401</c:v>
                </c:pt>
                <c:pt idx="206">
                  <c:v>234.54409976517331</c:v>
                </c:pt>
                <c:pt idx="207">
                  <c:v>234.4975750632276</c:v>
                </c:pt>
                <c:pt idx="208">
                  <c:v>234.45121899815453</c:v>
                </c:pt>
                <c:pt idx="209">
                  <c:v>234.40502901722624</c:v>
                </c:pt>
                <c:pt idx="210">
                  <c:v>234.35900260594815</c:v>
                </c:pt>
                <c:pt idx="211">
                  <c:v>234.31313728773193</c:v>
                </c:pt>
                <c:pt idx="212">
                  <c:v>234.26743062359907</c:v>
                </c:pt>
                <c:pt idx="213">
                  <c:v>234.22188021186588</c:v>
                </c:pt>
                <c:pt idx="214">
                  <c:v>234.17648368783867</c:v>
                </c:pt>
                <c:pt idx="215">
                  <c:v>234.13123872351025</c:v>
                </c:pt>
                <c:pt idx="216">
                  <c:v>234.08614302724945</c:v>
                </c:pt>
                <c:pt idx="217">
                  <c:v>234.04119434349246</c:v>
                </c:pt>
                <c:pt idx="218">
                  <c:v>233.996390452447</c:v>
                </c:pt>
                <c:pt idx="219">
                  <c:v>233.95172916978484</c:v>
                </c:pt>
                <c:pt idx="220">
                  <c:v>233.90720834633467</c:v>
                </c:pt>
                <c:pt idx="221">
                  <c:v>233.8628258677868</c:v>
                </c:pt>
                <c:pt idx="222">
                  <c:v>233.81857965439059</c:v>
                </c:pt>
                <c:pt idx="223">
                  <c:v>233.77446766065361</c:v>
                </c:pt>
                <c:pt idx="224">
                  <c:v>233.73048787504527</c:v>
                </c:pt>
                <c:pt idx="225">
                  <c:v>233.68663831969852</c:v>
                </c:pt>
                <c:pt idx="226">
                  <c:v>233.64291705011939</c:v>
                </c:pt>
                <c:pt idx="227">
                  <c:v>233.59932215488365</c:v>
                </c:pt>
                <c:pt idx="228">
                  <c:v>233.55585175535737</c:v>
                </c:pt>
                <c:pt idx="229">
                  <c:v>233.51250400538993</c:v>
                </c:pt>
                <c:pt idx="230">
                  <c:v>233.46927709103818</c:v>
                </c:pt>
                <c:pt idx="231">
                  <c:v>233.4261692302737</c:v>
                </c:pt>
                <c:pt idx="232">
                  <c:v>233.38317867269123</c:v>
                </c:pt>
                <c:pt idx="233">
                  <c:v>233.34030369923588</c:v>
                </c:pt>
                <c:pt idx="234">
                  <c:v>233.29754262190971</c:v>
                </c:pt>
                <c:pt idx="235">
                  <c:v>233.254893783489</c:v>
                </c:pt>
                <c:pt idx="236">
                  <c:v>233.21235555725767</c:v>
                </c:pt>
                <c:pt idx="237">
                  <c:v>233.16992634671627</c:v>
                </c:pt>
                <c:pt idx="238">
                  <c:v>233.12760458531147</c:v>
                </c:pt>
                <c:pt idx="239">
                  <c:v>233.08538873616209</c:v>
                </c:pt>
                <c:pt idx="240">
                  <c:v>233.04327729178308</c:v>
                </c:pt>
                <c:pt idx="241">
                  <c:v>233.00126877382078</c:v>
                </c:pt>
                <c:pt idx="242">
                  <c:v>232.95936173277875</c:v>
                </c:pt>
                <c:pt idx="243">
                  <c:v>232.91755474775064</c:v>
                </c:pt>
                <c:pt idx="244">
                  <c:v>232.8758464261584</c:v>
                </c:pt>
                <c:pt idx="245">
                  <c:v>232.8342354034904</c:v>
                </c:pt>
                <c:pt idx="246">
                  <c:v>232.79272034303372</c:v>
                </c:pt>
                <c:pt idx="247">
                  <c:v>232.75129993562075</c:v>
                </c:pt>
                <c:pt idx="248">
                  <c:v>232.70997289936798</c:v>
                </c:pt>
                <c:pt idx="249">
                  <c:v>232.66873797942168</c:v>
                </c:pt>
                <c:pt idx="250">
                  <c:v>232.6275939477033</c:v>
                </c:pt>
                <c:pt idx="251">
                  <c:v>232.58653960266022</c:v>
                </c:pt>
                <c:pt idx="252">
                  <c:v>232.54557376901337</c:v>
                </c:pt>
                <c:pt idx="253">
                  <c:v>232.50469529751024</c:v>
                </c:pt>
                <c:pt idx="254">
                  <c:v>232.46390306467711</c:v>
                </c:pt>
                <c:pt idx="255">
                  <c:v>232.42319597258404</c:v>
                </c:pt>
                <c:pt idx="256">
                  <c:v>232.38257294858326</c:v>
                </c:pt>
                <c:pt idx="257">
                  <c:v>232.34203294508927</c:v>
                </c:pt>
                <c:pt idx="258">
                  <c:v>232.30157493933254</c:v>
                </c:pt>
                <c:pt idx="259">
                  <c:v>232.26119793311926</c:v>
                </c:pt>
                <c:pt idx="260">
                  <c:v>232.22090095260526</c:v>
                </c:pt>
                <c:pt idx="261">
                  <c:v>232.18068304805252</c:v>
                </c:pt>
                <c:pt idx="262">
                  <c:v>232.14054329361161</c:v>
                </c:pt>
                <c:pt idx="263">
                  <c:v>232.10048078708252</c:v>
                </c:pt>
                <c:pt idx="264">
                  <c:v>232.0604946496947</c:v>
                </c:pt>
                <c:pt idx="265">
                  <c:v>232.02058402587494</c:v>
                </c:pt>
                <c:pt idx="266">
                  <c:v>231.98074808303829</c:v>
                </c:pt>
                <c:pt idx="267">
                  <c:v>231.94098601134564</c:v>
                </c:pt>
                <c:pt idx="268">
                  <c:v>231.9012970235099</c:v>
                </c:pt>
                <c:pt idx="269">
                  <c:v>231.8616803545506</c:v>
                </c:pt>
                <c:pt idx="270">
                  <c:v>231.82213526160589</c:v>
                </c:pt>
                <c:pt idx="271">
                  <c:v>231.78266102370199</c:v>
                </c:pt>
                <c:pt idx="272">
                  <c:v>231.74325694154709</c:v>
                </c:pt>
                <c:pt idx="273">
                  <c:v>231.70392233731707</c:v>
                </c:pt>
                <c:pt idx="274">
                  <c:v>231.66465655445558</c:v>
                </c:pt>
                <c:pt idx="275">
                  <c:v>231.62545895746302</c:v>
                </c:pt>
                <c:pt idx="276">
                  <c:v>231.58632893168826</c:v>
                </c:pt>
                <c:pt idx="277">
                  <c:v>231.54726588313434</c:v>
                </c:pt>
                <c:pt idx="278">
                  <c:v>231.50826923825508</c:v>
                </c:pt>
                <c:pt idx="279">
                  <c:v>231.46933844375042</c:v>
                </c:pt>
                <c:pt idx="280">
                  <c:v>231.43047296637627</c:v>
                </c:pt>
                <c:pt idx="281">
                  <c:v>231.39167229274784</c:v>
                </c:pt>
                <c:pt idx="282">
                  <c:v>231.35293592913979</c:v>
                </c:pt>
                <c:pt idx="283">
                  <c:v>231.31426340130733</c:v>
                </c:pt>
                <c:pt idx="284">
                  <c:v>231.2756542542825</c:v>
                </c:pt>
                <c:pt idx="285">
                  <c:v>231.23710805219201</c:v>
                </c:pt>
                <c:pt idx="286">
                  <c:v>231.19862437806998</c:v>
                </c:pt>
                <c:pt idx="287">
                  <c:v>231.16020283367428</c:v>
                </c:pt>
                <c:pt idx="288">
                  <c:v>231.12184303930238</c:v>
                </c:pt>
                <c:pt idx="289">
                  <c:v>231.08354463360618</c:v>
                </c:pt>
                <c:pt idx="290">
                  <c:v>231.04530727341677</c:v>
                </c:pt>
                <c:pt idx="291">
                  <c:v>231.00713063356363</c:v>
                </c:pt>
                <c:pt idx="292">
                  <c:v>230.96901440670095</c:v>
                </c:pt>
                <c:pt idx="293">
                  <c:v>230.93095830312896</c:v>
                </c:pt>
                <c:pt idx="294">
                  <c:v>230.89296205061908</c:v>
                </c:pt>
                <c:pt idx="295">
                  <c:v>230.85502539425099</c:v>
                </c:pt>
                <c:pt idx="296">
                  <c:v>230.81714809623216</c:v>
                </c:pt>
                <c:pt idx="297">
                  <c:v>230.77932993573137</c:v>
                </c:pt>
                <c:pt idx="298">
                  <c:v>230.74157070871971</c:v>
                </c:pt>
                <c:pt idx="299">
                  <c:v>230.70387022779531</c:v>
                </c:pt>
                <c:pt idx="300">
                  <c:v>230.66622832202185</c:v>
                </c:pt>
                <c:pt idx="301">
                  <c:v>230.62864483677131</c:v>
                </c:pt>
                <c:pt idx="302">
                  <c:v>230.59111963355573</c:v>
                </c:pt>
                <c:pt idx="303">
                  <c:v>230.55365258987348</c:v>
                </c:pt>
                <c:pt idx="304">
                  <c:v>230.51624359904594</c:v>
                </c:pt>
                <c:pt idx="305">
                  <c:v>230.47889257006784</c:v>
                </c:pt>
                <c:pt idx="306">
                  <c:v>230.44159942744668</c:v>
                </c:pt>
                <c:pt idx="307">
                  <c:v>230.40436411105046</c:v>
                </c:pt>
                <c:pt idx="308">
                  <c:v>230.36718657595867</c:v>
                </c:pt>
                <c:pt idx="309">
                  <c:v>230.33006679230976</c:v>
                </c:pt>
                <c:pt idx="310">
                  <c:v>230.29300474514628</c:v>
                </c:pt>
                <c:pt idx="311">
                  <c:v>230.25600043427823</c:v>
                </c:pt>
                <c:pt idx="312">
                  <c:v>230.21905387412724</c:v>
                </c:pt>
                <c:pt idx="313">
                  <c:v>230.18216509358658</c:v>
                </c:pt>
                <c:pt idx="314">
                  <c:v>230.14533413587861</c:v>
                </c:pt>
                <c:pt idx="315">
                  <c:v>230.10856105840216</c:v>
                </c:pt>
                <c:pt idx="316">
                  <c:v>230.07184593260621</c:v>
                </c:pt>
                <c:pt idx="317">
                  <c:v>230.03518884384422</c:v>
                </c:pt>
                <c:pt idx="318">
                  <c:v>229.99858989122808</c:v>
                </c:pt>
                <c:pt idx="319">
                  <c:v>229.96204918750513</c:v>
                </c:pt>
                <c:pt idx="320">
                  <c:v>229.92556685891083</c:v>
                </c:pt>
                <c:pt idx="321">
                  <c:v>229.88914304504436</c:v>
                </c:pt>
                <c:pt idx="322">
                  <c:v>229.85277789872205</c:v>
                </c:pt>
                <c:pt idx="323">
                  <c:v>229.81647158586324</c:v>
                </c:pt>
                <c:pt idx="324">
                  <c:v>229.78022428534109</c:v>
                </c:pt>
                <c:pt idx="325">
                  <c:v>229.74403618887254</c:v>
                </c:pt>
                <c:pt idx="326">
                  <c:v>229.70790750086732</c:v>
                </c:pt>
                <c:pt idx="327">
                  <c:v>229.67183843832913</c:v>
                </c:pt>
                <c:pt idx="328">
                  <c:v>229.63582923069751</c:v>
                </c:pt>
                <c:pt idx="329">
                  <c:v>229.59988011975679</c:v>
                </c:pt>
                <c:pt idx="330">
                  <c:v>229.56399135948797</c:v>
                </c:pt>
                <c:pt idx="331">
                  <c:v>229.52816321595077</c:v>
                </c:pt>
                <c:pt idx="332">
                  <c:v>229.49239596717902</c:v>
                </c:pt>
                <c:pt idx="333">
                  <c:v>229.45668990303847</c:v>
                </c:pt>
                <c:pt idx="334">
                  <c:v>229.42104532512386</c:v>
                </c:pt>
                <c:pt idx="335">
                  <c:v>229.38546254663507</c:v>
                </c:pt>
                <c:pt idx="336">
                  <c:v>229.34994189226384</c:v>
                </c:pt>
                <c:pt idx="337">
                  <c:v>229.31448369806935</c:v>
                </c:pt>
                <c:pt idx="338">
                  <c:v>229.27908831137972</c:v>
                </c:pt>
                <c:pt idx="339">
                  <c:v>229.24375609066513</c:v>
                </c:pt>
                <c:pt idx="340">
                  <c:v>229.20848740543417</c:v>
                </c:pt>
                <c:pt idx="341">
                  <c:v>229.17328263611577</c:v>
                </c:pt>
                <c:pt idx="342">
                  <c:v>229.13814217395606</c:v>
                </c:pt>
                <c:pt idx="343">
                  <c:v>229.10306642090421</c:v>
                </c:pt>
                <c:pt idx="344">
                  <c:v>229.06805578951133</c:v>
                </c:pt>
                <c:pt idx="345">
                  <c:v>229.03311070281532</c:v>
                </c:pt>
                <c:pt idx="346">
                  <c:v>228.99823159424147</c:v>
                </c:pt>
                <c:pt idx="347">
                  <c:v>228.96341890749457</c:v>
                </c:pt>
                <c:pt idx="348">
                  <c:v>228.92867309645584</c:v>
                </c:pt>
                <c:pt idx="349">
                  <c:v>228.89399462508075</c:v>
                </c:pt>
                <c:pt idx="350">
                  <c:v>228.85938396729529</c:v>
                </c:pt>
                <c:pt idx="351">
                  <c:v>228.82484160690225</c:v>
                </c:pt>
                <c:pt idx="352">
                  <c:v>228.79036803747093</c:v>
                </c:pt>
                <c:pt idx="353">
                  <c:v>228.75596376224055</c:v>
                </c:pt>
                <c:pt idx="354">
                  <c:v>228.72162929403129</c:v>
                </c:pt>
                <c:pt idx="355">
                  <c:v>228.68736515513709</c:v>
                </c:pt>
                <c:pt idx="356">
                  <c:v>228.65317187723483</c:v>
                </c:pt>
                <c:pt idx="357">
                  <c:v>228.61905000128394</c:v>
                </c:pt>
                <c:pt idx="358">
                  <c:v>228.585000077442</c:v>
                </c:pt>
                <c:pt idx="359">
                  <c:v>228.55102266495797</c:v>
                </c:pt>
                <c:pt idx="360">
                  <c:v>228.51711833209458</c:v>
                </c:pt>
                <c:pt idx="361">
                  <c:v>228.4832876560219</c:v>
                </c:pt>
                <c:pt idx="362">
                  <c:v>228.44953122273671</c:v>
                </c:pt>
                <c:pt idx="363">
                  <c:v>228.41584962697021</c:v>
                </c:pt>
                <c:pt idx="364">
                  <c:v>228.38224347209544</c:v>
                </c:pt>
                <c:pt idx="365">
                  <c:v>228.3487133700454</c:v>
                </c:pt>
                <c:pt idx="366">
                  <c:v>228.3152599412189</c:v>
                </c:pt>
                <c:pt idx="367">
                  <c:v>228.28188381440128</c:v>
                </c:pt>
                <c:pt idx="368">
                  <c:v>228.24858562666753</c:v>
                </c:pt>
                <c:pt idx="369">
                  <c:v>228.21536602331406</c:v>
                </c:pt>
                <c:pt idx="370">
                  <c:v>228.18222565775855</c:v>
                </c:pt>
                <c:pt idx="371">
                  <c:v>228.14916519146624</c:v>
                </c:pt>
                <c:pt idx="372">
                  <c:v>228.1161852938601</c:v>
                </c:pt>
                <c:pt idx="373">
                  <c:v>228.08328664224769</c:v>
                </c:pt>
                <c:pt idx="374">
                  <c:v>228.05046992173519</c:v>
                </c:pt>
                <c:pt idx="375">
                  <c:v>228.01773582514494</c:v>
                </c:pt>
                <c:pt idx="376">
                  <c:v>227.98508505294609</c:v>
                </c:pt>
                <c:pt idx="377">
                  <c:v>227.95251831315866</c:v>
                </c:pt>
                <c:pt idx="378">
                  <c:v>227.92003632129158</c:v>
                </c:pt>
                <c:pt idx="379">
                  <c:v>227.88763980026332</c:v>
                </c:pt>
                <c:pt idx="380">
                  <c:v>227.85532948030934</c:v>
                </c:pt>
                <c:pt idx="381">
                  <c:v>227.82310609893631</c:v>
                </c:pt>
                <c:pt idx="382">
                  <c:v>227.79097040081132</c:v>
                </c:pt>
                <c:pt idx="383">
                  <c:v>227.75892313772144</c:v>
                </c:pt>
                <c:pt idx="384">
                  <c:v>227.72696506846859</c:v>
                </c:pt>
                <c:pt idx="385">
                  <c:v>227.69509695882422</c:v>
                </c:pt>
                <c:pt idx="386">
                  <c:v>227.66331958144283</c:v>
                </c:pt>
                <c:pt idx="387">
                  <c:v>227.63163371578972</c:v>
                </c:pt>
                <c:pt idx="388">
                  <c:v>227.60004014807367</c:v>
                </c:pt>
                <c:pt idx="389">
                  <c:v>227.56853967117723</c:v>
                </c:pt>
                <c:pt idx="390">
                  <c:v>227.53713308458475</c:v>
                </c:pt>
                <c:pt idx="391">
                  <c:v>227.50582119431343</c:v>
                </c:pt>
                <c:pt idx="392">
                  <c:v>227.47460481285427</c:v>
                </c:pt>
                <c:pt idx="393">
                  <c:v>227.44348475908177</c:v>
                </c:pt>
                <c:pt idx="394">
                  <c:v>227.41246185821259</c:v>
                </c:pt>
                <c:pt idx="395">
                  <c:v>227.38153694172885</c:v>
                </c:pt>
                <c:pt idx="396">
                  <c:v>227.35071084730041</c:v>
                </c:pt>
                <c:pt idx="397">
                  <c:v>227.31998441874308</c:v>
                </c:pt>
                <c:pt idx="398">
                  <c:v>227.28935850593581</c:v>
                </c:pt>
                <c:pt idx="399">
                  <c:v>227.25883396476155</c:v>
                </c:pt>
                <c:pt idx="400">
                  <c:v>227.22841165705</c:v>
                </c:pt>
                <c:pt idx="401">
                  <c:v>227.19809245050419</c:v>
                </c:pt>
                <c:pt idx="402">
                  <c:v>227.16787721865074</c:v>
                </c:pt>
                <c:pt idx="403">
                  <c:v>227.13776684076217</c:v>
                </c:pt>
                <c:pt idx="404">
                  <c:v>227.10776220181594</c:v>
                </c:pt>
                <c:pt idx="405">
                  <c:v>227.07786419241518</c:v>
                </c:pt>
                <c:pt idx="406">
                  <c:v>227.04807370873985</c:v>
                </c:pt>
                <c:pt idx="407">
                  <c:v>227.01839165248489</c:v>
                </c:pt>
                <c:pt idx="408">
                  <c:v>226.98881893080181</c:v>
                </c:pt>
                <c:pt idx="409">
                  <c:v>226.95935645623558</c:v>
                </c:pt>
                <c:pt idx="410">
                  <c:v>226.93000514667463</c:v>
                </c:pt>
                <c:pt idx="411">
                  <c:v>226.9007659252903</c:v>
                </c:pt>
                <c:pt idx="412">
                  <c:v>226.87163972047838</c:v>
                </c:pt>
                <c:pt idx="413">
                  <c:v>226.84262746580418</c:v>
                </c:pt>
                <c:pt idx="414">
                  <c:v>226.81373009994502</c:v>
                </c:pt>
                <c:pt idx="415">
                  <c:v>226.78494856664585</c:v>
                </c:pt>
                <c:pt idx="416">
                  <c:v>226.75628381464571</c:v>
                </c:pt>
                <c:pt idx="417">
                  <c:v>226.7277367976408</c:v>
                </c:pt>
                <c:pt idx="418">
                  <c:v>226.69930847422253</c:v>
                </c:pt>
                <c:pt idx="419">
                  <c:v>226.67099980782709</c:v>
                </c:pt>
                <c:pt idx="420">
                  <c:v>226.64281176667831</c:v>
                </c:pt>
                <c:pt idx="421">
                  <c:v>226.61474532374027</c:v>
                </c:pt>
                <c:pt idx="422">
                  <c:v>226.58680145667154</c:v>
                </c:pt>
                <c:pt idx="423">
                  <c:v>226.55898114775727</c:v>
                </c:pt>
                <c:pt idx="424">
                  <c:v>226.53128538387173</c:v>
                </c:pt>
                <c:pt idx="425">
                  <c:v>226.50371515642883</c:v>
                </c:pt>
                <c:pt idx="426">
                  <c:v>226.47627146132231</c:v>
                </c:pt>
                <c:pt idx="427">
                  <c:v>226.44895529888689</c:v>
                </c:pt>
                <c:pt idx="428">
                  <c:v>226.42176767383881</c:v>
                </c:pt>
                <c:pt idx="429">
                  <c:v>226.39470959523987</c:v>
                </c:pt>
                <c:pt idx="430">
                  <c:v>226.36778207643954</c:v>
                </c:pt>
                <c:pt idx="431">
                  <c:v>226.34098613503082</c:v>
                </c:pt>
                <c:pt idx="432">
                  <c:v>226.31432279280719</c:v>
                </c:pt>
                <c:pt idx="433">
                  <c:v>226.28779307570628</c:v>
                </c:pt>
                <c:pt idx="434">
                  <c:v>226.26139801377263</c:v>
                </c:pt>
                <c:pt idx="435">
                  <c:v>226.23513864110834</c:v>
                </c:pt>
                <c:pt idx="436">
                  <c:v>226.20901599582663</c:v>
                </c:pt>
                <c:pt idx="437">
                  <c:v>226.18303112000828</c:v>
                </c:pt>
                <c:pt idx="438">
                  <c:v>226.15718505966078</c:v>
                </c:pt>
                <c:pt idx="439">
                  <c:v>226.13147886466939</c:v>
                </c:pt>
                <c:pt idx="440">
                  <c:v>226.10591358874578</c:v>
                </c:pt>
                <c:pt idx="441">
                  <c:v>226.08049028940567</c:v>
                </c:pt>
                <c:pt idx="442">
                  <c:v>226.05521002790613</c:v>
                </c:pt>
                <c:pt idx="443">
                  <c:v>226.03007386920982</c:v>
                </c:pt>
                <c:pt idx="444">
                  <c:v>226.00508288194476</c:v>
                </c:pt>
                <c:pt idx="445">
                  <c:v>225.98023813836323</c:v>
                </c:pt>
                <c:pt idx="446">
                  <c:v>225.95554071429996</c:v>
                </c:pt>
                <c:pt idx="447">
                  <c:v>225.93099168911994</c:v>
                </c:pt>
                <c:pt idx="448">
                  <c:v>225.90659214569357</c:v>
                </c:pt>
                <c:pt idx="449">
                  <c:v>225.88234317035105</c:v>
                </c:pt>
                <c:pt idx="450">
                  <c:v>225.85824585283655</c:v>
                </c:pt>
                <c:pt idx="451">
                  <c:v>225.83430128627859</c:v>
                </c:pt>
                <c:pt idx="452">
                  <c:v>225.8105105671421</c:v>
                </c:pt>
                <c:pt idx="453">
                  <c:v>225.78687479518968</c:v>
                </c:pt>
                <c:pt idx="454">
                  <c:v>225.76339507345514</c:v>
                </c:pt>
                <c:pt idx="455">
                  <c:v>225.74007250818707</c:v>
                </c:pt>
                <c:pt idx="456">
                  <c:v>225.7169082088283</c:v>
                </c:pt>
                <c:pt idx="457">
                  <c:v>225.69390328796226</c:v>
                </c:pt>
                <c:pt idx="458">
                  <c:v>225.67105886129116</c:v>
                </c:pt>
                <c:pt idx="459">
                  <c:v>225.64837604759046</c:v>
                </c:pt>
                <c:pt idx="460">
                  <c:v>225.62585596867061</c:v>
                </c:pt>
                <c:pt idx="461">
                  <c:v>225.60349974934817</c:v>
                </c:pt>
                <c:pt idx="462">
                  <c:v>225.58130851740111</c:v>
                </c:pt>
                <c:pt idx="463">
                  <c:v>225.55928340354359</c:v>
                </c:pt>
                <c:pt idx="464">
                  <c:v>225.53742554138421</c:v>
                </c:pt>
                <c:pt idx="465">
                  <c:v>225.51573606738802</c:v>
                </c:pt>
                <c:pt idx="466">
                  <c:v>225.4942161208524</c:v>
                </c:pt>
                <c:pt idx="467">
                  <c:v>225.47286684386069</c:v>
                </c:pt>
                <c:pt idx="468">
                  <c:v>225.45168938125886</c:v>
                </c:pt>
                <c:pt idx="469">
                  <c:v>225.43068488061175</c:v>
                </c:pt>
                <c:pt idx="470">
                  <c:v>225.40985449218289</c:v>
                </c:pt>
                <c:pt idx="471">
                  <c:v>225.38919936888396</c:v>
                </c:pt>
                <c:pt idx="472">
                  <c:v>225.36872066625892</c:v>
                </c:pt>
                <c:pt idx="473">
                  <c:v>225.34841954244618</c:v>
                </c:pt>
                <c:pt idx="474">
                  <c:v>225.32829715813327</c:v>
                </c:pt>
                <c:pt idx="475">
                  <c:v>225.30835467654276</c:v>
                </c:pt>
                <c:pt idx="476">
                  <c:v>225.28859326340029</c:v>
                </c:pt>
                <c:pt idx="477">
                  <c:v>225.26901408688778</c:v>
                </c:pt>
                <c:pt idx="478">
                  <c:v>225.2496183176238</c:v>
                </c:pt>
                <c:pt idx="479">
                  <c:v>225.23040712863147</c:v>
                </c:pt>
                <c:pt idx="480">
                  <c:v>225.21138169531099</c:v>
                </c:pt>
                <c:pt idx="481">
                  <c:v>225.19254319539712</c:v>
                </c:pt>
                <c:pt idx="482">
                  <c:v>225.17389280894474</c:v>
                </c:pt>
                <c:pt idx="483">
                  <c:v>225.15543171828884</c:v>
                </c:pt>
                <c:pt idx="484">
                  <c:v>225.13716110801636</c:v>
                </c:pt>
                <c:pt idx="485">
                  <c:v>225.11908216494081</c:v>
                </c:pt>
                <c:pt idx="486">
                  <c:v>225.10119607807448</c:v>
                </c:pt>
                <c:pt idx="487">
                  <c:v>225.08350403859197</c:v>
                </c:pt>
                <c:pt idx="488">
                  <c:v>225.06600723981043</c:v>
                </c:pt>
                <c:pt idx="489">
                  <c:v>225.04870687715041</c:v>
                </c:pt>
                <c:pt idx="490">
                  <c:v>225.03160414812214</c:v>
                </c:pt>
                <c:pt idx="491">
                  <c:v>225.01470025229034</c:v>
                </c:pt>
                <c:pt idx="492">
                  <c:v>224.99799639124208</c:v>
                </c:pt>
                <c:pt idx="493">
                  <c:v>224.98149376856901</c:v>
                </c:pt>
                <c:pt idx="494">
                  <c:v>224.96519358983466</c:v>
                </c:pt>
                <c:pt idx="495">
                  <c:v>224.94909706254847</c:v>
                </c:pt>
                <c:pt idx="496">
                  <c:v>224.9332053961401</c:v>
                </c:pt>
                <c:pt idx="497">
                  <c:v>224.91751980193268</c:v>
                </c:pt>
                <c:pt idx="498">
                  <c:v>224.90204149312191</c:v>
                </c:pt>
                <c:pt idx="499">
                  <c:v>224.88677168473848</c:v>
                </c:pt>
                <c:pt idx="500">
                  <c:v>224.8717115936345</c:v>
                </c:pt>
                <c:pt idx="501">
                  <c:v>224.85686243845188</c:v>
                </c:pt>
                <c:pt idx="502">
                  <c:v>224.84222543959592</c:v>
                </c:pt>
                <c:pt idx="503">
                  <c:v>224.8278018192153</c:v>
                </c:pt>
                <c:pt idx="504">
                  <c:v>224.81359280118005</c:v>
                </c:pt>
                <c:pt idx="505">
                  <c:v>224.79959961104268</c:v>
                </c:pt>
                <c:pt idx="506">
                  <c:v>224.78582347603364</c:v>
                </c:pt>
                <c:pt idx="507">
                  <c:v>224.77226562501653</c:v>
                </c:pt>
                <c:pt idx="508">
                  <c:v>224.75892728848405</c:v>
                </c:pt>
                <c:pt idx="509">
                  <c:v>224.74580969851718</c:v>
                </c:pt>
                <c:pt idx="510">
                  <c:v>224.73291408878069</c:v>
                </c:pt>
                <c:pt idx="511">
                  <c:v>224.72024169447801</c:v>
                </c:pt>
                <c:pt idx="512">
                  <c:v>224.70779375234625</c:v>
                </c:pt>
                <c:pt idx="513">
                  <c:v>224.69557150062477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C-46D8-B250-75D2CDE3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61450"/>
        <c:axId val="211490897"/>
      </c:scatterChart>
      <c:valAx>
        <c:axId val="43096145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[seconds]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490897"/>
        <c:crosses val="autoZero"/>
        <c:crossBetween val="midCat"/>
      </c:valAx>
      <c:valAx>
        <c:axId val="211490897"/>
        <c:scaling>
          <c:orientation val="minMax"/>
          <c:min val="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Isp [seconds]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096145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77587577998154"/>
          <c:y val="0.19896562185684602"/>
          <c:w val="0.12724238882374916"/>
          <c:h val="3.4547770838737162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O/F vs. time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O/F vs Time</c:v>
          </c:tx>
          <c:spPr>
            <a:ln w="38100" cmpd="sng">
              <a:solidFill>
                <a:srgbClr val="4285F4"/>
              </a:solidFill>
            </a:ln>
          </c:spPr>
          <c:marker>
            <c:symbol val="none"/>
          </c:marker>
          <c:xVal>
            <c:numRef>
              <c:f>'Time Evolution'!$A$19:$A$533</c:f>
              <c:numCache>
                <c:formatCode>General</c:formatCode>
                <c:ptCount val="5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</c:numCache>
            </c:numRef>
          </c:xVal>
          <c:yVal>
            <c:numRef>
              <c:f>'Time Evolution'!$C$19:$C$533</c:f>
              <c:numCache>
                <c:formatCode>General</c:formatCode>
                <c:ptCount val="514"/>
                <c:pt idx="0">
                  <c:v>2.0156746849459548</c:v>
                </c:pt>
                <c:pt idx="1">
                  <c:v>2.032616383623266</c:v>
                </c:pt>
                <c:pt idx="2">
                  <c:v>2.049312801975693</c:v>
                </c:pt>
                <c:pt idx="3">
                  <c:v>2.0657728554031434</c:v>
                </c:pt>
                <c:pt idx="4">
                  <c:v>2.0820049487167198</c:v>
                </c:pt>
                <c:pt idx="5">
                  <c:v>2.0980170156102886</c:v>
                </c:pt>
                <c:pt idx="6">
                  <c:v>2.1138165543226557</c:v>
                </c:pt>
                <c:pt idx="7">
                  <c:v>2.1294106599281828</c:v>
                </c:pt>
                <c:pt idx="8">
                  <c:v>2.1448060536355946</c:v>
                </c:pt>
                <c:pt idx="9">
                  <c:v>2.160009109425356</c:v>
                </c:pt>
                <c:pt idx="10">
                  <c:v>2.1750258783138721</c:v>
                </c:pt>
                <c:pt idx="11">
                  <c:v>2.1898621104966951</c:v>
                </c:pt>
                <c:pt idx="12">
                  <c:v>2.2190145811785373</c:v>
                </c:pt>
                <c:pt idx="13">
                  <c:v>2.2333409898005625</c:v>
                </c:pt>
                <c:pt idx="14">
                  <c:v>2.2475072345896532</c:v>
                </c:pt>
                <c:pt idx="15">
                  <c:v>2.2615178336392661</c:v>
                </c:pt>
                <c:pt idx="16">
                  <c:v>2.2753771032502041</c:v>
                </c:pt>
                <c:pt idx="17">
                  <c:v>2.2890891701532698</c:v>
                </c:pt>
                <c:pt idx="18">
                  <c:v>2.3026579828035278</c:v>
                </c:pt>
                <c:pt idx="19">
                  <c:v>2.3160873218305018</c:v>
                </c:pt>
                <c:pt idx="20">
                  <c:v>2.3293808097197832</c:v>
                </c:pt>
                <c:pt idx="21">
                  <c:v>2.3425419197936956</c:v>
                </c:pt>
                <c:pt idx="22">
                  <c:v>2.3555739845517518</c:v>
                </c:pt>
                <c:pt idx="23">
                  <c:v>2.3684802034255577</c:v>
                </c:pt>
                <c:pt idx="24">
                  <c:v>2.3812636499973729</c:v>
                </c:pt>
                <c:pt idx="25">
                  <c:v>2.39392727872678</c:v>
                </c:pt>
                <c:pt idx="26">
                  <c:v>2.4064739312255949</c:v>
                </c:pt>
                <c:pt idx="27">
                  <c:v>2.4189063421174097</c:v>
                </c:pt>
                <c:pt idx="28">
                  <c:v>2.4312271445146738</c:v>
                </c:pt>
                <c:pt idx="29">
                  <c:v>2.4434388751432867</c:v>
                </c:pt>
                <c:pt idx="30">
                  <c:v>2.4555439791418747</c:v>
                </c:pt>
                <c:pt idx="31">
                  <c:v>2.467544814560513</c:v>
                </c:pt>
                <c:pt idx="32">
                  <c:v>2.4794436565814975</c:v>
                </c:pt>
                <c:pt idx="33">
                  <c:v>2.4912427014827347</c:v>
                </c:pt>
                <c:pt idx="34">
                  <c:v>2.5029440703626054</c:v>
                </c:pt>
                <c:pt idx="35">
                  <c:v>2.5145498126435166</c:v>
                </c:pt>
                <c:pt idx="36">
                  <c:v>2.526061909369933</c:v>
                </c:pt>
                <c:pt idx="37">
                  <c:v>2.5374822763153477</c:v>
                </c:pt>
                <c:pt idx="38">
                  <c:v>2.5488127669114968</c:v>
                </c:pt>
                <c:pt idx="39">
                  <c:v>2.5600551750120184</c:v>
                </c:pt>
                <c:pt idx="40">
                  <c:v>2.5712112375017995</c:v>
                </c:pt>
                <c:pt idx="41">
                  <c:v>2.5822826367623555</c:v>
                </c:pt>
                <c:pt idx="42">
                  <c:v>2.5932710030027954</c:v>
                </c:pt>
                <c:pt idx="43">
                  <c:v>2.6041779164651588</c:v>
                </c:pt>
                <c:pt idx="44">
                  <c:v>2.6150049095122836</c:v>
                </c:pt>
                <c:pt idx="45">
                  <c:v>2.6257534686057045</c:v>
                </c:pt>
                <c:pt idx="46">
                  <c:v>2.6364250361805599</c:v>
                </c:pt>
                <c:pt idx="47">
                  <c:v>2.6470210124239402</c:v>
                </c:pt>
                <c:pt idx="48">
                  <c:v>2.6575427569626675</c:v>
                </c:pt>
                <c:pt idx="49">
                  <c:v>2.6679915904660509</c:v>
                </c:pt>
                <c:pt idx="50">
                  <c:v>2.6783687961687597</c:v>
                </c:pt>
                <c:pt idx="51">
                  <c:v>2.6886756213186076</c:v>
                </c:pt>
                <c:pt idx="52">
                  <c:v>2.6989132785537175</c:v>
                </c:pt>
                <c:pt idx="53">
                  <c:v>2.7090829472131759</c:v>
                </c:pt>
                <c:pt idx="54">
                  <c:v>2.7191857745850765</c:v>
                </c:pt>
                <c:pt idx="55">
                  <c:v>2.7292228770955305</c:v>
                </c:pt>
                <c:pt idx="56">
                  <c:v>2.7391953414420103</c:v>
                </c:pt>
                <c:pt idx="57">
                  <c:v>2.7491042256741633</c:v>
                </c:pt>
                <c:pt idx="58">
                  <c:v>2.7589505602250286</c:v>
                </c:pt>
                <c:pt idx="59">
                  <c:v>2.7687353488953885</c:v>
                </c:pt>
                <c:pt idx="60">
                  <c:v>2.7784595697938261</c:v>
                </c:pt>
                <c:pt idx="61">
                  <c:v>2.7881241762348909</c:v>
                </c:pt>
                <c:pt idx="62">
                  <c:v>2.7977300975976016</c:v>
                </c:pt>
                <c:pt idx="63">
                  <c:v>2.8072782401464251</c:v>
                </c:pt>
                <c:pt idx="64">
                  <c:v>2.8167694878166833</c:v>
                </c:pt>
                <c:pt idx="65">
                  <c:v>2.8262047029662507</c:v>
                </c:pt>
                <c:pt idx="66">
                  <c:v>2.8355847270952848</c:v>
                </c:pt>
                <c:pt idx="67">
                  <c:v>2.8449103815356365</c:v>
                </c:pt>
                <c:pt idx="68">
                  <c:v>2.8541824681114591</c:v>
                </c:pt>
                <c:pt idx="69">
                  <c:v>2.8634017697724907</c:v>
                </c:pt>
                <c:pt idx="70">
                  <c:v>2.8725690512013453</c:v>
                </c:pt>
                <c:pt idx="71">
                  <c:v>2.8816850593961187</c:v>
                </c:pt>
                <c:pt idx="72">
                  <c:v>2.8907505242295151</c:v>
                </c:pt>
                <c:pt idx="73">
                  <c:v>2.8997661589856212</c:v>
                </c:pt>
                <c:pt idx="74">
                  <c:v>2.9087326608754154</c:v>
                </c:pt>
                <c:pt idx="75">
                  <c:v>2.9176507115320369</c:v>
                </c:pt>
                <c:pt idx="76">
                  <c:v>2.9265209774867507</c:v>
                </c:pt>
                <c:pt idx="77">
                  <c:v>2.9353441106265317</c:v>
                </c:pt>
                <c:pt idx="78">
                  <c:v>2.9441207486341132</c:v>
                </c:pt>
                <c:pt idx="79">
                  <c:v>2.9528515154113308</c:v>
                </c:pt>
                <c:pt idx="80">
                  <c:v>2.9615370214864916</c:v>
                </c:pt>
                <c:pt idx="81">
                  <c:v>2.970177864406526</c:v>
                </c:pt>
                <c:pt idx="82">
                  <c:v>2.9787746291146004</c:v>
                </c:pt>
                <c:pt idx="83">
                  <c:v>2.9873278883138226</c:v>
                </c:pt>
                <c:pt idx="84">
                  <c:v>2.9958382028176933</c:v>
                </c:pt>
                <c:pt idx="85">
                  <c:v>3.0043061218878404</c:v>
                </c:pt>
                <c:pt idx="86">
                  <c:v>3.0127321835596388</c:v>
                </c:pt>
                <c:pt idx="87">
                  <c:v>3.0211169149562096</c:v>
                </c:pt>
                <c:pt idx="88">
                  <c:v>3.0294608325913042</c:v>
                </c:pt>
                <c:pt idx="89">
                  <c:v>3.0377644426615578</c:v>
                </c:pt>
                <c:pt idx="90">
                  <c:v>3.0460282413285587</c:v>
                </c:pt>
                <c:pt idx="91">
                  <c:v>3.0542527149911467</c:v>
                </c:pt>
                <c:pt idx="92">
                  <c:v>3.0624383405483799</c:v>
                </c:pt>
                <c:pt idx="93">
                  <c:v>3.0705855856535189</c:v>
                </c:pt>
                <c:pt idx="94">
                  <c:v>3.0786949089594313</c:v>
                </c:pt>
                <c:pt idx="95">
                  <c:v>3.0867667603557445</c:v>
                </c:pt>
                <c:pt idx="96">
                  <c:v>3.0948015811980927</c:v>
                </c:pt>
                <c:pt idx="97">
                  <c:v>3.1027998045297691</c:v>
                </c:pt>
                <c:pt idx="98">
                  <c:v>3.1107618552960985</c:v>
                </c:pt>
                <c:pt idx="99">
                  <c:v>3.1186881505518</c:v>
                </c:pt>
                <c:pt idx="100">
                  <c:v>3.126579099661642</c:v>
                </c:pt>
                <c:pt idx="101">
                  <c:v>3.1344351044946159</c:v>
                </c:pt>
                <c:pt idx="102">
                  <c:v>3.1422565596119276</c:v>
                </c:pt>
                <c:pt idx="103">
                  <c:v>3.1500438524490026</c:v>
                </c:pt>
                <c:pt idx="104">
                  <c:v>3.1577973634917509</c:v>
                </c:pt>
                <c:pt idx="105">
                  <c:v>3.165517466447322</c:v>
                </c:pt>
                <c:pt idx="106">
                  <c:v>3.173204528409538</c:v>
                </c:pt>
                <c:pt idx="107">
                  <c:v>3.1808589100192157</c:v>
                </c:pt>
                <c:pt idx="108">
                  <c:v>3.1884809656195685</c:v>
                </c:pt>
                <c:pt idx="109">
                  <c:v>3.1960710434068664</c:v>
                </c:pt>
                <c:pt idx="110">
                  <c:v>3.2036294855765299</c:v>
                </c:pt>
                <c:pt idx="111">
                  <c:v>3.211156628464833</c:v>
                </c:pt>
                <c:pt idx="112">
                  <c:v>3.2186528026863579</c:v>
                </c:pt>
                <c:pt idx="113">
                  <c:v>3.2261183332673724</c:v>
                </c:pt>
                <c:pt idx="114">
                  <c:v>3.2335535397752637</c:v>
                </c:pt>
                <c:pt idx="115">
                  <c:v>3.2409587364441803</c:v>
                </c:pt>
                <c:pt idx="116">
                  <c:v>3.2483342322970024</c:v>
                </c:pt>
                <c:pt idx="117">
                  <c:v>3.2556803312637865</c:v>
                </c:pt>
                <c:pt idx="118">
                  <c:v>3.262997332296794</c:v>
                </c:pt>
                <c:pt idx="119">
                  <c:v>3.2702855294822317</c:v>
                </c:pt>
                <c:pt idx="120">
                  <c:v>3.2775452121488065</c:v>
                </c:pt>
                <c:pt idx="121">
                  <c:v>3.2847766649732231</c:v>
                </c:pt>
                <c:pt idx="122">
                  <c:v>3.2919801680827074</c:v>
                </c:pt>
                <c:pt idx="123">
                  <c:v>3.2991559971546733</c:v>
                </c:pt>
                <c:pt idx="124">
                  <c:v>3.3063044235136143</c:v>
                </c:pt>
                <c:pt idx="125">
                  <c:v>3.3134257142253358</c:v>
                </c:pt>
                <c:pt idx="126">
                  <c:v>3.320520132188582</c:v>
                </c:pt>
                <c:pt idx="127">
                  <c:v>3.327587936224186</c:v>
                </c:pt>
                <c:pt idx="128">
                  <c:v>3.3346293811617844</c:v>
                </c:pt>
                <c:pt idx="129">
                  <c:v>3.3416447179242068</c:v>
                </c:pt>
                <c:pt idx="130">
                  <c:v>3.3486341936095947</c:v>
                </c:pt>
                <c:pt idx="131">
                  <c:v>3.3555980515713437</c:v>
                </c:pt>
                <c:pt idx="132">
                  <c:v>3.3625365314959139</c:v>
                </c:pt>
                <c:pt idx="133">
                  <c:v>3.3694498694786015</c:v>
                </c:pt>
                <c:pt idx="134">
                  <c:v>3.3763382980973224</c:v>
                </c:pt>
                <c:pt idx="135">
                  <c:v>3.3832020464844703</c:v>
                </c:pt>
                <c:pt idx="136">
                  <c:v>3.3900413403969196</c:v>
                </c:pt>
                <c:pt idx="137">
                  <c:v>3.3968564022842238</c:v>
                </c:pt>
                <c:pt idx="138">
                  <c:v>3.4036474513550599</c:v>
                </c:pt>
                <c:pt idx="139">
                  <c:v>3.4104147036419916</c:v>
                </c:pt>
                <c:pt idx="140">
                  <c:v>3.4171583720645837</c:v>
                </c:pt>
                <c:pt idx="141">
                  <c:v>3.4238786664909293</c:v>
                </c:pt>
                <c:pt idx="142">
                  <c:v>3.4305757937976349</c:v>
                </c:pt>
                <c:pt idx="143">
                  <c:v>3.4372499579283065</c:v>
                </c:pt>
                <c:pt idx="144">
                  <c:v>3.4439013599505928</c:v>
                </c:pt>
                <c:pt idx="145">
                  <c:v>3.4505301981118173</c:v>
                </c:pt>
                <c:pt idx="146">
                  <c:v>3.4571366678932423</c:v>
                </c:pt>
                <c:pt idx="147">
                  <c:v>3.4637209620630194</c:v>
                </c:pt>
                <c:pt idx="148">
                  <c:v>3.4702832707278386</c:v>
                </c:pt>
                <c:pt idx="149">
                  <c:v>3.4768237813833509</c:v>
                </c:pt>
                <c:pt idx="150">
                  <c:v>3.4833426789633561</c:v>
                </c:pt>
                <c:pt idx="151">
                  <c:v>3.4898401458878365</c:v>
                </c:pt>
                <c:pt idx="152">
                  <c:v>3.4963163621098352</c:v>
                </c:pt>
                <c:pt idx="153">
                  <c:v>3.502771505161228</c:v>
                </c:pt>
                <c:pt idx="154">
                  <c:v>3.5092057501974248</c:v>
                </c:pt>
                <c:pt idx="155">
                  <c:v>3.5156192700410132</c:v>
                </c:pt>
                <c:pt idx="156">
                  <c:v>3.5220122352243943</c:v>
                </c:pt>
                <c:pt idx="157">
                  <c:v>3.5283848140314276</c:v>
                </c:pt>
                <c:pt idx="158">
                  <c:v>3.5347371725381103</c:v>
                </c:pt>
                <c:pt idx="159">
                  <c:v>3.5410694746523315</c:v>
                </c:pt>
                <c:pt idx="160">
                  <c:v>3.5473818821527123</c:v>
                </c:pt>
                <c:pt idx="161">
                  <c:v>3.553674554726566</c:v>
                </c:pt>
                <c:pt idx="162">
                  <c:v>3.5599476500069969</c:v>
                </c:pt>
                <c:pt idx="163">
                  <c:v>3.5662013236091683</c:v>
                </c:pt>
                <c:pt idx="164">
                  <c:v>3.5724357291657531</c:v>
                </c:pt>
                <c:pt idx="165">
                  <c:v>3.5786510183615978</c:v>
                </c:pt>
                <c:pt idx="166">
                  <c:v>3.584847340967618</c:v>
                </c:pt>
                <c:pt idx="167">
                  <c:v>3.5910248448739441</c:v>
                </c:pt>
                <c:pt idx="168">
                  <c:v>3.5971836761223339</c:v>
                </c:pt>
                <c:pt idx="169">
                  <c:v>3.6033239789378873</c:v>
                </c:pt>
                <c:pt idx="170">
                  <c:v>3.6094458957600635</c:v>
                </c:pt>
                <c:pt idx="171">
                  <c:v>3.6155495672730216</c:v>
                </c:pt>
                <c:pt idx="172">
                  <c:v>3.6216351324353186</c:v>
                </c:pt>
                <c:pt idx="173">
                  <c:v>3.6277027285089636</c:v>
                </c:pt>
                <c:pt idx="174">
                  <c:v>3.6337524910878449</c:v>
                </c:pt>
                <c:pt idx="175">
                  <c:v>3.6397845541255647</c:v>
                </c:pt>
                <c:pt idx="176">
                  <c:v>3.6457990499626787</c:v>
                </c:pt>
                <c:pt idx="177">
                  <c:v>3.6517961093533593</c:v>
                </c:pt>
                <c:pt idx="178">
                  <c:v>3.6577758614915017</c:v>
                </c:pt>
                <c:pt idx="179">
                  <c:v>3.6637384340362891</c:v>
                </c:pt>
                <c:pt idx="180">
                  <c:v>3.6696839531372136</c:v>
                </c:pt>
                <c:pt idx="181">
                  <c:v>3.6756125434585973</c:v>
                </c:pt>
                <c:pt idx="182">
                  <c:v>3.6815243282035932</c:v>
                </c:pt>
                <c:pt idx="183">
                  <c:v>3.6874194291376967</c:v>
                </c:pt>
                <c:pt idx="184">
                  <c:v>3.693297966611786</c:v>
                </c:pt>
                <c:pt idx="185">
                  <c:v>3.6991600595846821</c:v>
                </c:pt>
                <c:pt idx="186">
                  <c:v>3.7050058256452574</c:v>
                </c:pt>
                <c:pt idx="187">
                  <c:v>3.7108353810341002</c:v>
                </c:pt>
                <c:pt idx="188">
                  <c:v>3.7166488406647402</c:v>
                </c:pt>
                <c:pt idx="189">
                  <c:v>3.7224463181444531</c:v>
                </c:pt>
                <c:pt idx="190">
                  <c:v>3.7282279257946507</c:v>
                </c:pt>
                <c:pt idx="191">
                  <c:v>3.7339937746708638</c:v>
                </c:pt>
                <c:pt idx="192">
                  <c:v>3.7397439745823369</c:v>
                </c:pt>
                <c:pt idx="193">
                  <c:v>3.7454786341112323</c:v>
                </c:pt>
                <c:pt idx="194">
                  <c:v>3.7511978606314593</c:v>
                </c:pt>
                <c:pt idx="195">
                  <c:v>3.7569017603271408</c:v>
                </c:pt>
                <c:pt idx="196">
                  <c:v>3.7625904382107165</c:v>
                </c:pt>
                <c:pt idx="197">
                  <c:v>3.7682639981407013</c:v>
                </c:pt>
                <c:pt idx="198">
                  <c:v>3.7739225428390943</c:v>
                </c:pt>
                <c:pt idx="199">
                  <c:v>3.7795661739084632</c:v>
                </c:pt>
                <c:pt idx="200">
                  <c:v>3.7851949918487002</c:v>
                </c:pt>
                <c:pt idx="201">
                  <c:v>3.7908090960734517</c:v>
                </c:pt>
                <c:pt idx="202">
                  <c:v>3.796408584926251</c:v>
                </c:pt>
                <c:pt idx="203">
                  <c:v>3.8019935556963333</c:v>
                </c:pt>
                <c:pt idx="204">
                  <c:v>3.807564104634162</c:v>
                </c:pt>
                <c:pt idx="205">
                  <c:v>3.8131203269666658</c:v>
                </c:pt>
                <c:pt idx="206">
                  <c:v>3.8186623169121812</c:v>
                </c:pt>
                <c:pt idx="207">
                  <c:v>3.8241901676951349</c:v>
                </c:pt>
                <c:pt idx="208">
                  <c:v>3.8297039715604364</c:v>
                </c:pt>
                <c:pt idx="209">
                  <c:v>3.8352038197876235</c:v>
                </c:pt>
                <c:pt idx="210">
                  <c:v>3.8406898027047314</c:v>
                </c:pt>
                <c:pt idx="211">
                  <c:v>3.8461620097019247</c:v>
                </c:pt>
                <c:pt idx="212">
                  <c:v>3.8516205292448711</c:v>
                </c:pt>
                <c:pt idx="213">
                  <c:v>3.8570654488878726</c:v>
                </c:pt>
                <c:pt idx="214">
                  <c:v>3.8624968552867678</c:v>
                </c:pt>
                <c:pt idx="215">
                  <c:v>3.8679148342115974</c:v>
                </c:pt>
                <c:pt idx="216">
                  <c:v>3.8733194705590388</c:v>
                </c:pt>
                <c:pt idx="217">
                  <c:v>3.8787108483646264</c:v>
                </c:pt>
                <c:pt idx="218">
                  <c:v>3.8840890508147541</c:v>
                </c:pt>
                <c:pt idx="219">
                  <c:v>3.8894541602584538</c:v>
                </c:pt>
                <c:pt idx="220">
                  <c:v>3.8948062582189875</c:v>
                </c:pt>
                <c:pt idx="221">
                  <c:v>3.9001454254052144</c:v>
                </c:pt>
                <c:pt idx="222">
                  <c:v>3.905471741722772</c:v>
                </c:pt>
                <c:pt idx="223">
                  <c:v>3.9107852862850572</c:v>
                </c:pt>
                <c:pt idx="224">
                  <c:v>3.9160861374240215</c:v>
                </c:pt>
                <c:pt idx="225">
                  <c:v>3.9213743727007722</c:v>
                </c:pt>
                <c:pt idx="226">
                  <c:v>3.9266500689159964</c:v>
                </c:pt>
                <c:pt idx="227">
                  <c:v>3.9319133021202037</c:v>
                </c:pt>
                <c:pt idx="228">
                  <c:v>3.9371641476237955</c:v>
                </c:pt>
                <c:pt idx="229">
                  <c:v>3.9424026800069596</c:v>
                </c:pt>
                <c:pt idx="230">
                  <c:v>3.9476289731294005</c:v>
                </c:pt>
                <c:pt idx="231">
                  <c:v>3.9528431001399023</c:v>
                </c:pt>
                <c:pt idx="232">
                  <c:v>3.9580451334857303</c:v>
                </c:pt>
                <c:pt idx="233">
                  <c:v>3.9632351449218768</c:v>
                </c:pt>
                <c:pt idx="234">
                  <c:v>3.9684132055201498</c:v>
                </c:pt>
                <c:pt idx="235">
                  <c:v>3.973579385678113</c:v>
                </c:pt>
                <c:pt idx="236">
                  <c:v>3.9787337551278705</c:v>
                </c:pt>
                <c:pt idx="237">
                  <c:v>3.9838763829447199</c:v>
                </c:pt>
                <c:pt idx="238">
                  <c:v>3.989007337555643</c:v>
                </c:pt>
                <c:pt idx="239">
                  <c:v>3.9941266867476743</c:v>
                </c:pt>
                <c:pt idx="240">
                  <c:v>3.9992344976761252</c:v>
                </c:pt>
                <c:pt idx="241">
                  <c:v>4.0043308368726729</c:v>
                </c:pt>
                <c:pt idx="242">
                  <c:v>4.0094157702533142</c:v>
                </c:pt>
                <c:pt idx="243">
                  <c:v>4.0144893631262075</c:v>
                </c:pt>
                <c:pt idx="244">
                  <c:v>4.0195516801993634</c:v>
                </c:pt>
                <c:pt idx="245">
                  <c:v>4.0246027855882316</c:v>
                </c:pt>
                <c:pt idx="246">
                  <c:v>4.0296427428231549</c:v>
                </c:pt>
                <c:pt idx="247">
                  <c:v>4.0346716148567081</c:v>
                </c:pt>
                <c:pt idx="248">
                  <c:v>4.0396894640709213</c:v>
                </c:pt>
                <c:pt idx="249">
                  <c:v>4.0446963522843813</c:v>
                </c:pt>
                <c:pt idx="250">
                  <c:v>4.0496923407592345</c:v>
                </c:pt>
                <c:pt idx="251">
                  <c:v>4.0546774902080607</c:v>
                </c:pt>
                <c:pt idx="252">
                  <c:v>4.0596518608006606</c:v>
                </c:pt>
                <c:pt idx="253">
                  <c:v>4.064615512170711</c:v>
                </c:pt>
                <c:pt idx="254">
                  <c:v>4.0695685034223423</c:v>
                </c:pt>
                <c:pt idx="255">
                  <c:v>4.0745108931365976</c:v>
                </c:pt>
                <c:pt idx="256">
                  <c:v>4.0794427393777948</c:v>
                </c:pt>
                <c:pt idx="257">
                  <c:v>4.0843640996997914</c:v>
                </c:pt>
                <c:pt idx="258">
                  <c:v>4.0892750311521526</c:v>
                </c:pt>
                <c:pt idx="259">
                  <c:v>4.0941755902862278</c:v>
                </c:pt>
                <c:pt idx="260">
                  <c:v>4.0990658331611272</c:v>
                </c:pt>
                <c:pt idx="261">
                  <c:v>4.1039458153496149</c:v>
                </c:pt>
                <c:pt idx="262">
                  <c:v>4.1088155919439018</c:v>
                </c:pt>
                <c:pt idx="263">
                  <c:v>4.1136752175613678</c:v>
                </c:pt>
                <c:pt idx="264">
                  <c:v>4.1185247463501762</c:v>
                </c:pt>
                <c:pt idx="265">
                  <c:v>4.1233642319948265</c:v>
                </c:pt>
                <c:pt idx="266">
                  <c:v>4.1281937277216016</c:v>
                </c:pt>
                <c:pt idx="267">
                  <c:v>4.1330132863039486</c:v>
                </c:pt>
                <c:pt idx="268">
                  <c:v>4.1378229600677754</c:v>
                </c:pt>
                <c:pt idx="269">
                  <c:v>4.1426228008966666</c:v>
                </c:pt>
                <c:pt idx="270">
                  <c:v>4.147412860237023</c:v>
                </c:pt>
                <c:pt idx="271">
                  <c:v>4.1521931891031292</c:v>
                </c:pt>
                <c:pt idx="272">
                  <c:v>4.1569638380821381</c:v>
                </c:pt>
                <c:pt idx="273">
                  <c:v>4.1617248573389887</c:v>
                </c:pt>
                <c:pt idx="274">
                  <c:v>4.1664762966212523</c:v>
                </c:pt>
                <c:pt idx="275">
                  <c:v>4.1712182052639095</c:v>
                </c:pt>
                <c:pt idx="276">
                  <c:v>4.1759506321940441</c:v>
                </c:pt>
                <c:pt idx="277">
                  <c:v>4.180673625935488</c:v>
                </c:pt>
                <c:pt idx="278">
                  <c:v>4.1853872346133878</c:v>
                </c:pt>
                <c:pt idx="279">
                  <c:v>4.1900915059587112</c:v>
                </c:pt>
                <c:pt idx="280">
                  <c:v>4.1947864873126779</c:v>
                </c:pt>
                <c:pt idx="281">
                  <c:v>4.1994722256311423</c:v>
                </c:pt>
                <c:pt idx="282">
                  <c:v>4.2041487674889062</c:v>
                </c:pt>
                <c:pt idx="283">
                  <c:v>4.2088161590839661</c:v>
                </c:pt>
                <c:pt idx="284">
                  <c:v>4.2134744462417038</c:v>
                </c:pt>
                <c:pt idx="285">
                  <c:v>4.2181236744190249</c:v>
                </c:pt>
                <c:pt idx="286">
                  <c:v>4.2227638887084282</c:v>
                </c:pt>
                <c:pt idx="287">
                  <c:v>4.227395133842017</c:v>
                </c:pt>
                <c:pt idx="288">
                  <c:v>4.2320174541954749</c:v>
                </c:pt>
                <c:pt idx="289">
                  <c:v>4.2366308937919488</c:v>
                </c:pt>
                <c:pt idx="290">
                  <c:v>4.2412354963059187</c:v>
                </c:pt>
                <c:pt idx="291">
                  <c:v>4.2458313050669858</c:v>
                </c:pt>
                <c:pt idx="292">
                  <c:v>4.2504183630636154</c:v>
                </c:pt>
                <c:pt idx="293">
                  <c:v>4.254996712946836</c:v>
                </c:pt>
                <c:pt idx="294">
                  <c:v>4.2595663970338773</c:v>
                </c:pt>
                <c:pt idx="295">
                  <c:v>4.2641274573117611</c:v>
                </c:pt>
                <c:pt idx="296">
                  <c:v>4.2686799354408489</c:v>
                </c:pt>
                <c:pt idx="297">
                  <c:v>4.2732238727583294</c:v>
                </c:pt>
                <c:pt idx="298">
                  <c:v>4.277759310281672</c:v>
                </c:pt>
                <c:pt idx="299">
                  <c:v>4.2822862887120268</c:v>
                </c:pt>
                <c:pt idx="300">
                  <c:v>4.2868048484375736</c:v>
                </c:pt>
                <c:pt idx="301">
                  <c:v>4.2913150295368352</c:v>
                </c:pt>
                <c:pt idx="302">
                  <c:v>4.2958168717819438</c:v>
                </c:pt>
                <c:pt idx="303">
                  <c:v>4.3003104146418547</c:v>
                </c:pt>
                <c:pt idx="304">
                  <c:v>4.3047956972855337</c:v>
                </c:pt>
                <c:pt idx="305">
                  <c:v>4.3092727585850819</c:v>
                </c:pt>
                <c:pt idx="306">
                  <c:v>4.3137416371188433</c:v>
                </c:pt>
                <c:pt idx="307">
                  <c:v>4.3182023711744435</c:v>
                </c:pt>
                <c:pt idx="308">
                  <c:v>4.322654998751811</c:v>
                </c:pt>
                <c:pt idx="309">
                  <c:v>4.3270995575661457</c:v>
                </c:pt>
                <c:pt idx="310">
                  <c:v>4.3315360850508577</c:v>
                </c:pt>
                <c:pt idx="311">
                  <c:v>4.3359646183604559</c:v>
                </c:pt>
                <c:pt idx="312">
                  <c:v>4.3403851943734111</c:v>
                </c:pt>
                <c:pt idx="313">
                  <c:v>4.3447978496949737</c:v>
                </c:pt>
                <c:pt idx="314">
                  <c:v>4.3492026206599617</c:v>
                </c:pt>
                <c:pt idx="315">
                  <c:v>4.3535995433354957</c:v>
                </c:pt>
                <c:pt idx="316">
                  <c:v>4.3579886535237318</c:v>
                </c:pt>
                <c:pt idx="317">
                  <c:v>4.3623699867645183</c:v>
                </c:pt>
                <c:pt idx="318">
                  <c:v>4.3667435783380517</c:v>
                </c:pt>
                <c:pt idx="319">
                  <c:v>4.3711094632674774</c:v>
                </c:pt>
                <c:pt idx="320">
                  <c:v>4.3754676763214748</c:v>
                </c:pt>
                <c:pt idx="321">
                  <c:v>4.379818252016789</c:v>
                </c:pt>
                <c:pt idx="322">
                  <c:v>4.3841612246207493</c:v>
                </c:pt>
                <c:pt idx="323">
                  <c:v>4.3884966281537459</c:v>
                </c:pt>
                <c:pt idx="324">
                  <c:v>4.392824496391678</c:v>
                </c:pt>
                <c:pt idx="325">
                  <c:v>4.3971448628683651</c:v>
                </c:pt>
                <c:pt idx="326">
                  <c:v>4.4014577608779408</c:v>
                </c:pt>
                <c:pt idx="327">
                  <c:v>4.4057632234772042</c:v>
                </c:pt>
                <c:pt idx="328">
                  <c:v>4.4100612834879502</c:v>
                </c:pt>
                <c:pt idx="329">
                  <c:v>4.4143519734992616</c:v>
                </c:pt>
                <c:pt idx="330">
                  <c:v>4.4186353258697855</c:v>
                </c:pt>
                <c:pt idx="331">
                  <c:v>4.4229113727299687</c:v>
                </c:pt>
                <c:pt idx="332">
                  <c:v>4.4271801459842743</c:v>
                </c:pt>
                <c:pt idx="333">
                  <c:v>4.4314416773133685</c:v>
                </c:pt>
                <c:pt idx="334">
                  <c:v>4.435695998176274</c:v>
                </c:pt>
                <c:pt idx="335">
                  <c:v>4.4399431398125113</c:v>
                </c:pt>
                <c:pt idx="336">
                  <c:v>4.4441831332441968</c:v>
                </c:pt>
                <c:pt idx="337">
                  <c:v>4.4484160092781346</c:v>
                </c:pt>
                <c:pt idx="338">
                  <c:v>4.4526417985078561</c:v>
                </c:pt>
                <c:pt idx="339">
                  <c:v>4.4568605313156677</c:v>
                </c:pt>
                <c:pt idx="340">
                  <c:v>4.4610722378746477</c:v>
                </c:pt>
                <c:pt idx="341">
                  <c:v>4.4652769481506249</c:v>
                </c:pt>
                <c:pt idx="342">
                  <c:v>4.4694746919041464</c:v>
                </c:pt>
                <c:pt idx="343">
                  <c:v>4.473665498692406</c:v>
                </c:pt>
                <c:pt idx="344">
                  <c:v>4.4778493978711547</c:v>
                </c:pt>
                <c:pt idx="345">
                  <c:v>4.4820264185965923</c:v>
                </c:pt>
                <c:pt idx="346">
                  <c:v>4.4861965898272311</c:v>
                </c:pt>
                <c:pt idx="347">
                  <c:v>4.4903599403257397</c:v>
                </c:pt>
                <c:pt idx="348">
                  <c:v>4.4945164986607677</c:v>
                </c:pt>
                <c:pt idx="349">
                  <c:v>4.4986662932087427</c:v>
                </c:pt>
                <c:pt idx="350">
                  <c:v>4.5028093521556487</c:v>
                </c:pt>
                <c:pt idx="351">
                  <c:v>4.5069457034987881</c:v>
                </c:pt>
                <c:pt idx="352">
                  <c:v>4.5110753750485175</c:v>
                </c:pt>
                <c:pt idx="353">
                  <c:v>4.5151983944299641</c:v>
                </c:pt>
                <c:pt idx="354">
                  <c:v>4.5193147890847216</c:v>
                </c:pt>
                <c:pt idx="355">
                  <c:v>4.5234245862725322</c:v>
                </c:pt>
                <c:pt idx="356">
                  <c:v>4.5275278130729371</c:v>
                </c:pt>
                <c:pt idx="357">
                  <c:v>4.5316244963869217</c:v>
                </c:pt>
                <c:pt idx="358">
                  <c:v>4.5357146629385365</c:v>
                </c:pt>
                <c:pt idx="359">
                  <c:v>4.5397983392764854</c:v>
                </c:pt>
                <c:pt idx="360">
                  <c:v>4.5438755517757281</c:v>
                </c:pt>
                <c:pt idx="361">
                  <c:v>4.547946326639023</c:v>
                </c:pt>
                <c:pt idx="362">
                  <c:v>4.5520106898984931</c:v>
                </c:pt>
                <c:pt idx="363">
                  <c:v>4.5560686674171409</c:v>
                </c:pt>
                <c:pt idx="364">
                  <c:v>4.5601202848903668</c:v>
                </c:pt>
                <c:pt idx="365">
                  <c:v>4.5641655678474624</c:v>
                </c:pt>
                <c:pt idx="366">
                  <c:v>4.5682045416530848</c:v>
                </c:pt>
                <c:pt idx="367">
                  <c:v>4.5722372315087201</c:v>
                </c:pt>
                <c:pt idx="368">
                  <c:v>4.5762636624541262</c:v>
                </c:pt>
                <c:pt idx="369">
                  <c:v>4.5802838593687625</c:v>
                </c:pt>
                <c:pt idx="370">
                  <c:v>4.5842978469731985</c:v>
                </c:pt>
                <c:pt idx="371">
                  <c:v>4.5883056498305104</c:v>
                </c:pt>
                <c:pt idx="372">
                  <c:v>4.5923072923476669</c:v>
                </c:pt>
                <c:pt idx="373">
                  <c:v>4.5963027987768843</c:v>
                </c:pt>
                <c:pt idx="374">
                  <c:v>4.6002921932169869</c:v>
                </c:pt>
                <c:pt idx="375">
                  <c:v>4.604275499614733</c:v>
                </c:pt>
                <c:pt idx="376">
                  <c:v>4.6082527417661447</c:v>
                </c:pt>
                <c:pt idx="377">
                  <c:v>4.6122239433177974</c:v>
                </c:pt>
                <c:pt idx="378">
                  <c:v>4.6161891277681297</c:v>
                </c:pt>
                <c:pt idx="379">
                  <c:v>4.6201483184687095</c:v>
                </c:pt>
                <c:pt idx="380">
                  <c:v>4.6241015386254967</c:v>
                </c:pt>
                <c:pt idx="381">
                  <c:v>4.6280488113000979</c:v>
                </c:pt>
                <c:pt idx="382">
                  <c:v>4.6319901594109965</c:v>
                </c:pt>
                <c:pt idx="383">
                  <c:v>4.6359256057347773</c:v>
                </c:pt>
                <c:pt idx="384">
                  <c:v>4.6398551729073354</c:v>
                </c:pt>
                <c:pt idx="385">
                  <c:v>4.6437788834250702</c:v>
                </c:pt>
                <c:pt idx="386">
                  <c:v>4.647696759646073</c:v>
                </c:pt>
                <c:pt idx="387">
                  <c:v>4.6516088237912872</c:v>
                </c:pt>
                <c:pt idx="388">
                  <c:v>4.6555150979456776</c:v>
                </c:pt>
                <c:pt idx="389">
                  <c:v>4.6594156040593644</c:v>
                </c:pt>
                <c:pt idx="390">
                  <c:v>4.6633103639487672</c:v>
                </c:pt>
                <c:pt idx="391">
                  <c:v>4.6671993992977132</c:v>
                </c:pt>
                <c:pt idx="392">
                  <c:v>4.6710827316585561</c:v>
                </c:pt>
                <c:pt idx="393">
                  <c:v>4.6749603824532668</c:v>
                </c:pt>
                <c:pt idx="394">
                  <c:v>4.6788323729745249</c:v>
                </c:pt>
                <c:pt idx="395">
                  <c:v>4.6826987243867828</c:v>
                </c:pt>
                <c:pt idx="396">
                  <c:v>4.6865594577273377</c:v>
                </c:pt>
                <c:pt idx="397">
                  <c:v>4.690414593907378</c:v>
                </c:pt>
                <c:pt idx="398">
                  <c:v>4.6942641537130223</c:v>
                </c:pt>
                <c:pt idx="399">
                  <c:v>4.698108157806355</c:v>
                </c:pt>
                <c:pt idx="400">
                  <c:v>4.7019466267264356</c:v>
                </c:pt>
                <c:pt idx="401">
                  <c:v>4.7057795808903125</c:v>
                </c:pt>
                <c:pt idx="402">
                  <c:v>4.7096070405940225</c:v>
                </c:pt>
                <c:pt idx="403">
                  <c:v>4.7134290260135705</c:v>
                </c:pt>
                <c:pt idx="404">
                  <c:v>4.7172455572059127</c:v>
                </c:pt>
                <c:pt idx="405">
                  <c:v>4.7210566541099173</c:v>
                </c:pt>
                <c:pt idx="406">
                  <c:v>4.7248623365473312</c:v>
                </c:pt>
                <c:pt idx="407">
                  <c:v>4.7286626242237109</c:v>
                </c:pt>
                <c:pt idx="408">
                  <c:v>4.7324575367293757</c:v>
                </c:pt>
                <c:pt idx="409">
                  <c:v>4.7362470935403245</c:v>
                </c:pt>
                <c:pt idx="410">
                  <c:v>4.7400313140191601</c:v>
                </c:pt>
                <c:pt idx="411">
                  <c:v>4.7438102174159926</c:v>
                </c:pt>
                <c:pt idx="412">
                  <c:v>4.7475838228693421</c:v>
                </c:pt>
                <c:pt idx="413">
                  <c:v>4.751352149407027</c:v>
                </c:pt>
                <c:pt idx="414">
                  <c:v>4.7551152159470469</c:v>
                </c:pt>
                <c:pt idx="415">
                  <c:v>4.758873041298453</c:v>
                </c:pt>
                <c:pt idx="416">
                  <c:v>4.7626256441622115</c:v>
                </c:pt>
                <c:pt idx="417">
                  <c:v>4.7663730431320639</c:v>
                </c:pt>
                <c:pt idx="418">
                  <c:v>4.7701152566953606</c:v>
                </c:pt>
                <c:pt idx="419">
                  <c:v>4.7738523032339124</c:v>
                </c:pt>
                <c:pt idx="420">
                  <c:v>4.7775842010248102</c:v>
                </c:pt>
                <c:pt idx="421">
                  <c:v>4.7813109682412493</c:v>
                </c:pt>
                <c:pt idx="422">
                  <c:v>4.7850326229533442</c:v>
                </c:pt>
                <c:pt idx="423">
                  <c:v>4.7887491831289273</c:v>
                </c:pt>
                <c:pt idx="424">
                  <c:v>4.7924606666343541</c:v>
                </c:pt>
                <c:pt idx="425">
                  <c:v>4.7961670912352812</c:v>
                </c:pt>
                <c:pt idx="426">
                  <c:v>4.7998684745974582</c:v>
                </c:pt>
                <c:pt idx="427">
                  <c:v>4.8035648342874939</c:v>
                </c:pt>
                <c:pt idx="428">
                  <c:v>4.8072561877736222</c:v>
                </c:pt>
                <c:pt idx="429">
                  <c:v>4.8109425524264635</c:v>
                </c:pt>
                <c:pt idx="430">
                  <c:v>4.8146239455197763</c:v>
                </c:pt>
                <c:pt idx="431">
                  <c:v>4.8183003842311942</c:v>
                </c:pt>
                <c:pt idx="432">
                  <c:v>4.8219718856429665</c:v>
                </c:pt>
                <c:pt idx="433">
                  <c:v>4.8256384667426877</c:v>
                </c:pt>
                <c:pt idx="434">
                  <c:v>4.8293001444240176</c:v>
                </c:pt>
                <c:pt idx="435">
                  <c:v>4.8329569354873954</c:v>
                </c:pt>
                <c:pt idx="436">
                  <c:v>4.8366088566407512</c:v>
                </c:pt>
                <c:pt idx="437">
                  <c:v>4.8402559245002017</c:v>
                </c:pt>
                <c:pt idx="438">
                  <c:v>4.8438981555907503</c:v>
                </c:pt>
                <c:pt idx="439">
                  <c:v>4.8475355663469681</c:v>
                </c:pt>
                <c:pt idx="440">
                  <c:v>4.8511681731136838</c:v>
                </c:pt>
                <c:pt idx="441">
                  <c:v>4.8547959921466468</c:v>
                </c:pt>
                <c:pt idx="442">
                  <c:v>4.8584190396132083</c:v>
                </c:pt>
                <c:pt idx="443">
                  <c:v>4.8620373315929708</c:v>
                </c:pt>
                <c:pt idx="444">
                  <c:v>4.8656508840784491</c:v>
                </c:pt>
                <c:pt idx="445">
                  <c:v>4.8692597129757207</c:v>
                </c:pt>
                <c:pt idx="446">
                  <c:v>4.872863834105071</c:v>
                </c:pt>
                <c:pt idx="447">
                  <c:v>4.8764632632016189</c:v>
                </c:pt>
                <c:pt idx="448">
                  <c:v>4.880058015915961</c:v>
                </c:pt>
                <c:pt idx="449">
                  <c:v>4.8836481078147864</c:v>
                </c:pt>
                <c:pt idx="450">
                  <c:v>4.8872335543815053</c:v>
                </c:pt>
                <c:pt idx="451">
                  <c:v>4.8908143710168499</c:v>
                </c:pt>
                <c:pt idx="452">
                  <c:v>4.894390573039499</c:v>
                </c:pt>
                <c:pt idx="453">
                  <c:v>4.8979621756866605</c:v>
                </c:pt>
                <c:pt idx="454">
                  <c:v>4.9015291941146799</c:v>
                </c:pt>
                <c:pt idx="455">
                  <c:v>4.9050916433996319</c:v>
                </c:pt>
                <c:pt idx="456">
                  <c:v>4.9086495385378957</c:v>
                </c:pt>
                <c:pt idx="457">
                  <c:v>4.9122028944467457</c:v>
                </c:pt>
                <c:pt idx="458">
                  <c:v>4.9157517259649177</c:v>
                </c:pt>
                <c:pt idx="459">
                  <c:v>4.9192960478531838</c:v>
                </c:pt>
                <c:pt idx="460">
                  <c:v>4.9228358747949112</c:v>
                </c:pt>
                <c:pt idx="461">
                  <c:v>4.9263712213966242</c:v>
                </c:pt>
                <c:pt idx="462">
                  <c:v>4.9299021021885583</c:v>
                </c:pt>
                <c:pt idx="463">
                  <c:v>4.9334285316252018</c:v>
                </c:pt>
                <c:pt idx="464">
                  <c:v>4.9369505240858524</c:v>
                </c:pt>
                <c:pt idx="465">
                  <c:v>4.9404680938751424</c:v>
                </c:pt>
                <c:pt idx="466">
                  <c:v>4.9439812552235782</c:v>
                </c:pt>
                <c:pt idx="467">
                  <c:v>4.9474900222880693</c:v>
                </c:pt>
                <c:pt idx="468">
                  <c:v>4.9509944091524511</c:v>
                </c:pt>
                <c:pt idx="469">
                  <c:v>4.9544944298280029</c:v>
                </c:pt>
                <c:pt idx="470">
                  <c:v>4.9579900982539673</c:v>
                </c:pt>
                <c:pt idx="471">
                  <c:v>4.9614814282980531</c:v>
                </c:pt>
                <c:pt idx="472">
                  <c:v>4.9649684337569449</c:v>
                </c:pt>
                <c:pt idx="473">
                  <c:v>4.9684511283568025</c:v>
                </c:pt>
                <c:pt idx="474">
                  <c:v>4.9719295257537564</c:v>
                </c:pt>
                <c:pt idx="475">
                  <c:v>4.9754036395344032</c:v>
                </c:pt>
                <c:pt idx="476">
                  <c:v>4.9788734832162893</c:v>
                </c:pt>
                <c:pt idx="477">
                  <c:v>4.9823390702483925</c:v>
                </c:pt>
                <c:pt idx="478">
                  <c:v>4.985800414011603</c:v>
                </c:pt>
                <c:pt idx="479">
                  <c:v>4.9892575278192037</c:v>
                </c:pt>
                <c:pt idx="480">
                  <c:v>4.9927104249173286</c:v>
                </c:pt>
                <c:pt idx="481">
                  <c:v>4.9961591184854388</c:v>
                </c:pt>
                <c:pt idx="482">
                  <c:v>4.9996036216367754</c:v>
                </c:pt>
                <c:pt idx="483">
                  <c:v>5.0030439474188295</c:v>
                </c:pt>
                <c:pt idx="484">
                  <c:v>5.0064801088137845</c:v>
                </c:pt>
                <c:pt idx="485">
                  <c:v>5.0099121187389715</c:v>
                </c:pt>
                <c:pt idx="486">
                  <c:v>5.0133399900473181</c:v>
                </c:pt>
                <c:pt idx="487">
                  <c:v>5.0167637355277792</c:v>
                </c:pt>
                <c:pt idx="488">
                  <c:v>5.0201833679057914</c:v>
                </c:pt>
                <c:pt idx="489">
                  <c:v>5.0235988998436936</c:v>
                </c:pt>
                <c:pt idx="490">
                  <c:v>5.0270103439411624</c:v>
                </c:pt>
                <c:pt idx="491">
                  <c:v>5.0304177127356429</c:v>
                </c:pt>
                <c:pt idx="492">
                  <c:v>5.0338210187027643</c:v>
                </c:pt>
                <c:pt idx="493">
                  <c:v>5.0372202742567671</c:v>
                </c:pt>
                <c:pt idx="494">
                  <c:v>5.0406154917509127</c:v>
                </c:pt>
                <c:pt idx="495">
                  <c:v>5.0440066834778969</c:v>
                </c:pt>
                <c:pt idx="496">
                  <c:v>5.0473938616702627</c:v>
                </c:pt>
                <c:pt idx="497">
                  <c:v>5.0507770385008008</c:v>
                </c:pt>
                <c:pt idx="498">
                  <c:v>5.0541562260829558</c:v>
                </c:pt>
                <c:pt idx="499">
                  <c:v>5.0575314364712192</c:v>
                </c:pt>
                <c:pt idx="500">
                  <c:v>5.0609026816615268</c:v>
                </c:pt>
                <c:pt idx="501">
                  <c:v>5.0642699735916539</c:v>
                </c:pt>
                <c:pt idx="502">
                  <c:v>5.0676333241415961</c:v>
                </c:pt>
                <c:pt idx="503">
                  <c:v>5.0709927451339585</c:v>
                </c:pt>
                <c:pt idx="504">
                  <c:v>5.0743482483343429</c:v>
                </c:pt>
                <c:pt idx="505">
                  <c:v>5.077699845451713</c:v>
                </c:pt>
                <c:pt idx="506">
                  <c:v>5.0810475481387787</c:v>
                </c:pt>
                <c:pt idx="507">
                  <c:v>5.08439136799237</c:v>
                </c:pt>
                <c:pt idx="508">
                  <c:v>5.087731316553799</c:v>
                </c:pt>
                <c:pt idx="509">
                  <c:v>5.0910674053092304</c:v>
                </c:pt>
                <c:pt idx="510">
                  <c:v>5.0943996456900411</c:v>
                </c:pt>
                <c:pt idx="511">
                  <c:v>5.0977280490731856</c:v>
                </c:pt>
                <c:pt idx="512">
                  <c:v>5.1010526267815468</c:v>
                </c:pt>
                <c:pt idx="513">
                  <c:v>5.10437339008429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D1-47BB-BCE0-9FB267C7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2745"/>
        <c:axId val="371946678"/>
      </c:scatterChart>
      <c:valAx>
        <c:axId val="2068232745"/>
        <c:scaling>
          <c:orientation val="minMax"/>
          <c:max val="60"/>
        </c:scaling>
        <c:delete val="0"/>
        <c:axPos val="b"/>
        <c:majorGridlines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 [seconds]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7B7B7"/>
            </a:solidFill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1946678"/>
        <c:crosses val="autoZero"/>
        <c:crossBetween val="midCat"/>
      </c:valAx>
      <c:valAx>
        <c:axId val="371946678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O/F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8232745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024168328037891"/>
          <c:y val="0.1098792024501635"/>
          <c:w val="0.1239688479022337"/>
          <c:h val="3.4547770838737162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/>
        <a:lstStyle/>
        <a:p>
          <a:pPr lvl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7734B7-97F8-4049-8FD5-AF79FDD61A6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842309-C4F8-4FDF-80FE-9A5072A98341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BF6CA7-8002-4553-881C-CAFCD74814B5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590A73-32A3-4FFD-8A8E-310FFBFB290E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21827D-FAF4-40C7-ACFC-BC4B17DA9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C15277-C46E-491E-B8DC-FF08D4B22505}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487680</xdr:colOff>
      <xdr:row>16</xdr:row>
      <xdr:rowOff>100965</xdr:rowOff>
    </xdr:from>
    <xdr:ext cx="6084570" cy="396811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640080</xdr:colOff>
      <xdr:row>16</xdr:row>
      <xdr:rowOff>93345</xdr:rowOff>
    </xdr:from>
    <xdr:ext cx="6351270" cy="39909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DDC03-2EF0-0CCE-F147-A8B1C2243E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B3A9AED2-D6F8-B193-67B6-C722C641F5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C8D7B470-E93A-2E49-778B-407ED30517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531206A-327B-913D-2705-6DB493A734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67C8B6BE-5183-3DF6-7BC7-4519E7643D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9FABEDA8-4CC7-F4A6-4B9E-55EDC9162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D14"/>
  <sheetViews>
    <sheetView topLeftCell="A7" workbookViewId="0">
      <selection activeCell="E5" sqref="E5"/>
    </sheetView>
  </sheetViews>
  <sheetFormatPr defaultColWidth="12.6640625" defaultRowHeight="15.75" customHeight="1" x14ac:dyDescent="0.25"/>
  <sheetData>
    <row r="4" spans="1:4" x14ac:dyDescent="0.25">
      <c r="B4" s="1" t="s">
        <v>0</v>
      </c>
      <c r="C4" s="1" t="s">
        <v>4</v>
      </c>
      <c r="D4" s="1" t="s">
        <v>5</v>
      </c>
    </row>
    <row r="5" spans="1:4" x14ac:dyDescent="0.25">
      <c r="A5" s="1" t="s">
        <v>1</v>
      </c>
      <c r="B5" s="16" t="s">
        <v>2</v>
      </c>
      <c r="C5" s="16"/>
      <c r="D5" s="16"/>
    </row>
    <row r="6" spans="1:4" x14ac:dyDescent="0.25">
      <c r="A6" s="2">
        <v>1</v>
      </c>
      <c r="B6" s="3">
        <v>1.2754000000000001</v>
      </c>
      <c r="C6" s="3">
        <v>1490.3</v>
      </c>
      <c r="D6">
        <f>C6*3.28</f>
        <v>4888.1839999999993</v>
      </c>
    </row>
    <row r="7" spans="1:4" x14ac:dyDescent="0.25">
      <c r="A7" s="2">
        <v>1.5</v>
      </c>
      <c r="B7" s="3">
        <v>1.2012</v>
      </c>
      <c r="C7" s="3">
        <v>1739.3</v>
      </c>
      <c r="D7">
        <f t="shared" ref="D7:D14" si="0">C7*3.28</f>
        <v>5704.9039999999995</v>
      </c>
    </row>
    <row r="8" spans="1:4" x14ac:dyDescent="0.25">
      <c r="A8" s="2">
        <v>1.75</v>
      </c>
      <c r="B8" s="3">
        <v>1.1617</v>
      </c>
      <c r="C8" s="3">
        <v>1788.1</v>
      </c>
      <c r="D8">
        <f t="shared" si="0"/>
        <v>5864.9679999999989</v>
      </c>
    </row>
    <row r="9" spans="1:4" x14ac:dyDescent="0.25">
      <c r="A9" s="2">
        <v>2</v>
      </c>
      <c r="B9" s="3">
        <v>1.1415</v>
      </c>
      <c r="C9" s="3">
        <v>1793.7</v>
      </c>
      <c r="D9">
        <f t="shared" si="0"/>
        <v>5883.3360000000002</v>
      </c>
    </row>
    <row r="10" spans="1:4" x14ac:dyDescent="0.25">
      <c r="A10" s="2">
        <v>2.5</v>
      </c>
      <c r="B10" s="3">
        <v>1.1287</v>
      </c>
      <c r="C10" s="3">
        <v>1754.6</v>
      </c>
      <c r="D10">
        <f t="shared" si="0"/>
        <v>5755.0879999999997</v>
      </c>
    </row>
    <row r="11" spans="1:4" x14ac:dyDescent="0.25">
      <c r="A11" s="2">
        <v>3</v>
      </c>
      <c r="B11" s="3">
        <v>1.125</v>
      </c>
      <c r="C11" s="3">
        <v>1706.8</v>
      </c>
      <c r="D11">
        <f t="shared" si="0"/>
        <v>5598.3039999999992</v>
      </c>
    </row>
    <row r="12" spans="1:4" x14ac:dyDescent="0.25">
      <c r="A12" s="2">
        <v>3.5</v>
      </c>
      <c r="B12" s="3">
        <v>1.1234</v>
      </c>
      <c r="C12" s="3">
        <v>1663.8</v>
      </c>
      <c r="D12">
        <f t="shared" si="0"/>
        <v>5457.2639999999992</v>
      </c>
    </row>
    <row r="13" spans="1:4" x14ac:dyDescent="0.25">
      <c r="A13" s="2">
        <v>4</v>
      </c>
      <c r="B13" s="3">
        <v>1.1226</v>
      </c>
      <c r="C13" s="3">
        <v>1626.2</v>
      </c>
      <c r="D13">
        <f t="shared" si="0"/>
        <v>5333.9359999999997</v>
      </c>
    </row>
    <row r="14" spans="1:4" x14ac:dyDescent="0.25">
      <c r="A14" s="2">
        <v>5</v>
      </c>
      <c r="B14" s="3">
        <v>1.1227</v>
      </c>
      <c r="C14" s="3">
        <v>1564</v>
      </c>
      <c r="D14">
        <f t="shared" si="0"/>
        <v>5129.92</v>
      </c>
    </row>
  </sheetData>
  <mergeCells count="1"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716"/>
  <sheetViews>
    <sheetView topLeftCell="A19" zoomScale="70" zoomScaleNormal="70" workbookViewId="0">
      <selection activeCell="P28" sqref="P28"/>
    </sheetView>
  </sheetViews>
  <sheetFormatPr defaultColWidth="12.6640625" defaultRowHeight="15.75" customHeight="1" x14ac:dyDescent="0.25"/>
  <cols>
    <col min="1" max="1" width="17.88671875" customWidth="1"/>
    <col min="3" max="3" width="18.33203125" customWidth="1"/>
    <col min="4" max="4" width="15.88671875" customWidth="1"/>
    <col min="5" max="5" width="22.5546875" customWidth="1"/>
    <col min="6" max="6" width="15.5546875" customWidth="1"/>
    <col min="7" max="7" width="14.21875" customWidth="1"/>
    <col min="9" max="9" width="11.109375" customWidth="1"/>
    <col min="10" max="10" width="9.33203125" customWidth="1"/>
    <col min="11" max="11" width="19.33203125" customWidth="1"/>
    <col min="12" max="12" width="14.33203125" customWidth="1"/>
    <col min="13" max="13" width="15.6640625" customWidth="1"/>
    <col min="14" max="14" width="8.44140625" customWidth="1"/>
    <col min="15" max="15" width="22.88671875" customWidth="1"/>
    <col min="16" max="16" width="8.33203125" customWidth="1"/>
    <col min="17" max="17" width="5.88671875" customWidth="1"/>
  </cols>
  <sheetData>
    <row r="1" spans="1:18" ht="13.2" x14ac:dyDescent="0.25">
      <c r="D1" s="17" t="s">
        <v>36</v>
      </c>
      <c r="E1" s="17"/>
      <c r="F1" s="13"/>
      <c r="G1" s="13"/>
    </row>
    <row r="2" spans="1:18" ht="13.2" x14ac:dyDescent="0.25"/>
    <row r="3" spans="1:18" ht="13.2" x14ac:dyDescent="0.25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</row>
    <row r="4" spans="1:18" ht="13.8" thickBot="1" x14ac:dyDescent="0.3">
      <c r="A4" s="5" t="s">
        <v>6</v>
      </c>
      <c r="B4" s="5"/>
      <c r="C4" s="5"/>
      <c r="D4" s="6"/>
      <c r="E4" s="5" t="s">
        <v>13</v>
      </c>
      <c r="F4" s="5"/>
      <c r="G4" s="5"/>
      <c r="H4" s="8"/>
      <c r="I4" s="9"/>
      <c r="J4" s="3"/>
      <c r="K4" s="5" t="s">
        <v>24</v>
      </c>
      <c r="L4" s="5"/>
      <c r="M4" s="5"/>
      <c r="N4" s="3"/>
      <c r="O4" s="5" t="s">
        <v>29</v>
      </c>
      <c r="P4" s="12"/>
      <c r="Q4" s="12"/>
    </row>
    <row r="5" spans="1:18" ht="13.2" x14ac:dyDescent="0.25">
      <c r="A5" s="3" t="s">
        <v>7</v>
      </c>
      <c r="B5" s="3" t="s">
        <v>8</v>
      </c>
      <c r="C5" s="3"/>
      <c r="D5" s="3"/>
      <c r="E5" s="7" t="s">
        <v>21</v>
      </c>
      <c r="F5" s="7"/>
      <c r="G5" s="7"/>
      <c r="H5" s="10">
        <f>0.25</f>
        <v>0.25</v>
      </c>
      <c r="I5" s="7" t="s">
        <v>14</v>
      </c>
      <c r="J5" s="3"/>
      <c r="K5" s="7" t="s">
        <v>25</v>
      </c>
      <c r="L5" s="4">
        <v>500</v>
      </c>
      <c r="M5" s="7" t="s">
        <v>26</v>
      </c>
      <c r="N5" s="3"/>
      <c r="O5" s="7" t="s">
        <v>30</v>
      </c>
      <c r="P5">
        <v>0.25</v>
      </c>
      <c r="Q5" s="11" t="s">
        <v>14</v>
      </c>
    </row>
    <row r="6" spans="1:18" ht="13.2" x14ac:dyDescent="0.25">
      <c r="A6" s="7" t="s">
        <v>12</v>
      </c>
      <c r="B6" s="3">
        <v>3.3000000000000002E-2</v>
      </c>
      <c r="C6" s="3" t="s">
        <v>9</v>
      </c>
      <c r="D6" s="3"/>
      <c r="E6" s="7" t="s">
        <v>20</v>
      </c>
      <c r="F6" s="7"/>
      <c r="G6" s="7"/>
      <c r="H6" s="4">
        <v>11</v>
      </c>
      <c r="I6" s="7" t="s">
        <v>14</v>
      </c>
      <c r="J6" s="3"/>
      <c r="K6" s="3"/>
      <c r="L6" s="3">
        <f>(101219.16/((8314/32)*300))*L5*(1/60000)*2.205</f>
        <v>2.3862106519124369E-2</v>
      </c>
      <c r="M6" s="7" t="s">
        <v>40</v>
      </c>
      <c r="N6" s="3"/>
      <c r="O6" s="11" t="s">
        <v>34</v>
      </c>
      <c r="P6">
        <f>PI()*P5^2/4</f>
        <v>4.9087385212340517E-2</v>
      </c>
      <c r="Q6" s="11" t="s">
        <v>35</v>
      </c>
    </row>
    <row r="7" spans="1:18" ht="13.2" x14ac:dyDescent="0.25">
      <c r="A7" s="3" t="s">
        <v>10</v>
      </c>
      <c r="B7" s="3">
        <v>915.35616142098422</v>
      </c>
      <c r="C7" s="3" t="s">
        <v>11</v>
      </c>
      <c r="D7" s="3"/>
      <c r="E7" s="7" t="s">
        <v>18</v>
      </c>
      <c r="F7" s="7"/>
      <c r="G7" s="7"/>
      <c r="H7" s="3">
        <f>2*PI()*H5*H6</f>
        <v>17.27875959474386</v>
      </c>
      <c r="I7" s="7" t="s">
        <v>15</v>
      </c>
      <c r="J7" s="3"/>
      <c r="K7" s="7" t="s">
        <v>27</v>
      </c>
      <c r="L7" s="3">
        <v>165</v>
      </c>
      <c r="M7" s="7" t="s">
        <v>28</v>
      </c>
      <c r="N7" s="3"/>
      <c r="O7" s="7" t="s">
        <v>31</v>
      </c>
      <c r="P7">
        <v>4</v>
      </c>
    </row>
    <row r="8" spans="1:18" ht="13.2" x14ac:dyDescent="0.25">
      <c r="A8" s="7" t="s">
        <v>22</v>
      </c>
      <c r="B8" s="3">
        <v>0.104</v>
      </c>
      <c r="C8" s="11" t="s">
        <v>17</v>
      </c>
      <c r="E8" s="7" t="s">
        <v>19</v>
      </c>
      <c r="F8" s="7"/>
      <c r="G8" s="7"/>
      <c r="H8" s="3">
        <f>(PI()*(H5)^2)</f>
        <v>0.19634954084936207</v>
      </c>
      <c r="I8" s="7" t="s">
        <v>15</v>
      </c>
      <c r="J8" s="3"/>
      <c r="K8" s="3"/>
      <c r="L8" s="3"/>
      <c r="M8" s="3"/>
      <c r="N8" s="3"/>
      <c r="O8" s="7" t="s">
        <v>32</v>
      </c>
      <c r="P8">
        <v>15</v>
      </c>
      <c r="Q8" s="11" t="s">
        <v>28</v>
      </c>
      <c r="R8" s="7" t="s">
        <v>33</v>
      </c>
    </row>
    <row r="9" spans="1:18" ht="13.2" x14ac:dyDescent="0.25">
      <c r="A9" s="7" t="s">
        <v>23</v>
      </c>
      <c r="B9" s="3">
        <v>0.68100000000000005</v>
      </c>
      <c r="C9" s="7" t="s">
        <v>16</v>
      </c>
      <c r="E9" s="3" t="s">
        <v>53</v>
      </c>
      <c r="H9">
        <f>1.24/2</f>
        <v>0.62</v>
      </c>
      <c r="I9" s="3" t="s">
        <v>14</v>
      </c>
      <c r="J9" s="3"/>
      <c r="K9" s="3"/>
      <c r="L9" s="3"/>
      <c r="M9" s="3"/>
      <c r="N9" s="3"/>
      <c r="O9" s="7" t="s">
        <v>41</v>
      </c>
      <c r="P9">
        <v>386.1</v>
      </c>
      <c r="Q9" s="11" t="s">
        <v>42</v>
      </c>
    </row>
    <row r="10" spans="1:18" ht="13.2" x14ac:dyDescent="0.25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7" t="s">
        <v>44</v>
      </c>
      <c r="P10">
        <v>0.85</v>
      </c>
      <c r="Q10" s="11" t="s">
        <v>45</v>
      </c>
      <c r="R10" s="11" t="s">
        <v>46</v>
      </c>
    </row>
    <row r="11" spans="1:18" ht="13.2" x14ac:dyDescent="0.25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7" t="s">
        <v>44</v>
      </c>
      <c r="P11">
        <f>P10*14.5</f>
        <v>12.324999999999999</v>
      </c>
      <c r="Q11" s="11" t="s">
        <v>28</v>
      </c>
      <c r="R11" s="11" t="s">
        <v>46</v>
      </c>
    </row>
    <row r="12" spans="1:18" ht="13.2" x14ac:dyDescent="0.25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</row>
    <row r="13" spans="1:18" ht="13.2" x14ac:dyDescent="0.25">
      <c r="A13" s="3"/>
      <c r="B13" s="3"/>
      <c r="C13" s="3"/>
      <c r="D13" s="3"/>
      <c r="E13" s="3"/>
      <c r="F13" s="3"/>
      <c r="G13" s="3"/>
      <c r="H13" s="4"/>
      <c r="I13" s="3"/>
      <c r="J13" s="3">
        <f>1-(P8/L7)^((F19-1)/F19)</f>
        <v>0.264294647623595</v>
      </c>
      <c r="K13" s="3"/>
      <c r="L13" s="3"/>
      <c r="M13" s="3"/>
      <c r="N13" s="3"/>
      <c r="O13" s="3"/>
    </row>
    <row r="14" spans="1:18" ht="13.2" x14ac:dyDescent="0.25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</row>
    <row r="15" spans="1:18" ht="13.2" x14ac:dyDescent="0.25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</row>
    <row r="16" spans="1:18" ht="13.2" x14ac:dyDescent="0.25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</row>
    <row r="17" spans="1:14" ht="13.2" x14ac:dyDescent="0.25">
      <c r="N17" s="3"/>
    </row>
    <row r="18" spans="1:14" ht="13.2" x14ac:dyDescent="0.25">
      <c r="A18" s="14" t="s">
        <v>50</v>
      </c>
      <c r="B18" s="15" t="s">
        <v>39</v>
      </c>
      <c r="C18" s="14" t="s">
        <v>1</v>
      </c>
      <c r="D18" s="15" t="s">
        <v>37</v>
      </c>
      <c r="E18" s="15" t="s">
        <v>38</v>
      </c>
      <c r="F18" s="15" t="s">
        <v>0</v>
      </c>
      <c r="G18" s="15" t="s">
        <v>47</v>
      </c>
      <c r="H18" s="15" t="s">
        <v>43</v>
      </c>
      <c r="I18" s="15" t="s">
        <v>3</v>
      </c>
      <c r="J18" s="15" t="s">
        <v>48</v>
      </c>
      <c r="K18" s="15" t="s">
        <v>49</v>
      </c>
      <c r="L18" s="14" t="s">
        <v>52</v>
      </c>
      <c r="M18" s="14" t="s">
        <v>51</v>
      </c>
      <c r="N18" s="3"/>
    </row>
    <row r="19" spans="1:14" ht="13.2" x14ac:dyDescent="0.25">
      <c r="A19" s="3">
        <v>0</v>
      </c>
      <c r="B19" s="3">
        <f>2*PI()^(1-$B$9)*$B$6*$H$6*$B$8*$L$6^$B$9*((2*$B$9+1)*$B$8*($L$6/PI())^$B$9*A19+$H$5^(2*$B$9+1))^(1-2*$B$9)/(2*$B$9+1)</f>
        <v>1.1838272662418325E-2</v>
      </c>
      <c r="C19" s="3">
        <f>$L$6/B19</f>
        <v>2.0156746849459548</v>
      </c>
      <c r="D19" s="3">
        <f>14.353*C19^5-267.8*C19^4+1960.6*C19^3-6996.5*C19^2+11829*C19-1653.3</f>
        <v>5877.0698247084974</v>
      </c>
      <c r="E19" s="3">
        <f>D19*12</f>
        <v>70524.837896501966</v>
      </c>
      <c r="F19" s="3">
        <f>0.0021*C19^4- 0.0338*C19^3 + 0.204*C19^2 - 0.5367*C19 + 1.6419</f>
        <v>1.1467862386766097</v>
      </c>
      <c r="G19" s="3">
        <f>(B19+$L$6)*E19/$P$6/$P$9</f>
        <v>132.84500366593875</v>
      </c>
      <c r="H19" s="3">
        <f>SQRT(2*F19^2/(F19-1)*(2/(F19+1))^((F19+1)/(F19-1))*(1-($P$8/$L$7)^((F19-1)/F19)))</f>
        <v>1.2964962898951995</v>
      </c>
      <c r="I19" s="3">
        <f>H19+($P$8-$P$11)/G19*$P$7</f>
        <v>1.3770412837205372</v>
      </c>
      <c r="J19">
        <f>I19*G19*$P$6</f>
        <v>8.9797053086176302</v>
      </c>
      <c r="K19" s="3">
        <f>E19*I19/$P$9</f>
        <v>251.52969000565102</v>
      </c>
      <c r="L19">
        <f>$B$8*($L$6/(PI()*H5^2))^$B$9</f>
        <v>2.475709387189607E-2</v>
      </c>
      <c r="M19" s="18">
        <f>$H$5+L19*A19</f>
        <v>0.25</v>
      </c>
    </row>
    <row r="20" spans="1:14" ht="13.2" x14ac:dyDescent="0.25">
      <c r="A20" s="3">
        <f t="shared" ref="A20:A274" si="0">A19+0.1</f>
        <v>0.1</v>
      </c>
      <c r="B20" s="3">
        <f t="shared" ref="B20:B83" si="1">2*PI()^(1-$B$9)*$B$6*$H$6*$B$8*$L$6^$B$9*((2*$B$9+1)*$B$8*($L$6/PI())^$B$9*A20+$H$5^(2*$B$9+1))^(1-2*$B$9)/(2*$B$9+1)</f>
        <v>1.1739601585119899E-2</v>
      </c>
      <c r="C20" s="3">
        <f t="shared" ref="C20:C83" si="2">$L$6/B20</f>
        <v>2.032616383623266</v>
      </c>
      <c r="D20" s="3">
        <f t="shared" ref="D20:D83" si="3">14.353*C20^5-267.8*C20^4+1960.6*C20^3-6996.5*C20^2+11829*C20-1653.3</f>
        <v>5875.7962872699818</v>
      </c>
      <c r="E20" s="3">
        <f t="shared" ref="E20:E83" si="4">D20*12</f>
        <v>70509.555447239778</v>
      </c>
      <c r="F20" s="3">
        <f t="shared" ref="F20:F83" si="5">0.0021*C20^4- 0.0338*C20^3 + 0.204*C20^2 - 0.5367*C20 + 1.6419</f>
        <v>1.1458266777840591</v>
      </c>
      <c r="G20" s="3">
        <f t="shared" ref="G20:G83" si="6">(B20+$L$6)*E20/$P$6/$P$9</f>
        <v>132.44913041267426</v>
      </c>
      <c r="H20" s="3">
        <f t="shared" ref="H20:H83" si="7">SQRT(2*F20^2/(F20-1)*(2/(F20+1))^((F20+1)/(F20-1))*(1-($P$8/$L$7)^((F20-1)/F20)))</f>
        <v>1.2966406297335598</v>
      </c>
      <c r="I20" s="3">
        <f t="shared" ref="I20:I83" si="8">H20+($P$8-$P$11)/G20*$P$7</f>
        <v>1.3774263620872702</v>
      </c>
      <c r="J20">
        <f t="shared" ref="J20:J83" si="9">I20*G20*$P$6</f>
        <v>8.9554497335328662</v>
      </c>
      <c r="K20" s="3">
        <f t="shared" ref="K20:K83" si="10">E20*I20/$P$9</f>
        <v>251.54550751640028</v>
      </c>
      <c r="L20">
        <f>$B$8*($L$6/(PI()*M19^2))^$B$9</f>
        <v>2.475709387189607E-2</v>
      </c>
      <c r="M20" s="18">
        <f>$H$5+L20*A20</f>
        <v>0.25247570938718961</v>
      </c>
    </row>
    <row r="21" spans="1:14" ht="13.2" x14ac:dyDescent="0.25">
      <c r="A21" s="3">
        <f t="shared" si="0"/>
        <v>0.2</v>
      </c>
      <c r="B21" s="3">
        <f t="shared" si="1"/>
        <v>1.1643955230318909E-2</v>
      </c>
      <c r="C21" s="3">
        <f t="shared" si="2"/>
        <v>2.049312801975693</v>
      </c>
      <c r="D21" s="3">
        <f t="shared" si="3"/>
        <v>5874.2747552240644</v>
      </c>
      <c r="E21" s="3">
        <f t="shared" si="4"/>
        <v>70491.297062688769</v>
      </c>
      <c r="F21" s="3">
        <f t="shared" si="5"/>
        <v>1.1449090656663052</v>
      </c>
      <c r="G21" s="3">
        <f t="shared" si="6"/>
        <v>132.05909158385606</v>
      </c>
      <c r="H21" s="3">
        <f t="shared" si="7"/>
        <v>1.2967792904559121</v>
      </c>
      <c r="I21" s="3">
        <f t="shared" si="8"/>
        <v>1.3778036248782461</v>
      </c>
      <c r="J21">
        <f t="shared" si="9"/>
        <v>8.9315231290693404</v>
      </c>
      <c r="K21" s="3">
        <f t="shared" si="10"/>
        <v>251.5492479029833</v>
      </c>
      <c r="L21">
        <f>$B$8*($L$6/(PI()*M20^2))^$B$9</f>
        <v>2.4427040837820539E-2</v>
      </c>
      <c r="M21" s="18">
        <f>$H$5+L21*A21</f>
        <v>0.25488540816756411</v>
      </c>
    </row>
    <row r="22" spans="1:14" ht="13.2" x14ac:dyDescent="0.25">
      <c r="A22" s="3">
        <f t="shared" si="0"/>
        <v>0.30000000000000004</v>
      </c>
      <c r="B22" s="3">
        <f t="shared" si="1"/>
        <v>1.1551176334180065E-2</v>
      </c>
      <c r="C22" s="3">
        <f t="shared" si="2"/>
        <v>2.0657728554031434</v>
      </c>
      <c r="D22" s="3">
        <f t="shared" si="3"/>
        <v>5872.5260411624031</v>
      </c>
      <c r="E22" s="3">
        <f t="shared" si="4"/>
        <v>70470.312493948833</v>
      </c>
      <c r="F22" s="3">
        <f t="shared" si="5"/>
        <v>1.144031251537972</v>
      </c>
      <c r="G22" s="3">
        <f t="shared" si="6"/>
        <v>131.67480541495976</v>
      </c>
      <c r="H22" s="3">
        <f t="shared" si="7"/>
        <v>1.2969125167092228</v>
      </c>
      <c r="I22" s="3">
        <f t="shared" si="8"/>
        <v>1.3781733164976109</v>
      </c>
      <c r="J22">
        <f t="shared" si="9"/>
        <v>8.9079223165572436</v>
      </c>
      <c r="K22" s="3">
        <f t="shared" si="10"/>
        <v>251.54183963845759</v>
      </c>
      <c r="L22">
        <f t="shared" ref="L22:L85" si="11">$B$8*($L$6/(PI()*M21^2))^$B$9</f>
        <v>2.4113047485040069E-2</v>
      </c>
      <c r="M22" s="18">
        <f t="shared" ref="M22:M33" si="12">$H$5+L22*A22</f>
        <v>0.25723391424551201</v>
      </c>
    </row>
    <row r="23" spans="1:14" ht="13.2" x14ac:dyDescent="0.25">
      <c r="A23" s="3">
        <f t="shared" si="0"/>
        <v>0.4</v>
      </c>
      <c r="B23" s="3">
        <f t="shared" si="1"/>
        <v>1.1461119020793969E-2</v>
      </c>
      <c r="C23" s="3">
        <f t="shared" si="2"/>
        <v>2.0820049487167198</v>
      </c>
      <c r="D23" s="3">
        <f t="shared" si="3"/>
        <v>5870.5692499653587</v>
      </c>
      <c r="E23" s="3">
        <f t="shared" si="4"/>
        <v>70446.830999584301</v>
      </c>
      <c r="F23" s="3">
        <f t="shared" si="5"/>
        <v>1.1431912278254814</v>
      </c>
      <c r="G23" s="3">
        <f t="shared" si="6"/>
        <v>131.29618748343336</v>
      </c>
      <c r="H23" s="3">
        <f t="shared" si="7"/>
        <v>1.2970405398848934</v>
      </c>
      <c r="I23" s="3">
        <f t="shared" si="8"/>
        <v>1.3785356708943153</v>
      </c>
      <c r="J23">
        <f t="shared" si="9"/>
        <v>8.8846438326727224</v>
      </c>
      <c r="K23" s="3">
        <f t="shared" si="10"/>
        <v>251.52413735920848</v>
      </c>
      <c r="L23">
        <f t="shared" si="11"/>
        <v>2.3813701798885936E-2</v>
      </c>
      <c r="M23" s="18">
        <f t="shared" si="12"/>
        <v>0.25952548071955439</v>
      </c>
    </row>
    <row r="24" spans="1:14" ht="13.2" x14ac:dyDescent="0.25">
      <c r="A24" s="3">
        <f t="shared" si="0"/>
        <v>0.5</v>
      </c>
      <c r="B24" s="3">
        <f t="shared" si="1"/>
        <v>1.1373647754798195E-2</v>
      </c>
      <c r="C24" s="3">
        <f t="shared" si="2"/>
        <v>2.0980170156102886</v>
      </c>
      <c r="D24" s="3">
        <f t="shared" si="3"/>
        <v>5868.4219392452642</v>
      </c>
      <c r="E24" s="3">
        <f t="shared" si="4"/>
        <v>70421.063270943167</v>
      </c>
      <c r="F24" s="3">
        <f t="shared" si="5"/>
        <v>1.142387118113561</v>
      </c>
      <c r="G24" s="3">
        <f t="shared" si="6"/>
        <v>130.92315137553652</v>
      </c>
      <c r="H24" s="3">
        <f t="shared" si="7"/>
        <v>1.2971635790301856</v>
      </c>
      <c r="I24" s="3">
        <f t="shared" si="8"/>
        <v>1.378890912107499</v>
      </c>
      <c r="J24">
        <f t="shared" si="9"/>
        <v>8.8616839797883529</v>
      </c>
      <c r="K24" s="3">
        <f t="shared" si="10"/>
        <v>251.49692868492806</v>
      </c>
      <c r="L24">
        <f t="shared" si="11"/>
        <v>2.3527771275318608E-2</v>
      </c>
      <c r="M24" s="18">
        <f t="shared" si="12"/>
        <v>0.26176388563765929</v>
      </c>
    </row>
    <row r="25" spans="1:14" ht="13.2" x14ac:dyDescent="0.25">
      <c r="A25" s="3">
        <f t="shared" si="0"/>
        <v>0.6</v>
      </c>
      <c r="B25" s="3">
        <f t="shared" si="1"/>
        <v>1.1288636409970146E-2</v>
      </c>
      <c r="C25" s="3">
        <f t="shared" si="2"/>
        <v>2.1138165543226557</v>
      </c>
      <c r="D25" s="3">
        <f t="shared" si="3"/>
        <v>5866.1002622687547</v>
      </c>
      <c r="E25" s="3">
        <f t="shared" si="4"/>
        <v>70393.203147225053</v>
      </c>
      <c r="F25" s="3">
        <f t="shared" si="5"/>
        <v>1.1416171663219596</v>
      </c>
      <c r="G25" s="3">
        <f t="shared" si="6"/>
        <v>130.55560925217043</v>
      </c>
      <c r="H25" s="3">
        <f t="shared" si="7"/>
        <v>1.29728184168205</v>
      </c>
      <c r="I25" s="3">
        <f t="shared" si="8"/>
        <v>1.3792392547820322</v>
      </c>
      <c r="J25">
        <f t="shared" si="9"/>
        <v>8.8390388692545798</v>
      </c>
      <c r="K25" s="3">
        <f t="shared" si="10"/>
        <v>251.46094030173242</v>
      </c>
      <c r="L25">
        <f t="shared" si="11"/>
        <v>2.3254173299017918E-2</v>
      </c>
      <c r="M25" s="18">
        <f t="shared" si="12"/>
        <v>0.26395250397941072</v>
      </c>
    </row>
    <row r="26" spans="1:14" ht="13.2" x14ac:dyDescent="0.25">
      <c r="A26" s="3">
        <f t="shared" si="0"/>
        <v>0.7</v>
      </c>
      <c r="B26" s="3">
        <f t="shared" si="1"/>
        <v>1.1205967438863648E-2</v>
      </c>
      <c r="C26" s="3">
        <f t="shared" si="2"/>
        <v>2.1294106599281828</v>
      </c>
      <c r="D26" s="3">
        <f t="shared" si="3"/>
        <v>5863.6190955536795</v>
      </c>
      <c r="E26" s="3">
        <f t="shared" si="4"/>
        <v>70363.42914664415</v>
      </c>
      <c r="F26" s="3">
        <f t="shared" si="5"/>
        <v>1.1408797269651685</v>
      </c>
      <c r="G26" s="3">
        <f t="shared" si="6"/>
        <v>130.19347232888632</v>
      </c>
      <c r="H26" s="3">
        <f t="shared" si="7"/>
        <v>1.297395524631312</v>
      </c>
      <c r="I26" s="3">
        <f t="shared" si="8"/>
        <v>1.3795809046553609</v>
      </c>
      <c r="J26">
        <f t="shared" si="9"/>
        <v>8.816704458638787</v>
      </c>
      <c r="K26" s="3">
        <f t="shared" si="10"/>
        <v>251.41684340010545</v>
      </c>
      <c r="L26">
        <f t="shared" si="11"/>
        <v>2.2991951479405505E-2</v>
      </c>
      <c r="M26" s="18">
        <f t="shared" si="12"/>
        <v>0.26609436603558384</v>
      </c>
    </row>
    <row r="27" spans="1:14" ht="13.2" x14ac:dyDescent="0.25">
      <c r="A27" s="3">
        <f t="shared" si="0"/>
        <v>0.79999999999999993</v>
      </c>
      <c r="B27" s="3">
        <f t="shared" si="1"/>
        <v>1.1125531130740912E-2</v>
      </c>
      <c r="C27" s="3">
        <f t="shared" si="2"/>
        <v>2.1448060536355946</v>
      </c>
      <c r="D27" s="3">
        <f t="shared" si="3"/>
        <v>5860.9921530256133</v>
      </c>
      <c r="E27" s="3">
        <f t="shared" si="4"/>
        <v>70331.905836307356</v>
      </c>
      <c r="F27" s="3">
        <f t="shared" si="5"/>
        <v>1.1401732563680835</v>
      </c>
      <c r="G27" s="3">
        <f t="shared" si="6"/>
        <v>129.83665128283604</v>
      </c>
      <c r="H27" s="3">
        <f t="shared" si="7"/>
        <v>1.2975048146241843</v>
      </c>
      <c r="I27" s="3">
        <f t="shared" si="8"/>
        <v>1.3799160590168877</v>
      </c>
      <c r="J27">
        <f t="shared" si="9"/>
        <v>8.7946765837878722</v>
      </c>
      <c r="K27" s="3">
        <f t="shared" si="10"/>
        <v>251.36525854644935</v>
      </c>
      <c r="L27">
        <f t="shared" si="11"/>
        <v>2.2740256542355213E-2</v>
      </c>
      <c r="M27" s="18">
        <f t="shared" si="12"/>
        <v>0.26819220523388415</v>
      </c>
    </row>
    <row r="28" spans="1:14" ht="13.2" x14ac:dyDescent="0.25">
      <c r="A28" s="3">
        <f t="shared" si="0"/>
        <v>0.89999999999999991</v>
      </c>
      <c r="B28" s="3">
        <f t="shared" si="1"/>
        <v>1.104722494687654E-2</v>
      </c>
      <c r="C28" s="3">
        <f t="shared" si="2"/>
        <v>2.160009109425356</v>
      </c>
      <c r="D28" s="3">
        <f t="shared" si="3"/>
        <v>5858.2320883570674</v>
      </c>
      <c r="E28" s="3">
        <f t="shared" si="4"/>
        <v>70298.785060284805</v>
      </c>
      <c r="F28" s="3">
        <f t="shared" si="5"/>
        <v>1.1394963047275812</v>
      </c>
      <c r="G28" s="3">
        <f t="shared" si="6"/>
        <v>129.48505659741119</v>
      </c>
      <c r="H28" s="3">
        <f t="shared" si="7"/>
        <v>1.2976098890072889</v>
      </c>
      <c r="I28" s="3">
        <f t="shared" si="8"/>
        <v>1.3802449071412188</v>
      </c>
      <c r="J28">
        <f t="shared" si="9"/>
        <v>8.772950986446336</v>
      </c>
      <c r="K28" s="3">
        <f t="shared" si="10"/>
        <v>251.3067600561339</v>
      </c>
      <c r="L28">
        <f t="shared" si="11"/>
        <v>2.2498330750726984E-2</v>
      </c>
      <c r="M28" s="18">
        <f t="shared" si="12"/>
        <v>0.27024849767565429</v>
      </c>
    </row>
    <row r="29" spans="1:14" ht="13.2" x14ac:dyDescent="0.25">
      <c r="A29" s="3">
        <f t="shared" si="0"/>
        <v>0.99999999999999989</v>
      </c>
      <c r="B29" s="3">
        <f t="shared" si="1"/>
        <v>1.0970952923844198E-2</v>
      </c>
      <c r="C29" s="3">
        <f t="shared" si="2"/>
        <v>2.1750258783138721</v>
      </c>
      <c r="D29" s="3">
        <f t="shared" si="3"/>
        <v>5855.3505868915809</v>
      </c>
      <c r="E29" s="3">
        <f t="shared" si="4"/>
        <v>70264.207042698967</v>
      </c>
      <c r="F29" s="3">
        <f t="shared" si="5"/>
        <v>1.1388475089244658</v>
      </c>
      <c r="G29" s="3">
        <f t="shared" si="6"/>
        <v>129.1385988536581</v>
      </c>
      <c r="H29" s="3">
        <f t="shared" si="7"/>
        <v>1.2977109163216156</v>
      </c>
      <c r="I29" s="3">
        <f t="shared" si="8"/>
        <v>1.3805676306965751</v>
      </c>
      <c r="J29">
        <f t="shared" si="9"/>
        <v>8.7515233380511415</v>
      </c>
      <c r="K29" s="3">
        <f t="shared" si="10"/>
        <v>251.24187992673535</v>
      </c>
      <c r="L29">
        <f t="shared" si="11"/>
        <v>2.2265495090290247E-2</v>
      </c>
      <c r="M29" s="18">
        <f t="shared" si="12"/>
        <v>0.27226549509029024</v>
      </c>
    </row>
    <row r="30" spans="1:14" ht="13.2" x14ac:dyDescent="0.25">
      <c r="A30" s="3">
        <f t="shared" si="0"/>
        <v>1.0999999999999999</v>
      </c>
      <c r="B30" s="3">
        <f t="shared" si="1"/>
        <v>1.0896625136690487E-2</v>
      </c>
      <c r="C30" s="3">
        <f t="shared" si="2"/>
        <v>2.1898621104966951</v>
      </c>
      <c r="D30" s="3">
        <f t="shared" si="3"/>
        <v>5852.3584483666991</v>
      </c>
      <c r="E30" s="3">
        <f t="shared" si="4"/>
        <v>70228.301380400386</v>
      </c>
      <c r="F30" s="3">
        <f t="shared" si="5"/>
        <v>1.1382255860025878</v>
      </c>
      <c r="G30" s="3">
        <f t="shared" si="6"/>
        <v>128.79718897615331</v>
      </c>
      <c r="H30" s="3">
        <f t="shared" si="7"/>
        <v>1.2978080568502823</v>
      </c>
      <c r="I30" s="3">
        <f t="shared" si="8"/>
        <v>1.3808844041297335</v>
      </c>
      <c r="J30">
        <f t="shared" si="9"/>
        <v>8.7303892602311848</v>
      </c>
      <c r="K30" s="3">
        <f t="shared" si="10"/>
        <v>251.17111138232977</v>
      </c>
      <c r="L30">
        <f t="shared" si="11"/>
        <v>2.2041138645696505E-2</v>
      </c>
      <c r="M30" s="18">
        <f t="shared" si="12"/>
        <v>0.27424525251026616</v>
      </c>
    </row>
    <row r="31" spans="1:14" ht="13.2" hidden="1" x14ac:dyDescent="0.25">
      <c r="A31" s="3">
        <f t="shared" si="0"/>
        <v>1.2</v>
      </c>
      <c r="B31" s="3">
        <f t="shared" si="1"/>
        <v>1.0824157214995597E-2</v>
      </c>
      <c r="C31" s="3">
        <f t="shared" si="2"/>
        <v>2.2045232755919533</v>
      </c>
      <c r="D31" s="3">
        <f t="shared" si="3"/>
        <v>5849.2656614905818</v>
      </c>
      <c r="E31" s="3">
        <f t="shared" si="4"/>
        <v>70191.187937886978</v>
      </c>
      <c r="F31" s="3">
        <f t="shared" si="5"/>
        <v>1.1376293272424802</v>
      </c>
      <c r="G31" s="3">
        <f t="shared" si="6"/>
        <v>128.46073843987367</v>
      </c>
      <c r="H31" s="3">
        <f t="shared" si="7"/>
        <v>1.2979014631243979</v>
      </c>
      <c r="I31" s="3">
        <f t="shared" si="8"/>
        <v>1.3811953950287996</v>
      </c>
      <c r="J31">
        <f t="shared" si="9"/>
        <v>8.7095443424620083</v>
      </c>
      <c r="K31" s="3">
        <f t="shared" si="10"/>
        <v>251.0949120730653</v>
      </c>
      <c r="L31">
        <f t="shared" si="11"/>
        <v>2.1824709727560388E-2</v>
      </c>
      <c r="M31" s="18">
        <f t="shared" si="12"/>
        <v>0.27618965167307247</v>
      </c>
    </row>
    <row r="32" spans="1:14" ht="13.2" x14ac:dyDescent="0.25">
      <c r="A32" s="3">
        <f t="shared" si="0"/>
        <v>1.3</v>
      </c>
      <c r="B32" s="3">
        <f t="shared" si="1"/>
        <v>1.0753469905750239E-2</v>
      </c>
      <c r="C32" s="3">
        <f t="shared" si="2"/>
        <v>2.2190145811785373</v>
      </c>
      <c r="D32" s="3">
        <f t="shared" si="3"/>
        <v>5846.0814712900528</v>
      </c>
      <c r="E32" s="3">
        <f t="shared" si="4"/>
        <v>70152.97765548063</v>
      </c>
      <c r="F32" s="3">
        <f t="shared" si="5"/>
        <v>1.1370575927659272</v>
      </c>
      <c r="G32" s="3">
        <f t="shared" si="6"/>
        <v>128.12915944360947</v>
      </c>
      <c r="H32" s="3">
        <f t="shared" si="7"/>
        <v>1.2979912803908384</v>
      </c>
      <c r="I32" s="3">
        <f t="shared" si="8"/>
        <v>1.3815007644650639</v>
      </c>
      <c r="J32">
        <f t="shared" si="9"/>
        <v>8.6889841572600144</v>
      </c>
      <c r="K32" s="3">
        <f t="shared" si="10"/>
        <v>251.01370696852376</v>
      </c>
      <c r="L32">
        <f t="shared" si="11"/>
        <v>2.1615708412013913E-2</v>
      </c>
      <c r="M32" s="18">
        <f t="shared" si="12"/>
        <v>0.2781004209356181</v>
      </c>
    </row>
    <row r="33" spans="1:13" ht="13.2" x14ac:dyDescent="0.25">
      <c r="A33" s="3">
        <f t="shared" si="0"/>
        <v>1.4000000000000001</v>
      </c>
      <c r="B33" s="3">
        <f t="shared" si="1"/>
        <v>1.0684488677770275E-2</v>
      </c>
      <c r="C33" s="3">
        <f t="shared" si="2"/>
        <v>2.2333409898005625</v>
      </c>
      <c r="D33" s="3">
        <f t="shared" si="3"/>
        <v>5842.8144400317351</v>
      </c>
      <c r="E33" s="3">
        <f t="shared" si="4"/>
        <v>70113.773280380818</v>
      </c>
      <c r="F33" s="3">
        <f t="shared" si="5"/>
        <v>1.1365093066156431</v>
      </c>
      <c r="G33" s="3">
        <f t="shared" si="6"/>
        <v>127.80236505466097</v>
      </c>
      <c r="H33" s="3">
        <f t="shared" si="7"/>
        <v>1.2980776470454214</v>
      </c>
      <c r="I33" s="3">
        <f t="shared" si="8"/>
        <v>1.3818006673152232</v>
      </c>
      <c r="J33">
        <f t="shared" si="9"/>
        <v>8.6687042732465081</v>
      </c>
      <c r="K33" s="3">
        <f t="shared" si="10"/>
        <v>250.92789097855083</v>
      </c>
      <c r="L33">
        <f t="shared" si="11"/>
        <v>2.1413680228804167E-2</v>
      </c>
      <c r="M33" s="18">
        <f t="shared" si="12"/>
        <v>0.27997915232032583</v>
      </c>
    </row>
    <row r="34" spans="1:13" ht="13.2" x14ac:dyDescent="0.25">
      <c r="A34" s="3">
        <f t="shared" si="0"/>
        <v>1.5000000000000002</v>
      </c>
      <c r="B34" s="3">
        <f t="shared" si="1"/>
        <v>1.0617143363047319E-2</v>
      </c>
      <c r="C34" s="3">
        <f t="shared" si="2"/>
        <v>2.2475072345896532</v>
      </c>
      <c r="D34" s="3">
        <f t="shared" si="3"/>
        <v>5839.4725024172285</v>
      </c>
      <c r="E34" s="3">
        <f t="shared" si="4"/>
        <v>70073.670029006738</v>
      </c>
      <c r="F34" s="3">
        <f t="shared" si="5"/>
        <v>1.1359834522609726</v>
      </c>
      <c r="G34" s="3">
        <f t="shared" si="6"/>
        <v>127.48026932886052</v>
      </c>
      <c r="H34" s="3">
        <f t="shared" si="7"/>
        <v>1.2981606950344793</v>
      </c>
      <c r="I34" s="3">
        <f t="shared" si="8"/>
        <v>1.3820952525650823</v>
      </c>
      <c r="J34">
        <f t="shared" si="9"/>
        <v>8.6487002663638677</v>
      </c>
      <c r="K34" s="3">
        <f t="shared" si="10"/>
        <v>250.83783133100829</v>
      </c>
      <c r="L34">
        <f t="shared" si="11"/>
        <v>2.1218210790293575E-2</v>
      </c>
      <c r="M34" s="18">
        <f t="shared" ref="M34:M97" si="13">$H$5+L34*A34</f>
        <v>0.28182731618544038</v>
      </c>
    </row>
    <row r="35" spans="1:13" ht="13.2" x14ac:dyDescent="0.25">
      <c r="A35" s="3">
        <f t="shared" si="0"/>
        <v>1.6000000000000003</v>
      </c>
      <c r="B35" s="3">
        <f t="shared" si="1"/>
        <v>1.0551367831013358E-2</v>
      </c>
      <c r="C35" s="3">
        <f t="shared" si="2"/>
        <v>2.2615178336392661</v>
      </c>
      <c r="D35" s="3">
        <f t="shared" si="3"/>
        <v>5836.0630156672587</v>
      </c>
      <c r="E35" s="3">
        <f t="shared" si="4"/>
        <v>70032.756188007101</v>
      </c>
      <c r="F35" s="3">
        <f t="shared" si="5"/>
        <v>1.1354790684863254</v>
      </c>
      <c r="G35" s="3">
        <f t="shared" si="6"/>
        <v>127.16278740938398</v>
      </c>
      <c r="H35" s="3">
        <f t="shared" si="7"/>
        <v>1.2982405502276269</v>
      </c>
      <c r="I35" s="3">
        <f t="shared" si="8"/>
        <v>1.3823846635958936</v>
      </c>
      <c r="J35">
        <f t="shared" si="9"/>
        <v>8.6289677294877052</v>
      </c>
      <c r="K35" s="3">
        <f t="shared" si="10"/>
        <v>250.74386973232691</v>
      </c>
      <c r="L35">
        <f t="shared" si="11"/>
        <v>2.1028921196588252E-2</v>
      </c>
      <c r="M35" s="18">
        <f t="shared" si="13"/>
        <v>0.28364627391454122</v>
      </c>
    </row>
    <row r="36" spans="1:13" ht="13.2" x14ac:dyDescent="0.25">
      <c r="A36" s="3">
        <f t="shared" si="0"/>
        <v>1.7000000000000004</v>
      </c>
      <c r="B36" s="3">
        <f t="shared" si="1"/>
        <v>1.0487099692195705E-2</v>
      </c>
      <c r="C36" s="3">
        <f t="shared" si="2"/>
        <v>2.2753771032502041</v>
      </c>
      <c r="D36" s="3">
        <f t="shared" si="3"/>
        <v>5832.5928050352659</v>
      </c>
      <c r="E36" s="3">
        <f t="shared" si="4"/>
        <v>69991.113660423187</v>
      </c>
      <c r="F36" s="3">
        <f t="shared" si="5"/>
        <v>1.1349952456240895</v>
      </c>
      <c r="G36" s="3">
        <f t="shared" si="6"/>
        <v>126.84983560732134</v>
      </c>
      <c r="H36" s="3">
        <f t="shared" si="7"/>
        <v>1.2983173327641766</v>
      </c>
      <c r="I36" s="3">
        <f t="shared" si="8"/>
        <v>1.3826690384543843</v>
      </c>
      <c r="J36">
        <f t="shared" si="9"/>
        <v>8.6095022806447616</v>
      </c>
      <c r="K36" s="3">
        <f t="shared" si="10"/>
        <v>250.64632433361521</v>
      </c>
      <c r="L36">
        <f t="shared" si="11"/>
        <v>2.0845464084986515E-2</v>
      </c>
      <c r="M36" s="18">
        <f t="shared" si="13"/>
        <v>0.28543728894447706</v>
      </c>
    </row>
    <row r="37" spans="1:13" ht="13.2" x14ac:dyDescent="0.25">
      <c r="A37" s="3">
        <f t="shared" si="0"/>
        <v>1.8000000000000005</v>
      </c>
      <c r="B37" s="3">
        <f t="shared" si="1"/>
        <v>1.042428002816799E-2</v>
      </c>
      <c r="C37" s="3">
        <f t="shared" si="2"/>
        <v>2.2890891701532698</v>
      </c>
      <c r="D37" s="3">
        <f t="shared" si="3"/>
        <v>5829.0682052262737</v>
      </c>
      <c r="E37" s="3">
        <f t="shared" si="4"/>
        <v>69948.81846271528</v>
      </c>
      <c r="F37" s="3">
        <f t="shared" si="5"/>
        <v>1.1345311220981531</v>
      </c>
      <c r="G37" s="3">
        <f t="shared" si="6"/>
        <v>126.5413314665537</v>
      </c>
      <c r="H37" s="3">
        <f t="shared" si="7"/>
        <v>1.2983911573754401</v>
      </c>
      <c r="I37" s="3">
        <f t="shared" si="8"/>
        <v>1.382948510107485</v>
      </c>
      <c r="J37">
        <f t="shared" si="9"/>
        <v>8.5902995700176916</v>
      </c>
      <c r="K37" s="3">
        <f t="shared" si="10"/>
        <v>250.54549152238027</v>
      </c>
      <c r="L37">
        <f t="shared" si="11"/>
        <v>2.0667520217524441E-2</v>
      </c>
      <c r="M37" s="18">
        <f t="shared" si="13"/>
        <v>0.287201536391544</v>
      </c>
    </row>
    <row r="38" spans="1:13" ht="13.2" x14ac:dyDescent="0.25">
      <c r="A38" s="3">
        <f t="shared" si="0"/>
        <v>1.9000000000000006</v>
      </c>
      <c r="B38" s="3">
        <f t="shared" si="1"/>
        <v>1.0362853145073599E-2</v>
      </c>
      <c r="C38" s="3">
        <f t="shared" si="2"/>
        <v>2.3026579828035278</v>
      </c>
      <c r="D38" s="3">
        <f t="shared" si="3"/>
        <v>5825.495098141294</v>
      </c>
      <c r="E38" s="3">
        <f t="shared" si="4"/>
        <v>69905.941177695524</v>
      </c>
      <c r="F38" s="3">
        <f t="shared" si="5"/>
        <v>1.1340858812479757</v>
      </c>
      <c r="G38" s="3">
        <f t="shared" si="6"/>
        <v>126.23719381513295</v>
      </c>
      <c r="H38" s="3">
        <f t="shared" si="7"/>
        <v>1.2984621336848829</v>
      </c>
      <c r="I38" s="3">
        <f t="shared" si="8"/>
        <v>1.3832232066826677</v>
      </c>
      <c r="J38">
        <f t="shared" si="9"/>
        <v>8.5713552858934854</v>
      </c>
      <c r="K38" s="3">
        <f t="shared" si="10"/>
        <v>250.44164755758078</v>
      </c>
      <c r="L38">
        <f t="shared" si="11"/>
        <v>2.0494795520419086E-2</v>
      </c>
      <c r="M38" s="18">
        <f t="shared" si="13"/>
        <v>0.28894011148879628</v>
      </c>
    </row>
    <row r="39" spans="1:13" ht="13.2" x14ac:dyDescent="0.25">
      <c r="A39" s="3">
        <f t="shared" si="0"/>
        <v>2.0000000000000004</v>
      </c>
      <c r="B39" s="3">
        <f t="shared" si="1"/>
        <v>1.0302766348319345E-2</v>
      </c>
      <c r="C39" s="3">
        <f t="shared" si="2"/>
        <v>2.3160873218305018</v>
      </c>
      <c r="D39" s="3">
        <f t="shared" si="3"/>
        <v>5821.8789473186289</v>
      </c>
      <c r="E39" s="3">
        <f t="shared" si="4"/>
        <v>69862.547367823543</v>
      </c>
      <c r="F39" s="3">
        <f t="shared" si="5"/>
        <v>1.1336587484064804</v>
      </c>
      <c r="G39" s="3">
        <f t="shared" si="6"/>
        <v>125.93734280504999</v>
      </c>
      <c r="H39" s="3">
        <f t="shared" si="7"/>
        <v>1.2985303664879992</v>
      </c>
      <c r="I39" s="3">
        <f t="shared" si="8"/>
        <v>1.3834932516948399</v>
      </c>
      <c r="J39">
        <f t="shared" si="9"/>
        <v>8.5526651596915038</v>
      </c>
      <c r="K39" s="3">
        <f t="shared" si="10"/>
        <v>250.33505006370103</v>
      </c>
      <c r="L39">
        <f t="shared" si="11"/>
        <v>2.032701850500573E-2</v>
      </c>
      <c r="M39" s="18">
        <f t="shared" si="13"/>
        <v>0.29065403701001147</v>
      </c>
    </row>
    <row r="40" spans="1:13" ht="13.2" x14ac:dyDescent="0.25">
      <c r="A40" s="3">
        <f t="shared" si="0"/>
        <v>2.1000000000000005</v>
      </c>
      <c r="B40" s="3">
        <f t="shared" si="1"/>
        <v>1.0243969736315851E-2</v>
      </c>
      <c r="C40" s="3">
        <f t="shared" si="2"/>
        <v>2.3293808097197832</v>
      </c>
      <c r="D40" s="3">
        <f t="shared" si="3"/>
        <v>5818.2248294014853</v>
      </c>
      <c r="E40" s="3">
        <f t="shared" si="4"/>
        <v>69818.69795281782</v>
      </c>
      <c r="F40" s="3">
        <f t="shared" si="5"/>
        <v>1.1332489882079615</v>
      </c>
      <c r="G40" s="3">
        <f t="shared" si="6"/>
        <v>125.64169994202531</v>
      </c>
      <c r="H40" s="3">
        <f t="shared" si="7"/>
        <v>1.2985959560134974</v>
      </c>
      <c r="I40" s="3">
        <f t="shared" si="8"/>
        <v>1.3837587642605784</v>
      </c>
      <c r="J40">
        <f t="shared" si="9"/>
        <v>8.5342249701890456</v>
      </c>
      <c r="K40" s="3">
        <f t="shared" si="10"/>
        <v>250.22593939775643</v>
      </c>
      <c r="L40">
        <f t="shared" si="11"/>
        <v>2.016393801231655E-2</v>
      </c>
      <c r="M40" s="18">
        <f t="shared" si="13"/>
        <v>0.29234426982586476</v>
      </c>
    </row>
    <row r="41" spans="1:13" ht="13.2" x14ac:dyDescent="0.25">
      <c r="A41" s="3">
        <f t="shared" si="0"/>
        <v>2.2000000000000006</v>
      </c>
      <c r="B41" s="3">
        <f t="shared" si="1"/>
        <v>1.0186416011383852E-2</v>
      </c>
      <c r="C41" s="3">
        <f t="shared" si="2"/>
        <v>2.3425419197936956</v>
      </c>
      <c r="D41" s="3">
        <f t="shared" si="3"/>
        <v>5814.537462923875</v>
      </c>
      <c r="E41" s="3">
        <f t="shared" si="4"/>
        <v>69774.449555086496</v>
      </c>
      <c r="F41" s="3">
        <f t="shared" si="5"/>
        <v>1.1328559021047497</v>
      </c>
      <c r="G41" s="3">
        <f t="shared" si="6"/>
        <v>125.35018810672416</v>
      </c>
      <c r="H41" s="3">
        <f t="shared" si="7"/>
        <v>1.2986589981673073</v>
      </c>
      <c r="I41" s="3">
        <f t="shared" si="8"/>
        <v>1.3840198593005186</v>
      </c>
      <c r="J41">
        <f t="shared" si="9"/>
        <v>8.5160305470468103</v>
      </c>
      <c r="K41" s="3">
        <f t="shared" si="10"/>
        <v>250.11453990158492</v>
      </c>
      <c r="L41">
        <f t="shared" si="11"/>
        <v>2.0005321233491684E-2</v>
      </c>
      <c r="M41" s="18">
        <f t="shared" si="13"/>
        <v>0.29401170671368171</v>
      </c>
    </row>
    <row r="42" spans="1:13" ht="13.2" x14ac:dyDescent="0.25">
      <c r="A42" s="3">
        <f t="shared" si="0"/>
        <v>2.3000000000000007</v>
      </c>
      <c r="B42" s="3">
        <f t="shared" si="1"/>
        <v>1.0130060306157249E-2</v>
      </c>
      <c r="C42" s="3">
        <f t="shared" si="2"/>
        <v>2.3555739845517518</v>
      </c>
      <c r="D42" s="3">
        <f t="shared" si="3"/>
        <v>5810.8212346749087</v>
      </c>
      <c r="E42" s="3">
        <f t="shared" si="4"/>
        <v>69729.854816098901</v>
      </c>
      <c r="F42" s="3">
        <f t="shared" si="5"/>
        <v>1.1324788260736418</v>
      </c>
      <c r="G42" s="3">
        <f t="shared" si="6"/>
        <v>125.06273156861751</v>
      </c>
      <c r="H42" s="3">
        <f t="shared" si="7"/>
        <v>1.2987195847607329</v>
      </c>
      <c r="I42" s="3">
        <f t="shared" si="8"/>
        <v>1.3842766477306017</v>
      </c>
      <c r="J42">
        <f t="shared" si="9"/>
        <v>8.4980777737236224</v>
      </c>
      <c r="K42" s="3">
        <f t="shared" si="10"/>
        <v>250.00106105042974</v>
      </c>
      <c r="L42">
        <f t="shared" si="11"/>
        <v>1.9850951966300427E-2</v>
      </c>
      <c r="M42" s="18">
        <f t="shared" si="13"/>
        <v>0.29565718952249098</v>
      </c>
    </row>
    <row r="43" spans="1:13" ht="13.2" x14ac:dyDescent="0.25">
      <c r="A43" s="3">
        <f t="shared" si="0"/>
        <v>2.4000000000000008</v>
      </c>
      <c r="B43" s="3">
        <f t="shared" si="1"/>
        <v>1.0074860023998662E-2</v>
      </c>
      <c r="C43" s="3">
        <f t="shared" si="2"/>
        <v>2.3684802034255577</v>
      </c>
      <c r="D43" s="3">
        <f t="shared" si="3"/>
        <v>5807.0802238729548</v>
      </c>
      <c r="E43" s="3">
        <f t="shared" si="4"/>
        <v>69684.962686475454</v>
      </c>
      <c r="F43" s="3">
        <f t="shared" si="5"/>
        <v>1.1321171284950697</v>
      </c>
      <c r="G43" s="3">
        <f t="shared" si="6"/>
        <v>124.77925599353931</v>
      </c>
      <c r="H43" s="3">
        <f t="shared" si="7"/>
        <v>1.2987778037240107</v>
      </c>
      <c r="I43" s="3">
        <f t="shared" si="8"/>
        <v>1.3845292366429089</v>
      </c>
      <c r="J43">
        <f t="shared" si="9"/>
        <v>8.4803625898583253</v>
      </c>
      <c r="K43" s="3">
        <f t="shared" si="10"/>
        <v>249.88569850762872</v>
      </c>
      <c r="L43">
        <f t="shared" si="11"/>
        <v>1.9700629074603262E-2</v>
      </c>
      <c r="M43" s="18">
        <f t="shared" si="13"/>
        <v>0.29728150977904783</v>
      </c>
    </row>
    <row r="44" spans="1:13" ht="13.2" x14ac:dyDescent="0.25">
      <c r="A44" s="3">
        <f t="shared" si="0"/>
        <v>2.5000000000000009</v>
      </c>
      <c r="B44" s="3">
        <f t="shared" si="1"/>
        <v>1.0020774692105468E-2</v>
      </c>
      <c r="C44" s="3">
        <f t="shared" si="2"/>
        <v>2.3812636499973729</v>
      </c>
      <c r="D44" s="3">
        <f t="shared" si="3"/>
        <v>5803.318224356156</v>
      </c>
      <c r="E44" s="3">
        <f t="shared" si="4"/>
        <v>69639.818692273868</v>
      </c>
      <c r="F44" s="3">
        <f t="shared" si="5"/>
        <v>1.1317702081897401</v>
      </c>
      <c r="G44" s="3">
        <f t="shared" si="6"/>
        <v>124.49968844585129</v>
      </c>
      <c r="H44" s="3">
        <f t="shared" si="7"/>
        <v>1.2988337393063405</v>
      </c>
      <c r="I44" s="3">
        <f t="shared" si="8"/>
        <v>1.3847777294766754</v>
      </c>
      <c r="J44">
        <f t="shared" si="9"/>
        <v>8.4628809931863618</v>
      </c>
      <c r="K44" s="3">
        <f t="shared" si="10"/>
        <v>249.76863509415784</v>
      </c>
      <c r="L44">
        <f t="shared" si="11"/>
        <v>1.9554165122924506E-2</v>
      </c>
      <c r="M44" s="18">
        <f t="shared" si="13"/>
        <v>0.29888541280731129</v>
      </c>
    </row>
    <row r="45" spans="1:13" ht="13.2" x14ac:dyDescent="0.25">
      <c r="A45" s="3">
        <f t="shared" si="0"/>
        <v>2.600000000000001</v>
      </c>
      <c r="B45" s="3">
        <f t="shared" si="1"/>
        <v>9.9677658261263184E-3</v>
      </c>
      <c r="C45" s="3">
        <f t="shared" si="2"/>
        <v>2.39392727872678</v>
      </c>
      <c r="D45" s="3">
        <f t="shared" si="3"/>
        <v>5799.5387649742179</v>
      </c>
      <c r="E45" s="3">
        <f t="shared" si="4"/>
        <v>69594.465179690611</v>
      </c>
      <c r="F45" s="3">
        <f t="shared" si="5"/>
        <v>1.1314374925990254</v>
      </c>
      <c r="G45" s="3">
        <f t="shared" si="6"/>
        <v>124.22395738600927</v>
      </c>
      <c r="H45" s="3">
        <f t="shared" si="7"/>
        <v>1.2988874722634489</v>
      </c>
      <c r="I45" s="3">
        <f t="shared" si="8"/>
        <v>1.3850222261801286</v>
      </c>
      <c r="J45">
        <f t="shared" si="9"/>
        <v>8.4456290410509265</v>
      </c>
      <c r="K45" s="3">
        <f t="shared" si="10"/>
        <v>249.65004168088714</v>
      </c>
      <c r="L45">
        <f t="shared" si="11"/>
        <v>1.9411385162679748E-2</v>
      </c>
      <c r="M45" s="18">
        <f t="shared" si="13"/>
        <v>0.30046960142296736</v>
      </c>
    </row>
    <row r="46" spans="1:13" ht="13.2" x14ac:dyDescent="0.25">
      <c r="A46" s="3">
        <f t="shared" si="0"/>
        <v>2.7000000000000011</v>
      </c>
      <c r="B46" s="3">
        <f t="shared" si="1"/>
        <v>9.9157968052334643E-3</v>
      </c>
      <c r="C46" s="3">
        <f t="shared" si="2"/>
        <v>2.4064739312255949</v>
      </c>
      <c r="D46" s="3">
        <f t="shared" si="3"/>
        <v>5795.7451283465771</v>
      </c>
      <c r="E46" s="3">
        <f t="shared" si="4"/>
        <v>69548.941540158921</v>
      </c>
      <c r="F46" s="3">
        <f t="shared" si="5"/>
        <v>1.1311184360967466</v>
      </c>
      <c r="G46" s="3">
        <f t="shared" si="6"/>
        <v>123.95199266421258</v>
      </c>
      <c r="H46" s="3">
        <f t="shared" si="7"/>
        <v>1.2989390800335754</v>
      </c>
      <c r="I46" s="3">
        <f t="shared" si="8"/>
        <v>1.3852628233636759</v>
      </c>
      <c r="J46">
        <f t="shared" si="9"/>
        <v>8.4286028515600382</v>
      </c>
      <c r="K46" s="3">
        <f t="shared" si="10"/>
        <v>249.53007801055628</v>
      </c>
      <c r="L46">
        <f t="shared" si="11"/>
        <v>1.9272125650204544E-2</v>
      </c>
      <c r="M46" s="18">
        <f t="shared" si="13"/>
        <v>0.3020347392555523</v>
      </c>
    </row>
    <row r="47" spans="1:13" ht="13.2" x14ac:dyDescent="0.25">
      <c r="A47" s="3">
        <f t="shared" si="0"/>
        <v>2.8000000000000012</v>
      </c>
      <c r="B47" s="3">
        <f t="shared" si="1"/>
        <v>9.864832756706271E-3</v>
      </c>
      <c r="C47" s="3">
        <f t="shared" si="2"/>
        <v>2.4189063421174097</v>
      </c>
      <c r="D47" s="3">
        <f t="shared" si="3"/>
        <v>5791.940368135346</v>
      </c>
      <c r="E47" s="3">
        <f t="shared" si="4"/>
        <v>69503.284417624149</v>
      </c>
      <c r="F47" s="3">
        <f t="shared" si="5"/>
        <v>1.1308125184212219</v>
      </c>
      <c r="G47" s="3">
        <f t="shared" si="6"/>
        <v>123.6837255107348</v>
      </c>
      <c r="H47" s="3">
        <f t="shared" si="7"/>
        <v>1.2989886369027441</v>
      </c>
      <c r="I47" s="3">
        <f t="shared" si="8"/>
        <v>1.385499614444986</v>
      </c>
      <c r="J47">
        <f t="shared" si="9"/>
        <v>8.4117986044353632</v>
      </c>
      <c r="K47" s="3">
        <f t="shared" si="10"/>
        <v>249.40889345578469</v>
      </c>
      <c r="L47">
        <f t="shared" si="11"/>
        <v>1.9136233479711079E-2</v>
      </c>
      <c r="M47" s="18">
        <f t="shared" si="13"/>
        <v>0.30358145374319107</v>
      </c>
    </row>
    <row r="48" spans="1:13" ht="13.2" x14ac:dyDescent="0.25">
      <c r="A48" s="3">
        <f t="shared" si="0"/>
        <v>2.9000000000000012</v>
      </c>
      <c r="B48" s="3">
        <f t="shared" si="1"/>
        <v>9.8148404491789146E-3</v>
      </c>
      <c r="C48" s="3">
        <f t="shared" si="2"/>
        <v>2.4312271445146738</v>
      </c>
      <c r="D48" s="3">
        <f t="shared" si="3"/>
        <v>5788.1273249661017</v>
      </c>
      <c r="E48" s="3">
        <f t="shared" si="4"/>
        <v>69457.527899593217</v>
      </c>
      <c r="F48" s="3">
        <f t="shared" si="5"/>
        <v>1.1305192432175202</v>
      </c>
      <c r="G48" s="3">
        <f t="shared" si="6"/>
        <v>123.41908852345155</v>
      </c>
      <c r="H48" s="3">
        <f t="shared" si="7"/>
        <v>1.2990362141601099</v>
      </c>
      <c r="I48" s="3">
        <f t="shared" si="8"/>
        <v>1.3857326897864619</v>
      </c>
      <c r="J48">
        <f t="shared" si="9"/>
        <v>8.3952125415925671</v>
      </c>
      <c r="K48" s="3">
        <f t="shared" si="10"/>
        <v>249.28662771878149</v>
      </c>
      <c r="L48">
        <f t="shared" si="11"/>
        <v>1.9003565116777921E-2</v>
      </c>
      <c r="M48" s="18">
        <f t="shared" si="13"/>
        <v>0.30511033883865601</v>
      </c>
    </row>
    <row r="49" spans="1:13" ht="13.2" x14ac:dyDescent="0.25">
      <c r="A49" s="3">
        <f t="shared" si="0"/>
        <v>3.0000000000000013</v>
      </c>
      <c r="B49" s="3">
        <f t="shared" si="1"/>
        <v>9.7657881937910397E-3</v>
      </c>
      <c r="C49" s="3">
        <f t="shared" si="2"/>
        <v>2.4434388751432867</v>
      </c>
      <c r="D49" s="3">
        <f t="shared" si="3"/>
        <v>5784.3086411162103</v>
      </c>
      <c r="E49" s="3">
        <f t="shared" si="4"/>
        <v>69411.70369339452</v>
      </c>
      <c r="F49" s="3">
        <f t="shared" si="5"/>
        <v>1.1302381366808307</v>
      </c>
      <c r="G49" s="3">
        <f t="shared" si="6"/>
        <v>123.15801565301352</v>
      </c>
      <c r="H49" s="3">
        <f t="shared" si="7"/>
        <v>1.2990818802440487</v>
      </c>
      <c r="I49" s="3">
        <f t="shared" si="8"/>
        <v>1.3859621368255308</v>
      </c>
      <c r="J49">
        <f t="shared" si="9"/>
        <v>8.3788409674879389</v>
      </c>
      <c r="K49" s="3">
        <f t="shared" si="10"/>
        <v>249.16341147784939</v>
      </c>
      <c r="L49">
        <f t="shared" si="11"/>
        <v>1.8873985820046211E-2</v>
      </c>
      <c r="M49" s="18">
        <f t="shared" si="13"/>
        <v>0.30662195746013865</v>
      </c>
    </row>
    <row r="50" spans="1:13" ht="13.2" x14ac:dyDescent="0.25">
      <c r="A50" s="3">
        <f t="shared" si="0"/>
        <v>3.1000000000000014</v>
      </c>
      <c r="B50" s="3">
        <f t="shared" si="1"/>
        <v>9.7176457525567621E-3</v>
      </c>
      <c r="C50" s="3">
        <f t="shared" si="2"/>
        <v>2.4555439791418747</v>
      </c>
      <c r="D50" s="3">
        <f t="shared" si="3"/>
        <v>5780.486774078533</v>
      </c>
      <c r="E50" s="3">
        <f t="shared" si="4"/>
        <v>69365.841288942393</v>
      </c>
      <c r="F50" s="3">
        <f t="shared" si="5"/>
        <v>1.1299687462927219</v>
      </c>
      <c r="G50" s="3">
        <f t="shared" si="6"/>
        <v>122.90044218605541</v>
      </c>
      <c r="H50" s="3">
        <f t="shared" si="7"/>
        <v>1.2991257008796731</v>
      </c>
      <c r="I50" s="3">
        <f t="shared" si="8"/>
        <v>1.3861880401982052</v>
      </c>
      <c r="J50">
        <f t="shared" si="9"/>
        <v>8.3626802492621763</v>
      </c>
      <c r="K50" s="3">
        <f t="shared" si="10"/>
        <v>249.03936698528565</v>
      </c>
      <c r="L50">
        <f t="shared" si="11"/>
        <v>1.8747368940530321E-2</v>
      </c>
      <c r="M50" s="18">
        <f t="shared" si="13"/>
        <v>0.30811684371564402</v>
      </c>
    </row>
    <row r="51" spans="1:13" ht="13.2" x14ac:dyDescent="0.25">
      <c r="A51" s="3">
        <f t="shared" si="0"/>
        <v>3.2000000000000015</v>
      </c>
      <c r="B51" s="3">
        <f t="shared" si="1"/>
        <v>9.6703842533349803E-3</v>
      </c>
      <c r="C51" s="3">
        <f t="shared" si="2"/>
        <v>2.467544814560513</v>
      </c>
      <c r="D51" s="3">
        <f t="shared" si="3"/>
        <v>5776.6640090977262</v>
      </c>
      <c r="E51" s="3">
        <f t="shared" si="4"/>
        <v>69319.968109172711</v>
      </c>
      <c r="F51" s="3">
        <f t="shared" si="5"/>
        <v>1.1297106396428243</v>
      </c>
      <c r="G51" s="3">
        <f t="shared" si="6"/>
        <v>122.64630472678004</v>
      </c>
      <c r="H51" s="3">
        <f t="shared" si="7"/>
        <v>1.2991677392083774</v>
      </c>
      <c r="I51" s="3">
        <f t="shared" si="8"/>
        <v>1.386410481856323</v>
      </c>
      <c r="J51">
        <f t="shared" si="9"/>
        <v>8.3467268167083652</v>
      </c>
      <c r="K51" s="3">
        <f t="shared" si="10"/>
        <v>248.91460862083159</v>
      </c>
      <c r="L51">
        <f t="shared" si="11"/>
        <v>1.8623595289411175E-2</v>
      </c>
      <c r="M51" s="18">
        <f t="shared" si="13"/>
        <v>0.30959550492611576</v>
      </c>
    </row>
    <row r="52" spans="1:13" ht="13.2" x14ac:dyDescent="0.25">
      <c r="A52" s="3">
        <f t="shared" si="0"/>
        <v>3.3000000000000016</v>
      </c>
      <c r="B52" s="3">
        <f t="shared" si="1"/>
        <v>9.6239761108441388E-3</v>
      </c>
      <c r="C52" s="3">
        <f t="shared" si="2"/>
        <v>2.4794436565814975</v>
      </c>
      <c r="D52" s="3">
        <f t="shared" si="3"/>
        <v>5772.8424707668628</v>
      </c>
      <c r="E52" s="3">
        <f t="shared" si="4"/>
        <v>69274.10964920235</v>
      </c>
      <c r="F52" s="3">
        <f t="shared" si="5"/>
        <v>1.1294634033291606</v>
      </c>
      <c r="G52" s="3">
        <f t="shared" si="6"/>
        <v>122.39554117720935</v>
      </c>
      <c r="H52" s="3">
        <f t="shared" si="7"/>
        <v>1.2992080559099286</v>
      </c>
      <c r="I52" s="3">
        <f t="shared" si="8"/>
        <v>1.3866295411788085</v>
      </c>
      <c r="J52">
        <f t="shared" si="9"/>
        <v>8.3309771620875264</v>
      </c>
      <c r="K52" s="3">
        <f t="shared" si="10"/>
        <v>248.78924340441316</v>
      </c>
      <c r="L52">
        <f t="shared" si="11"/>
        <v>1.8502552566413803E-2</v>
      </c>
      <c r="M52" s="18">
        <f t="shared" si="13"/>
        <v>0.31105842346916557</v>
      </c>
    </row>
    <row r="53" spans="1:13" ht="13.2" x14ac:dyDescent="0.25">
      <c r="A53" s="3">
        <f t="shared" si="0"/>
        <v>3.4000000000000017</v>
      </c>
      <c r="B53" s="3">
        <f t="shared" si="1"/>
        <v>9.5783949532183884E-3</v>
      </c>
      <c r="C53" s="3">
        <f t="shared" si="2"/>
        <v>2.4912427014827347</v>
      </c>
      <c r="D53" s="3">
        <f t="shared" si="3"/>
        <v>5769.0241337638245</v>
      </c>
      <c r="E53" s="3">
        <f t="shared" si="4"/>
        <v>69228.28960516589</v>
      </c>
      <c r="F53" s="3">
        <f t="shared" si="5"/>
        <v>1.1292266419309696</v>
      </c>
      <c r="G53" s="3">
        <f t="shared" si="6"/>
        <v>122.1480907163609</v>
      </c>
      <c r="H53" s="3">
        <f t="shared" si="7"/>
        <v>1.299246709317629</v>
      </c>
      <c r="I53" s="3">
        <f t="shared" si="8"/>
        <v>1.3868452950773229</v>
      </c>
      <c r="J53">
        <f t="shared" si="9"/>
        <v>8.3154278398128785</v>
      </c>
      <c r="K53" s="3">
        <f t="shared" si="10"/>
        <v>248.66337147157381</v>
      </c>
      <c r="L53">
        <f t="shared" si="11"/>
        <v>1.8384134841916793E-2</v>
      </c>
      <c r="M53" s="18">
        <f t="shared" si="13"/>
        <v>0.31250605846251711</v>
      </c>
    </row>
    <row r="54" spans="1:13" ht="13.2" x14ac:dyDescent="0.25">
      <c r="A54" s="3">
        <f t="shared" si="0"/>
        <v>3.5000000000000018</v>
      </c>
      <c r="B54" s="3">
        <f t="shared" si="1"/>
        <v>9.5336155536497585E-3</v>
      </c>
      <c r="C54" s="3">
        <f t="shared" si="2"/>
        <v>2.5029440703626054</v>
      </c>
      <c r="D54" s="3">
        <f t="shared" si="3"/>
        <v>5765.2108327991982</v>
      </c>
      <c r="E54" s="3">
        <f t="shared" si="4"/>
        <v>69182.529993590375</v>
      </c>
      <c r="F54" s="3">
        <f t="shared" si="5"/>
        <v>1.1289999770484132</v>
      </c>
      <c r="G54" s="3">
        <f t="shared" si="6"/>
        <v>121.90389377856806</v>
      </c>
      <c r="H54" s="3">
        <f t="shared" si="7"/>
        <v>1.2992837555270231</v>
      </c>
      <c r="I54" s="3">
        <f t="shared" si="8"/>
        <v>1.3870578180966404</v>
      </c>
      <c r="J54">
        <f t="shared" si="9"/>
        <v>8.3000754660210045</v>
      </c>
      <c r="K54" s="3">
        <f t="shared" si="10"/>
        <v>248.53708651467196</v>
      </c>
      <c r="L54">
        <f t="shared" si="11"/>
        <v>1.8268242086831855E-2</v>
      </c>
      <c r="M54" s="18">
        <f t="shared" si="13"/>
        <v>0.31393884730391153</v>
      </c>
    </row>
    <row r="55" spans="1:13" ht="13.2" x14ac:dyDescent="0.25">
      <c r="A55" s="3">
        <f t="shared" si="0"/>
        <v>3.6000000000000019</v>
      </c>
      <c r="B55" s="3">
        <f t="shared" si="1"/>
        <v>9.4896137667037968E-3</v>
      </c>
      <c r="C55" s="3">
        <f t="shared" si="2"/>
        <v>2.5145498126435166</v>
      </c>
      <c r="D55" s="3">
        <f t="shared" si="3"/>
        <v>5761.4042718409319</v>
      </c>
      <c r="E55" s="3">
        <f t="shared" si="4"/>
        <v>69136.851262091179</v>
      </c>
      <c r="F55" s="3">
        <f t="shared" si="5"/>
        <v>1.1287830464040598</v>
      </c>
      <c r="G55" s="3">
        <f t="shared" si="6"/>
        <v>121.66289203113935</v>
      </c>
      <c r="H55" s="3">
        <f t="shared" si="7"/>
        <v>1.2993192484985503</v>
      </c>
      <c r="I55" s="3">
        <f t="shared" si="8"/>
        <v>1.3872671825100265</v>
      </c>
      <c r="J55">
        <f t="shared" si="9"/>
        <v>8.284916718046107</v>
      </c>
      <c r="K55" s="3">
        <f t="shared" si="10"/>
        <v>248.41047619263404</v>
      </c>
      <c r="L55">
        <f t="shared" si="11"/>
        <v>1.8154779745051003E-2</v>
      </c>
      <c r="M55" s="18">
        <f t="shared" si="13"/>
        <v>0.31535720708218362</v>
      </c>
    </row>
    <row r="56" spans="1:13" ht="13.2" x14ac:dyDescent="0.25">
      <c r="A56" s="3">
        <f t="shared" si="0"/>
        <v>3.700000000000002</v>
      </c>
      <c r="B56" s="3">
        <f t="shared" si="1"/>
        <v>9.4463664689343318E-3</v>
      </c>
      <c r="C56" s="3">
        <f t="shared" si="2"/>
        <v>2.526061909369933</v>
      </c>
      <c r="D56" s="3">
        <f t="shared" si="3"/>
        <v>5757.6060326746911</v>
      </c>
      <c r="E56" s="3">
        <f t="shared" si="4"/>
        <v>69091.272392096289</v>
      </c>
      <c r="F56" s="3">
        <f t="shared" si="5"/>
        <v>1.1285755030014821</v>
      </c>
      <c r="G56" s="3">
        <f t="shared" si="6"/>
        <v>121.4250283515204</v>
      </c>
      <c r="H56" s="3">
        <f t="shared" si="7"/>
        <v>1.2993532401545707</v>
      </c>
      <c r="I56" s="3">
        <f t="shared" si="8"/>
        <v>1.3874734584099369</v>
      </c>
      <c r="J56">
        <f t="shared" si="9"/>
        <v>8.2699483338115538</v>
      </c>
      <c r="K56" s="3">
        <f t="shared" si="10"/>
        <v>248.28362251179701</v>
      </c>
      <c r="L56">
        <f t="shared" si="11"/>
        <v>1.8043658343910633E-2</v>
      </c>
      <c r="M56" s="18">
        <f t="shared" si="13"/>
        <v>0.31676153587246936</v>
      </c>
    </row>
    <row r="57" spans="1:13" ht="13.2" x14ac:dyDescent="0.25">
      <c r="A57" s="3">
        <f t="shared" si="0"/>
        <v>3.800000000000002</v>
      </c>
      <c r="B57" s="3">
        <f t="shared" si="1"/>
        <v>9.4038515034573136E-3</v>
      </c>
      <c r="C57" s="3">
        <f t="shared" si="2"/>
        <v>2.5374822763153477</v>
      </c>
      <c r="D57" s="3">
        <f t="shared" si="3"/>
        <v>5753.8175828536869</v>
      </c>
      <c r="E57" s="3">
        <f t="shared" si="4"/>
        <v>69045.810994244239</v>
      </c>
      <c r="F57" s="3">
        <f t="shared" si="5"/>
        <v>1.1283770143367136</v>
      </c>
      <c r="G57" s="3">
        <f t="shared" si="6"/>
        <v>121.19024680410436</v>
      </c>
      <c r="H57" s="3">
        <f t="shared" si="7"/>
        <v>1.2993857804711095</v>
      </c>
      <c r="I57" s="3">
        <f t="shared" si="8"/>
        <v>1.387676713794282</v>
      </c>
      <c r="J57">
        <f t="shared" si="9"/>
        <v>8.2551671111512022</v>
      </c>
      <c r="K57" s="3">
        <f t="shared" si="10"/>
        <v>248.15660218014492</v>
      </c>
      <c r="L57">
        <f t="shared" si="11"/>
        <v>1.7934793138680169E-2</v>
      </c>
      <c r="M57" s="18">
        <f t="shared" si="13"/>
        <v>0.31815221392698467</v>
      </c>
    </row>
    <row r="58" spans="1:13" ht="13.2" x14ac:dyDescent="0.25">
      <c r="A58" s="3">
        <f t="shared" si="0"/>
        <v>3.9000000000000021</v>
      </c>
      <c r="B58" s="3">
        <f t="shared" si="1"/>
        <v>9.3620476281743841E-3</v>
      </c>
      <c r="C58" s="3">
        <f t="shared" si="2"/>
        <v>2.5488127669114968</v>
      </c>
      <c r="D58" s="3">
        <f t="shared" si="3"/>
        <v>5750.0402830867997</v>
      </c>
      <c r="E58" s="3">
        <f t="shared" si="4"/>
        <v>69000.483397041593</v>
      </c>
      <c r="F58" s="3">
        <f t="shared" si="5"/>
        <v>1.1281872616586657</v>
      </c>
      <c r="G58" s="3">
        <f t="shared" si="6"/>
        <v>120.95849261681504</v>
      </c>
      <c r="H58" s="3">
        <f t="shared" si="7"/>
        <v>1.2994169175646735</v>
      </c>
      <c r="I58" s="3">
        <f t="shared" si="8"/>
        <v>1.3878770146485266</v>
      </c>
      <c r="J58">
        <f t="shared" si="9"/>
        <v>8.240569907071654</v>
      </c>
      <c r="K58" s="3">
        <f t="shared" si="10"/>
        <v>248.02948693704042</v>
      </c>
      <c r="L58">
        <f t="shared" si="11"/>
        <v>1.7828103787565389E-2</v>
      </c>
      <c r="M58" s="18">
        <f t="shared" si="13"/>
        <v>0.31952960477150505</v>
      </c>
    </row>
    <row r="59" spans="1:13" ht="13.2" x14ac:dyDescent="0.25">
      <c r="A59" s="3">
        <f t="shared" si="0"/>
        <v>4.0000000000000018</v>
      </c>
      <c r="B59" s="3">
        <f t="shared" si="1"/>
        <v>9.3209344673644955E-3</v>
      </c>
      <c r="C59" s="3">
        <f t="shared" si="2"/>
        <v>2.5600551750120184</v>
      </c>
      <c r="D59" s="3">
        <f t="shared" si="3"/>
        <v>5746.2753941094079</v>
      </c>
      <c r="E59" s="3">
        <f t="shared" si="4"/>
        <v>68955.304729312891</v>
      </c>
      <c r="F59" s="3">
        <f t="shared" si="5"/>
        <v>1.1280059392749444</v>
      </c>
      <c r="G59" s="3">
        <f t="shared" si="6"/>
        <v>120.72971215756964</v>
      </c>
      <c r="H59" s="3">
        <f t="shared" si="7"/>
        <v>1.2994466977744221</v>
      </c>
      <c r="I59" s="3">
        <f t="shared" si="8"/>
        <v>1.3880744250238251</v>
      </c>
      <c r="J59">
        <f t="shared" si="9"/>
        <v>8.2261536369648649</v>
      </c>
      <c r="K59" s="3">
        <f t="shared" si="10"/>
        <v>247.90234386035647</v>
      </c>
      <c r="L59">
        <f t="shared" si="11"/>
        <v>1.7723514054132354E-2</v>
      </c>
      <c r="M59" s="18">
        <f t="shared" si="13"/>
        <v>0.32089405621652944</v>
      </c>
    </row>
    <row r="60" spans="1:13" ht="13.2" x14ac:dyDescent="0.25">
      <c r="A60" s="3">
        <f t="shared" si="0"/>
        <v>4.1000000000000014</v>
      </c>
      <c r="B60" s="3">
        <f t="shared" si="1"/>
        <v>9.2804924663867378E-3</v>
      </c>
      <c r="C60" s="3">
        <f t="shared" si="2"/>
        <v>2.5712112375017995</v>
      </c>
      <c r="D60" s="3">
        <f t="shared" si="3"/>
        <v>5742.524083077441</v>
      </c>
      <c r="E60" s="3">
        <f t="shared" si="4"/>
        <v>68910.288996929288</v>
      </c>
      <c r="F60" s="3">
        <f t="shared" si="5"/>
        <v>1.1278327538997983</v>
      </c>
      <c r="G60" s="3">
        <f t="shared" si="6"/>
        <v>120.50385291071304</v>
      </c>
      <c r="H60" s="3">
        <f t="shared" si="7"/>
        <v>1.2994751657400261</v>
      </c>
      <c r="I60" s="3">
        <f t="shared" si="8"/>
        <v>1.3882690071114563</v>
      </c>
      <c r="J60">
        <f t="shared" si="9"/>
        <v>8.2119152737799279</v>
      </c>
      <c r="K60" s="3">
        <f t="shared" si="10"/>
        <v>247.7752356527597</v>
      </c>
      <c r="L60">
        <f t="shared" si="11"/>
        <v>1.7620951534418925E-2</v>
      </c>
      <c r="M60" s="18">
        <f t="shared" si="13"/>
        <v>0.32224590129111763</v>
      </c>
    </row>
    <row r="61" spans="1:13" ht="13.2" x14ac:dyDescent="0.25">
      <c r="A61" s="3">
        <f t="shared" si="0"/>
        <v>4.2000000000000011</v>
      </c>
      <c r="B61" s="3">
        <f t="shared" si="1"/>
        <v>9.2407028492599401E-3</v>
      </c>
      <c r="C61" s="3">
        <f t="shared" si="2"/>
        <v>2.5822826367623555</v>
      </c>
      <c r="D61" s="3">
        <f t="shared" si="3"/>
        <v>5738.787429521667</v>
      </c>
      <c r="E61" s="3">
        <f t="shared" si="4"/>
        <v>68865.449154260001</v>
      </c>
      <c r="F61" s="3">
        <f t="shared" si="5"/>
        <v>1.1276674240411977</v>
      </c>
      <c r="G61" s="3">
        <f t="shared" si="6"/>
        <v>120.28086345350444</v>
      </c>
      <c r="H61" s="3">
        <f t="shared" si="7"/>
        <v>1.2995023644754509</v>
      </c>
      <c r="I61" s="3">
        <f t="shared" si="8"/>
        <v>1.3884608213137339</v>
      </c>
      <c r="J61">
        <f t="shared" si="9"/>
        <v>8.1978518471614166</v>
      </c>
      <c r="K61" s="3">
        <f t="shared" si="10"/>
        <v>247.64822090873611</v>
      </c>
      <c r="L61">
        <f t="shared" si="11"/>
        <v>1.7520347406313787E-2</v>
      </c>
      <c r="M61" s="18">
        <f t="shared" si="13"/>
        <v>0.32358545910651793</v>
      </c>
    </row>
    <row r="62" spans="1:13" ht="13.2" x14ac:dyDescent="0.25">
      <c r="A62" s="3">
        <f t="shared" si="0"/>
        <v>4.3000000000000007</v>
      </c>
      <c r="B62" s="3">
        <f t="shared" si="1"/>
        <v>9.2015475789047896E-3</v>
      </c>
      <c r="C62" s="3">
        <f t="shared" si="2"/>
        <v>2.5932710030027954</v>
      </c>
      <c r="D62" s="3">
        <f t="shared" si="3"/>
        <v>5735.0664308959049</v>
      </c>
      <c r="E62" s="3">
        <f t="shared" si="4"/>
        <v>68820.797170750855</v>
      </c>
      <c r="F62" s="3">
        <f t="shared" si="5"/>
        <v>1.1275096794242958</v>
      </c>
      <c r="G62" s="3">
        <f t="shared" si="6"/>
        <v>120.06069343272149</v>
      </c>
      <c r="H62" s="3">
        <f t="shared" si="7"/>
        <v>1.2995283354389271</v>
      </c>
      <c r="I62" s="3">
        <f t="shared" si="8"/>
        <v>1.3886499263115966</v>
      </c>
      <c r="J62">
        <f t="shared" si="9"/>
        <v>8.1839604425608385</v>
      </c>
      <c r="K62" s="3">
        <f t="shared" si="10"/>
        <v>247.52135436381377</v>
      </c>
      <c r="L62">
        <f t="shared" si="11"/>
        <v>1.7421636199056081E-2</v>
      </c>
      <c r="M62" s="18">
        <f t="shared" si="13"/>
        <v>0.32491303565594115</v>
      </c>
    </row>
    <row r="63" spans="1:13" ht="13.2" x14ac:dyDescent="0.25">
      <c r="A63" s="3">
        <f t="shared" si="0"/>
        <v>4.4000000000000004</v>
      </c>
      <c r="B63" s="3">
        <f t="shared" si="1"/>
        <v>9.1630093198525209E-3</v>
      </c>
      <c r="C63" s="3">
        <f t="shared" si="2"/>
        <v>2.6041779164651588</v>
      </c>
      <c r="D63" s="3">
        <f t="shared" si="3"/>
        <v>5731.3620077501209</v>
      </c>
      <c r="E63" s="3">
        <f t="shared" si="4"/>
        <v>68776.344093001448</v>
      </c>
      <c r="F63" s="3">
        <f t="shared" si="5"/>
        <v>1.1273592604487392</v>
      </c>
      <c r="G63" s="3">
        <f t="shared" si="6"/>
        <v>119.84329354144326</v>
      </c>
      <c r="H63" s="3">
        <f t="shared" si="7"/>
        <v>1.2995531185993456</v>
      </c>
      <c r="I63" s="3">
        <f t="shared" si="8"/>
        <v>1.3888363791290623</v>
      </c>
      <c r="J63">
        <f t="shared" si="9"/>
        <v>8.1702382003272174</v>
      </c>
      <c r="K63" s="3">
        <f t="shared" si="10"/>
        <v>247.39468712732091</v>
      </c>
      <c r="L63">
        <f t="shared" si="11"/>
        <v>1.7324755580946424E-2</v>
      </c>
      <c r="M63" s="18">
        <f t="shared" si="13"/>
        <v>0.32622892455616426</v>
      </c>
    </row>
    <row r="64" spans="1:13" ht="13.2" x14ac:dyDescent="0.25">
      <c r="A64" s="3">
        <f t="shared" si="0"/>
        <v>4.5</v>
      </c>
      <c r="B64" s="3">
        <f t="shared" si="1"/>
        <v>9.1250714032406217E-3</v>
      </c>
      <c r="C64" s="3">
        <f t="shared" si="2"/>
        <v>2.6150049095122836</v>
      </c>
      <c r="D64" s="3">
        <f t="shared" si="3"/>
        <v>5727.6750085565427</v>
      </c>
      <c r="E64" s="3">
        <f t="shared" si="4"/>
        <v>68732.100102678509</v>
      </c>
      <c r="F64" s="3">
        <f t="shared" si="5"/>
        <v>1.127215917677497</v>
      </c>
      <c r="G64" s="3">
        <f t="shared" si="6"/>
        <v>119.62861549605685</v>
      </c>
      <c r="H64" s="3">
        <f t="shared" si="7"/>
        <v>1.299576752499267</v>
      </c>
      <c r="I64" s="3">
        <f t="shared" si="8"/>
        <v>1.3890202351946985</v>
      </c>
      <c r="J64">
        <f t="shared" si="9"/>
        <v>8.1566823147815519</v>
      </c>
      <c r="K64" s="3">
        <f t="shared" si="10"/>
        <v>247.26826689989136</v>
      </c>
      <c r="L64">
        <f t="shared" si="11"/>
        <v>1.7229646163568927E-2</v>
      </c>
      <c r="M64" s="18">
        <f t="shared" si="13"/>
        <v>0.32753340773606016</v>
      </c>
    </row>
    <row r="65" spans="1:13" ht="13.2" x14ac:dyDescent="0.25">
      <c r="A65" s="3">
        <f t="shared" si="0"/>
        <v>4.5999999999999996</v>
      </c>
      <c r="B65" s="3">
        <f t="shared" si="1"/>
        <v>9.0877177939311018E-3</v>
      </c>
      <c r="C65" s="3">
        <f t="shared" si="2"/>
        <v>2.6257534686057045</v>
      </c>
      <c r="D65" s="3">
        <f t="shared" si="3"/>
        <v>5724.0062142148117</v>
      </c>
      <c r="E65" s="3">
        <f t="shared" si="4"/>
        <v>68688.074570577737</v>
      </c>
      <c r="F65" s="3">
        <f t="shared" si="5"/>
        <v>1.1270794113550666</v>
      </c>
      <c r="G65" s="3">
        <f t="shared" si="6"/>
        <v>119.41661201353375</v>
      </c>
      <c r="H65" s="3">
        <f t="shared" si="7"/>
        <v>1.2995992743147891</v>
      </c>
      <c r="I65" s="3">
        <f t="shared" si="8"/>
        <v>1.389201548400302</v>
      </c>
      <c r="J65">
        <f t="shared" si="9"/>
        <v>8.1432900332801044</v>
      </c>
      <c r="K65" s="3">
        <f t="shared" si="10"/>
        <v>247.14213817685052</v>
      </c>
      <c r="L65">
        <f t="shared" si="11"/>
        <v>1.7136251321006251E-2</v>
      </c>
      <c r="M65" s="18">
        <f t="shared" si="13"/>
        <v>0.32882675607662876</v>
      </c>
    </row>
    <row r="66" spans="1:13" ht="13.2" x14ac:dyDescent="0.25">
      <c r="A66" s="3">
        <f t="shared" si="0"/>
        <v>4.6999999999999993</v>
      </c>
      <c r="B66" s="3">
        <f t="shared" si="1"/>
        <v>9.0509330596002333E-3</v>
      </c>
      <c r="C66" s="3">
        <f t="shared" si="2"/>
        <v>2.6364250361805599</v>
      </c>
      <c r="D66" s="3">
        <f t="shared" si="3"/>
        <v>5720.3563422596771</v>
      </c>
      <c r="E66" s="3">
        <f t="shared" si="4"/>
        <v>68644.276107116122</v>
      </c>
      <c r="F66" s="3">
        <f t="shared" si="5"/>
        <v>1.1269495109530756</v>
      </c>
      <c r="G66" s="3">
        <f t="shared" si="6"/>
        <v>119.20723678900463</v>
      </c>
      <c r="H66" s="3">
        <f t="shared" si="7"/>
        <v>1.2996207199124032</v>
      </c>
      <c r="I66" s="3">
        <f t="shared" si="8"/>
        <v>1.3893803711568899</v>
      </c>
      <c r="J66">
        <f t="shared" si="9"/>
        <v>8.1300586552698135</v>
      </c>
      <c r="K66" s="3">
        <f t="shared" si="10"/>
        <v>247.01634243849011</v>
      </c>
      <c r="L66">
        <f t="shared" si="11"/>
        <v>1.7044517022690258E-2</v>
      </c>
      <c r="M66" s="18">
        <f t="shared" si="13"/>
        <v>0.33010923000664422</v>
      </c>
    </row>
    <row r="67" spans="1:13" ht="13.2" x14ac:dyDescent="0.25">
      <c r="A67" s="3">
        <f t="shared" si="0"/>
        <v>4.7999999999999989</v>
      </c>
      <c r="B67" s="3">
        <f t="shared" si="1"/>
        <v>9.0147023416611537E-3</v>
      </c>
      <c r="C67" s="3">
        <f t="shared" si="2"/>
        <v>2.6470210124239402</v>
      </c>
      <c r="D67" s="3">
        <f t="shared" si="3"/>
        <v>5716.7260507933015</v>
      </c>
      <c r="E67" s="3">
        <f t="shared" si="4"/>
        <v>68600.712609519614</v>
      </c>
      <c r="F67" s="3">
        <f t="shared" si="5"/>
        <v>1.1268259947414561</v>
      </c>
      <c r="G67" s="3">
        <f t="shared" si="6"/>
        <v>119.00044447366869</v>
      </c>
      <c r="H67" s="3">
        <f t="shared" si="7"/>
        <v>1.2996411239030776</v>
      </c>
      <c r="I67" s="3">
        <f t="shared" si="8"/>
        <v>1.3895567544482021</v>
      </c>
      <c r="J67">
        <f t="shared" si="9"/>
        <v>8.116985531340033</v>
      </c>
      <c r="K67" s="3">
        <f t="shared" si="10"/>
        <v>246.89091832819977</v>
      </c>
      <c r="L67">
        <f t="shared" si="11"/>
        <v>1.6954391678672593E-2</v>
      </c>
      <c r="M67" s="18">
        <f t="shared" si="13"/>
        <v>0.33138108005762845</v>
      </c>
    </row>
    <row r="68" spans="1:13" ht="13.2" x14ac:dyDescent="0.25">
      <c r="A68" s="3">
        <f t="shared" si="0"/>
        <v>4.8999999999999986</v>
      </c>
      <c r="B68" s="3">
        <f t="shared" si="1"/>
        <v>8.9790113278917141E-3</v>
      </c>
      <c r="C68" s="3">
        <f t="shared" si="2"/>
        <v>2.6575427569626675</v>
      </c>
      <c r="D68" s="3">
        <f t="shared" si="3"/>
        <v>5713.1159421617622</v>
      </c>
      <c r="E68" s="3">
        <f t="shared" si="4"/>
        <v>68557.391305941142</v>
      </c>
      <c r="F68" s="3">
        <f t="shared" si="5"/>
        <v>1.1267086493835052</v>
      </c>
      <c r="G68" s="3">
        <f t="shared" si="6"/>
        <v>118.79619065305204</v>
      </c>
      <c r="H68" s="3">
        <f t="shared" si="7"/>
        <v>1.2996605196936764</v>
      </c>
      <c r="I68" s="3">
        <f t="shared" si="8"/>
        <v>1.389730747881798</v>
      </c>
      <c r="J68">
        <f t="shared" si="9"/>
        <v>8.1040680622727415</v>
      </c>
      <c r="K68" s="3">
        <f t="shared" si="10"/>
        <v>246.76590181929723</v>
      </c>
      <c r="L68">
        <f t="shared" si="11"/>
        <v>1.686582599622384E-2</v>
      </c>
      <c r="M68" s="18">
        <f t="shared" si="13"/>
        <v>0.33264254738149679</v>
      </c>
    </row>
    <row r="69" spans="1:13" ht="13.2" x14ac:dyDescent="0.25">
      <c r="A69" s="3">
        <f t="shared" si="0"/>
        <v>4.9999999999999982</v>
      </c>
      <c r="B69" s="3">
        <f t="shared" si="1"/>
        <v>8.9438462266502421E-3</v>
      </c>
      <c r="C69" s="3">
        <f t="shared" si="2"/>
        <v>2.6679915904660509</v>
      </c>
      <c r="D69" s="3">
        <f t="shared" si="3"/>
        <v>5709.5265663946002</v>
      </c>
      <c r="E69" s="3">
        <f t="shared" si="4"/>
        <v>68514.318796735199</v>
      </c>
      <c r="F69" s="3">
        <f t="shared" si="5"/>
        <v>1.1265972695532764</v>
      </c>
      <c r="G69" s="3">
        <f t="shared" si="6"/>
        <v>118.59443182564425</v>
      </c>
      <c r="H69" s="3">
        <f t="shared" si="7"/>
        <v>1.2996789395358876</v>
      </c>
      <c r="I69" s="3">
        <f t="shared" si="8"/>
        <v>1.3899023997378892</v>
      </c>
      <c r="J69">
        <f t="shared" si="9"/>
        <v>8.0913036980945972</v>
      </c>
      <c r="K69" s="3">
        <f t="shared" si="10"/>
        <v>246.64132637137791</v>
      </c>
      <c r="L69">
        <f t="shared" si="11"/>
        <v>1.6778772846780605E-2</v>
      </c>
      <c r="M69" s="18">
        <f t="shared" si="13"/>
        <v>0.33389386423390299</v>
      </c>
    </row>
    <row r="70" spans="1:13" ht="13.2" x14ac:dyDescent="0.25">
      <c r="A70" s="3">
        <f t="shared" si="0"/>
        <v>5.0999999999999979</v>
      </c>
      <c r="B70" s="3">
        <f t="shared" si="1"/>
        <v>8.9091937425710872E-3</v>
      </c>
      <c r="C70" s="3">
        <f t="shared" si="2"/>
        <v>2.6783687961687597</v>
      </c>
      <c r="D70" s="3">
        <f t="shared" si="3"/>
        <v>5705.9584244239259</v>
      </c>
      <c r="E70" s="3">
        <f t="shared" si="4"/>
        <v>68471.501093087107</v>
      </c>
      <c r="F70" s="3">
        <f t="shared" si="5"/>
        <v>1.1264916575738515</v>
      </c>
      <c r="G70" s="3">
        <f t="shared" si="6"/>
        <v>118.39512538192065</v>
      </c>
      <c r="H70" s="3">
        <f t="shared" si="7"/>
        <v>1.2996964145728149</v>
      </c>
      <c r="I70" s="3">
        <f t="shared" si="8"/>
        <v>1.390071757016043</v>
      </c>
      <c r="J70">
        <f t="shared" si="9"/>
        <v>8.0786899371326548</v>
      </c>
      <c r="K70" s="3">
        <f t="shared" si="10"/>
        <v>246.51722307690622</v>
      </c>
      <c r="L70">
        <f t="shared" si="11"/>
        <v>1.6693187142357527E-2</v>
      </c>
      <c r="M70" s="18">
        <f t="shared" si="13"/>
        <v>0.33513525442602332</v>
      </c>
    </row>
    <row r="71" spans="1:13" ht="13.2" x14ac:dyDescent="0.25">
      <c r="A71" s="3">
        <f t="shared" si="0"/>
        <v>5.1999999999999975</v>
      </c>
      <c r="B71" s="3">
        <f t="shared" si="1"/>
        <v>8.8750410536402573E-3</v>
      </c>
      <c r="C71" s="3">
        <f t="shared" si="2"/>
        <v>2.6886756213186076</v>
      </c>
      <c r="D71" s="3">
        <f t="shared" si="3"/>
        <v>5702.4119710987861</v>
      </c>
      <c r="E71" s="3">
        <f t="shared" si="4"/>
        <v>68428.94365318543</v>
      </c>
      <c r="F71" s="3">
        <f t="shared" si="5"/>
        <v>1.12639162307517</v>
      </c>
      <c r="G71" s="3">
        <f t="shared" si="6"/>
        <v>118.19822958376406</v>
      </c>
      <c r="H71" s="3">
        <f t="shared" si="7"/>
        <v>1.2997129748833331</v>
      </c>
      <c r="I71" s="3">
        <f t="shared" si="8"/>
        <v>1.3902388654798348</v>
      </c>
      <c r="J71">
        <f t="shared" si="9"/>
        <v>8.0662243250756962</v>
      </c>
      <c r="K71" s="3">
        <f t="shared" si="10"/>
        <v>246.39362079872586</v>
      </c>
      <c r="L71">
        <f t="shared" si="11"/>
        <v>1.6609025720627828E-2</v>
      </c>
      <c r="M71" s="18">
        <f t="shared" si="13"/>
        <v>0.33636693374726467</v>
      </c>
    </row>
    <row r="72" spans="1:13" ht="13.2" x14ac:dyDescent="0.25">
      <c r="A72" s="3">
        <f t="shared" si="0"/>
        <v>5.2999999999999972</v>
      </c>
      <c r="B72" s="3">
        <f t="shared" si="1"/>
        <v>8.8413757895590833E-3</v>
      </c>
      <c r="C72" s="3">
        <f t="shared" si="2"/>
        <v>2.6989132785537175</v>
      </c>
      <c r="D72" s="3">
        <f t="shared" si="3"/>
        <v>5698.8876180092075</v>
      </c>
      <c r="E72" s="3">
        <f t="shared" si="4"/>
        <v>68386.651416110486</v>
      </c>
      <c r="F72" s="3">
        <f t="shared" si="5"/>
        <v>1.1262969826701701</v>
      </c>
      <c r="G72" s="3">
        <f t="shared" si="6"/>
        <v>118.00370354429721</v>
      </c>
      <c r="H72" s="3">
        <f t="shared" si="7"/>
        <v>1.2997286495243565</v>
      </c>
      <c r="I72" s="3">
        <f t="shared" si="8"/>
        <v>1.390403769699575</v>
      </c>
      <c r="J72">
        <f t="shared" si="9"/>
        <v>8.0539044540431277</v>
      </c>
      <c r="K72" s="3">
        <f t="shared" si="10"/>
        <v>246.27054629912146</v>
      </c>
      <c r="L72">
        <f t="shared" si="11"/>
        <v>1.6526247237953397E-2</v>
      </c>
      <c r="M72" s="18">
        <f t="shared" si="13"/>
        <v>0.33758911036115297</v>
      </c>
    </row>
    <row r="73" spans="1:13" ht="13.2" x14ac:dyDescent="0.25">
      <c r="A73" s="3">
        <f t="shared" si="0"/>
        <v>5.3999999999999968</v>
      </c>
      <c r="B73" s="3">
        <f t="shared" si="1"/>
        <v>8.8081860113110363E-3</v>
      </c>
      <c r="C73" s="3">
        <f t="shared" si="2"/>
        <v>2.7090829472131759</v>
      </c>
      <c r="D73" s="3">
        <f t="shared" si="3"/>
        <v>5695.3857361330729</v>
      </c>
      <c r="E73" s="3">
        <f t="shared" si="4"/>
        <v>68344.628833596871</v>
      </c>
      <c r="F73" s="3">
        <f t="shared" si="5"/>
        <v>1.1262075596480954</v>
      </c>
      <c r="G73" s="3">
        <f t="shared" si="6"/>
        <v>117.81150720813034</v>
      </c>
      <c r="H73" s="3">
        <f t="shared" si="7"/>
        <v>1.2997434665711307</v>
      </c>
      <c r="I73" s="3">
        <f t="shared" si="8"/>
        <v>1.3905665130932074</v>
      </c>
      <c r="J73">
        <f t="shared" si="9"/>
        <v>8.0417279616627972</v>
      </c>
      <c r="K73" s="3">
        <f t="shared" si="10"/>
        <v>246.14802436100564</v>
      </c>
      <c r="L73">
        <f t="shared" si="11"/>
        <v>1.6444812069713918E-2</v>
      </c>
      <c r="M73" s="18">
        <f t="shared" si="13"/>
        <v>0.3388019851764551</v>
      </c>
    </row>
    <row r="74" spans="1:13" ht="13.2" x14ac:dyDescent="0.25">
      <c r="A74" s="3">
        <f t="shared" si="0"/>
        <v>5.4999999999999964</v>
      </c>
      <c r="B74" s="3">
        <f t="shared" si="1"/>
        <v>8.7754601918530236E-3</v>
      </c>
      <c r="C74" s="3">
        <f t="shared" si="2"/>
        <v>2.7191857745850765</v>
      </c>
      <c r="D74" s="3">
        <f t="shared" si="3"/>
        <v>5691.9066583179983</v>
      </c>
      <c r="E74" s="3">
        <f t="shared" si="4"/>
        <v>68302.879899815976</v>
      </c>
      <c r="F74" s="3">
        <f t="shared" si="5"/>
        <v>1.1261231836839083</v>
      </c>
      <c r="G74" s="3">
        <f t="shared" si="6"/>
        <v>117.62160133202686</v>
      </c>
      <c r="H74" s="3">
        <f t="shared" si="7"/>
        <v>1.2997574531556537</v>
      </c>
      <c r="I74" s="3">
        <f t="shared" si="8"/>
        <v>1.3907271379654671</v>
      </c>
      <c r="J74">
        <f t="shared" si="9"/>
        <v>8.0296925301588615</v>
      </c>
      <c r="K74" s="3">
        <f t="shared" si="10"/>
        <v>246.02607790176143</v>
      </c>
      <c r="L74">
        <f t="shared" si="11"/>
        <v>1.6364682217345827E-2</v>
      </c>
      <c r="M74" s="18">
        <f t="shared" si="13"/>
        <v>0.34000575219540197</v>
      </c>
    </row>
    <row r="75" spans="1:13" ht="13.2" x14ac:dyDescent="0.25">
      <c r="A75" s="3">
        <f t="shared" si="0"/>
        <v>5.5999999999999961</v>
      </c>
      <c r="B75" s="3">
        <f t="shared" si="1"/>
        <v>8.7431871978585676E-3</v>
      </c>
      <c r="C75" s="3">
        <f t="shared" si="2"/>
        <v>2.7292228770955305</v>
      </c>
      <c r="D75" s="3">
        <f t="shared" si="3"/>
        <v>5688.4506816095663</v>
      </c>
      <c r="E75" s="3">
        <f t="shared" si="4"/>
        <v>68261.408179314793</v>
      </c>
      <c r="F75" s="3">
        <f t="shared" si="5"/>
        <v>1.1260436905628095</v>
      </c>
      <c r="G75" s="3">
        <f t="shared" si="6"/>
        <v>117.43394746599171</v>
      </c>
      <c r="H75" s="3">
        <f t="shared" si="7"/>
        <v>1.2997706355033143</v>
      </c>
      <c r="I75" s="3">
        <f t="shared" si="8"/>
        <v>1.3908856855453702</v>
      </c>
      <c r="J75">
        <f t="shared" si="9"/>
        <v>8.0177958854508713</v>
      </c>
      <c r="K75" s="3">
        <f t="shared" si="10"/>
        <v>245.90472808023463</v>
      </c>
      <c r="L75">
        <f t="shared" si="11"/>
        <v>1.6285821221556935E-2</v>
      </c>
      <c r="M75" s="18">
        <f t="shared" si="13"/>
        <v>0.34120059884071874</v>
      </c>
    </row>
    <row r="76" spans="1:13" ht="13.2" x14ac:dyDescent="0.25">
      <c r="A76" s="3">
        <f t="shared" si="0"/>
        <v>5.6999999999999957</v>
      </c>
      <c r="B76" s="3">
        <f t="shared" si="1"/>
        <v>8.7113562724455071E-3</v>
      </c>
      <c r="C76" s="3">
        <f t="shared" si="2"/>
        <v>2.7391953414420103</v>
      </c>
      <c r="D76" s="3">
        <f t="shared" si="3"/>
        <v>5685.0180694362125</v>
      </c>
      <c r="E76" s="3">
        <f t="shared" si="4"/>
        <v>68220.216833234546</v>
      </c>
      <c r="F76" s="3">
        <f t="shared" si="5"/>
        <v>1.1259689219189579</v>
      </c>
      <c r="G76" s="3">
        <f t="shared" si="6"/>
        <v>117.24850793477937</v>
      </c>
      <c r="H76" s="3">
        <f t="shared" si="7"/>
        <v>1.2997830389678826</v>
      </c>
      <c r="I76" s="3">
        <f t="shared" si="8"/>
        <v>1.3910421960221624</v>
      </c>
      <c r="J76">
        <f t="shared" si="9"/>
        <v>8.00603579626498</v>
      </c>
      <c r="K76" s="3">
        <f t="shared" si="10"/>
        <v>245.78399439733403</v>
      </c>
      <c r="L76">
        <f t="shared" si="11"/>
        <v>1.620819408123108E-2</v>
      </c>
      <c r="M76" s="18">
        <f t="shared" si="13"/>
        <v>0.34238670626301709</v>
      </c>
    </row>
    <row r="77" spans="1:13" ht="13.2" x14ac:dyDescent="0.25">
      <c r="A77" s="3">
        <f t="shared" si="0"/>
        <v>5.7999999999999954</v>
      </c>
      <c r="B77" s="3">
        <f t="shared" si="1"/>
        <v>8.6799570188258908E-3</v>
      </c>
      <c r="C77" s="3">
        <f t="shared" si="2"/>
        <v>2.7491042256741633</v>
      </c>
      <c r="D77" s="3">
        <f t="shared" si="3"/>
        <v>5681.6090536605834</v>
      </c>
      <c r="E77" s="3">
        <f t="shared" si="4"/>
        <v>68179.308643926997</v>
      </c>
      <c r="F77" s="3">
        <f t="shared" si="5"/>
        <v>1.1258987249875227</v>
      </c>
      <c r="G77" s="3">
        <f t="shared" si="6"/>
        <v>117.06524581982487</v>
      </c>
      <c r="H77" s="3">
        <f t="shared" si="7"/>
        <v>1.299794688064881</v>
      </c>
      <c r="I77" s="3">
        <f t="shared" si="8"/>
        <v>1.3911967085797345</v>
      </c>
      <c r="J77">
        <f t="shared" si="9"/>
        <v>7.9944100732579235</v>
      </c>
      <c r="K77" s="3">
        <f t="shared" si="10"/>
        <v>245.66389479065808</v>
      </c>
      <c r="L77">
        <f t="shared" si="11"/>
        <v>1.6131767177581659E-2</v>
      </c>
      <c r="M77" s="18">
        <f t="shared" si="13"/>
        <v>0.34356424962997356</v>
      </c>
    </row>
    <row r="78" spans="1:13" ht="13.2" x14ac:dyDescent="0.25">
      <c r="A78" s="3">
        <f t="shared" si="0"/>
        <v>5.899999999999995</v>
      </c>
      <c r="B78" s="3">
        <f t="shared" si="1"/>
        <v>8.6489793848201837E-3</v>
      </c>
      <c r="C78" s="3">
        <f t="shared" si="2"/>
        <v>2.7589505602250286</v>
      </c>
      <c r="D78" s="3">
        <f t="shared" si="3"/>
        <v>5678.2238365061339</v>
      </c>
      <c r="E78" s="3">
        <f t="shared" si="4"/>
        <v>68138.686038073603</v>
      </c>
      <c r="F78" s="3">
        <f t="shared" si="5"/>
        <v>1.1258329523692792</v>
      </c>
      <c r="G78" s="3">
        <f t="shared" si="6"/>
        <v>116.88412494159222</v>
      </c>
      <c r="H78" s="3">
        <f t="shared" si="7"/>
        <v>1.2998056065034842</v>
      </c>
      <c r="I78" s="3">
        <f t="shared" si="8"/>
        <v>1.3913492614296503</v>
      </c>
      <c r="J78">
        <f t="shared" si="9"/>
        <v>7.9829165681546046</v>
      </c>
      <c r="K78" s="3">
        <f t="shared" si="10"/>
        <v>245.5444457235445</v>
      </c>
      <c r="L78">
        <f t="shared" si="11"/>
        <v>1.6056508203151968E-2</v>
      </c>
      <c r="M78" s="18">
        <f t="shared" si="13"/>
        <v>0.34473339839859651</v>
      </c>
    </row>
    <row r="79" spans="1:13" ht="13.2" x14ac:dyDescent="0.25">
      <c r="A79" s="3">
        <f t="shared" si="0"/>
        <v>5.9999999999999947</v>
      </c>
      <c r="B79" s="3">
        <f t="shared" si="1"/>
        <v>8.6184136481821452E-3</v>
      </c>
      <c r="C79" s="3">
        <f t="shared" si="2"/>
        <v>2.7687353488953885</v>
      </c>
      <c r="D79" s="3">
        <f t="shared" si="3"/>
        <v>5674.8625923671962</v>
      </c>
      <c r="E79" s="3">
        <f t="shared" si="4"/>
        <v>68098.35110840635</v>
      </c>
      <c r="F79" s="3">
        <f t="shared" si="5"/>
        <v>1.1257714618070058</v>
      </c>
      <c r="G79" s="3">
        <f t="shared" si="6"/>
        <v>116.70510984233653</v>
      </c>
      <c r="H79" s="3">
        <f t="shared" si="7"/>
        <v>1.2998158172169862</v>
      </c>
      <c r="I79" s="3">
        <f t="shared" si="8"/>
        <v>1.3914998918428123</v>
      </c>
      <c r="J79">
        <f t="shared" si="9"/>
        <v>7.9715531728994797</v>
      </c>
      <c r="K79" s="3">
        <f t="shared" si="10"/>
        <v>245.42566226889741</v>
      </c>
      <c r="L79">
        <f t="shared" si="11"/>
        <v>1.5982386095295734E-2</v>
      </c>
      <c r="M79" s="18">
        <f t="shared" si="13"/>
        <v>0.34589431657177433</v>
      </c>
    </row>
    <row r="80" spans="1:13" ht="13.2" x14ac:dyDescent="0.25">
      <c r="A80" s="3">
        <f t="shared" si="0"/>
        <v>6.0999999999999943</v>
      </c>
      <c r="B80" s="3">
        <f t="shared" si="1"/>
        <v>8.5882504026844782E-3</v>
      </c>
      <c r="C80" s="3">
        <f t="shared" si="2"/>
        <v>2.7784595697938261</v>
      </c>
      <c r="D80" s="3">
        <f t="shared" si="3"/>
        <v>5671.5254695104113</v>
      </c>
      <c r="E80" s="3">
        <f t="shared" si="4"/>
        <v>68058.305634124932</v>
      </c>
      <c r="F80" s="3">
        <f t="shared" si="5"/>
        <v>1.1257141159729862</v>
      </c>
      <c r="G80" s="3">
        <f t="shared" si="6"/>
        <v>116.52816576927988</v>
      </c>
      <c r="H80" s="3">
        <f t="shared" si="7"/>
        <v>1.2998253423919053</v>
      </c>
      <c r="I80" s="3">
        <f t="shared" si="8"/>
        <v>1.391648636179825</v>
      </c>
      <c r="J80">
        <f t="shared" si="9"/>
        <v>7.9603178188224373</v>
      </c>
      <c r="K80" s="3">
        <f t="shared" si="10"/>
        <v>245.30755818813691</v>
      </c>
      <c r="L80">
        <f t="shared" si="11"/>
        <v>1.5909370973803603E-2</v>
      </c>
      <c r="M80" s="18">
        <f t="shared" si="13"/>
        <v>0.34704716294020188</v>
      </c>
    </row>
    <row r="81" spans="1:13" ht="13.2" x14ac:dyDescent="0.25">
      <c r="A81" s="3">
        <f t="shared" si="0"/>
        <v>6.199999999999994</v>
      </c>
      <c r="B81" s="3">
        <f t="shared" si="1"/>
        <v>8.5584805449189071E-3</v>
      </c>
      <c r="C81" s="3">
        <f t="shared" si="2"/>
        <v>2.7881241762348909</v>
      </c>
      <c r="D81" s="3">
        <f t="shared" si="3"/>
        <v>5668.2125916742543</v>
      </c>
      <c r="E81" s="3">
        <f t="shared" si="4"/>
        <v>68018.551100091048</v>
      </c>
      <c r="F81" s="3">
        <f t="shared" si="5"/>
        <v>1.1256607822669769</v>
      </c>
      <c r="G81" s="3">
        <f t="shared" si="6"/>
        <v>116.35325865818919</v>
      </c>
      <c r="H81" s="3">
        <f t="shared" si="7"/>
        <v>1.299834203495833</v>
      </c>
      <c r="I81" s="3">
        <f t="shared" si="8"/>
        <v>1.391795529920161</v>
      </c>
      <c r="J81">
        <f t="shared" si="9"/>
        <v>7.9492084758192503</v>
      </c>
      <c r="K81" s="3">
        <f t="shared" si="10"/>
        <v>245.19014600557568</v>
      </c>
      <c r="L81">
        <f t="shared" si="11"/>
        <v>1.5837434082369449E-2</v>
      </c>
      <c r="M81" s="18">
        <f t="shared" si="13"/>
        <v>0.34819209131069051</v>
      </c>
    </row>
    <row r="82" spans="1:13" ht="13.2" x14ac:dyDescent="0.25">
      <c r="A82" s="3">
        <f t="shared" si="0"/>
        <v>6.2999999999999936</v>
      </c>
      <c r="B82" s="3">
        <f t="shared" si="1"/>
        <v>8.5290952617676219E-3</v>
      </c>
      <c r="C82" s="3">
        <f t="shared" si="2"/>
        <v>2.7977300975976016</v>
      </c>
      <c r="D82" s="3">
        <f t="shared" si="3"/>
        <v>5664.9240595735928</v>
      </c>
      <c r="E82" s="3">
        <f t="shared" si="4"/>
        <v>67979.08871488311</v>
      </c>
      <c r="F82" s="3">
        <f t="shared" si="5"/>
        <v>1.1256113326240351</v>
      </c>
      <c r="G82" s="3">
        <f t="shared" si="6"/>
        <v>116.18035511735722</v>
      </c>
      <c r="H82" s="3">
        <f t="shared" si="7"/>
        <v>1.2998424213040509</v>
      </c>
      <c r="I82" s="3">
        <f t="shared" si="8"/>
        <v>1.3919406076901368</v>
      </c>
      <c r="J82">
        <f t="shared" si="9"/>
        <v>7.9382231515470405</v>
      </c>
      <c r="K82" s="3">
        <f t="shared" si="10"/>
        <v>245.07343707851882</v>
      </c>
      <c r="L82">
        <f t="shared" si="11"/>
        <v>1.5766547733616947E-2</v>
      </c>
      <c r="M82" s="18">
        <f t="shared" si="13"/>
        <v>0.34932925072178667</v>
      </c>
    </row>
    <row r="83" spans="1:13" ht="13.2" x14ac:dyDescent="0.25">
      <c r="A83" s="3">
        <f t="shared" si="0"/>
        <v>6.3999999999999932</v>
      </c>
      <c r="B83" s="3">
        <f t="shared" si="1"/>
        <v>8.5000860185058622E-3</v>
      </c>
      <c r="C83" s="3">
        <f t="shared" si="2"/>
        <v>2.8072782401464251</v>
      </c>
      <c r="D83" s="3">
        <f t="shared" si="3"/>
        <v>5661.6599523151663</v>
      </c>
      <c r="E83" s="3">
        <f t="shared" si="4"/>
        <v>67939.919427781992</v>
      </c>
      <c r="F83" s="3">
        <f t="shared" si="5"/>
        <v>1.1255656433316457</v>
      </c>
      <c r="G83" s="3">
        <f t="shared" si="6"/>
        <v>116.00942241197582</v>
      </c>
      <c r="H83" s="3">
        <f t="shared" si="7"/>
        <v>1.2998500159250055</v>
      </c>
      <c r="I83" s="3">
        <f t="shared" si="8"/>
        <v>1.3920839032897909</v>
      </c>
      <c r="J83">
        <f t="shared" si="9"/>
        <v>7.9273598906347598</v>
      </c>
      <c r="K83" s="3">
        <f t="shared" si="10"/>
        <v>244.95744166335314</v>
      </c>
      <c r="L83">
        <f t="shared" si="11"/>
        <v>1.569668525743011E-2</v>
      </c>
      <c r="M83" s="18">
        <f t="shared" si="13"/>
        <v>0.35045878564755262</v>
      </c>
    </row>
    <row r="84" spans="1:13" ht="13.2" x14ac:dyDescent="0.25">
      <c r="A84" s="3">
        <f t="shared" si="0"/>
        <v>6.4999999999999929</v>
      </c>
      <c r="B84" s="3">
        <f t="shared" ref="B84:B147" si="14">2*PI()^(1-$B$9)*$B$6*$H$6*$B$8*$L$6^$B$9*((2*$B$9+1)*$B$8*($L$6/PI())^$B$9*A84+$H$5^(2*$B$9+1))^(1-2*$B$9)/(2*$B$9+1)</f>
        <v>8.4714445474983521E-3</v>
      </c>
      <c r="C84" s="3">
        <f t="shared" ref="C84:C147" si="15">$L$6/B84</f>
        <v>2.8167694878166833</v>
      </c>
      <c r="D84" s="3">
        <f t="shared" ref="D84:D147" si="16">14.353*C84^5-267.8*C84^4+1960.6*C84^3-6996.5*C84^2+11829*C84-1653.3</f>
        <v>5658.420328729796</v>
      </c>
      <c r="E84" s="3">
        <f t="shared" ref="E84:E147" si="17">D84*12</f>
        <v>67901.043944757548</v>
      </c>
      <c r="F84" s="3">
        <f t="shared" ref="F84:F147" si="18">0.0021*C84^4- 0.0338*C84^3 + 0.204*C84^2 - 0.5367*C84 + 1.6419</f>
        <v>1.1255235948556179</v>
      </c>
      <c r="G84" s="3">
        <f t="shared" ref="G84:G147" si="19">(B84+$L$6)*E84/$P$6/$P$9</f>
        <v>115.8404284488974</v>
      </c>
      <c r="H84" s="3">
        <f t="shared" ref="H84:H147" si="20">SQRT(2*F84^2/(F84-1)*(2/(F84+1))^((F84+1)/(F84-1))*(1-($P$8/$L$7)^((F84-1)/F84)))</f>
        <v>1.2998570068246782</v>
      </c>
      <c r="I84" s="3">
        <f t="shared" ref="I84:I147" si="21">H84+($P$8-$P$11)/G84*$P$7</f>
        <v>1.3922254497186914</v>
      </c>
      <c r="J84">
        <f t="shared" ref="J84:J147" si="22">I84*G84*$P$6</f>
        <v>7.9166167739088884</v>
      </c>
      <c r="K84" s="3">
        <f t="shared" ref="K84:K147" si="23">E84*I84/$P$9</f>
        <v>244.84216897787803</v>
      </c>
      <c r="L84">
        <f t="shared" si="11"/>
        <v>1.5627820952352586E-2</v>
      </c>
      <c r="M84" s="18">
        <f t="shared" si="13"/>
        <v>0.35158083619029168</v>
      </c>
    </row>
    <row r="85" spans="1:13" ht="13.2" x14ac:dyDescent="0.25">
      <c r="A85" s="3">
        <f t="shared" si="0"/>
        <v>6.5999999999999925</v>
      </c>
      <c r="B85" s="3">
        <f t="shared" si="14"/>
        <v>8.4431628374547086E-3</v>
      </c>
      <c r="C85" s="3">
        <f t="shared" si="15"/>
        <v>2.8262047029662507</v>
      </c>
      <c r="D85" s="3">
        <f t="shared" si="16"/>
        <v>5655.2052286264652</v>
      </c>
      <c r="E85" s="3">
        <f t="shared" si="17"/>
        <v>67862.462743517579</v>
      </c>
      <c r="F85" s="3">
        <f t="shared" si="18"/>
        <v>1.1254850716742701</v>
      </c>
      <c r="G85" s="3">
        <f t="shared" si="19"/>
        <v>115.67334176177506</v>
      </c>
      <c r="H85" s="3">
        <f t="shared" si="20"/>
        <v>1.2998634128499331</v>
      </c>
      <c r="I85" s="3">
        <f t="shared" si="21"/>
        <v>1.3923652792007493</v>
      </c>
      <c r="J85">
        <f t="shared" si="22"/>
        <v>7.9059919176343225</v>
      </c>
      <c r="K85" s="3">
        <f t="shared" si="23"/>
        <v>244.72762726010956</v>
      </c>
      <c r="L85">
        <f t="shared" si="11"/>
        <v>1.5559930039840268E-2</v>
      </c>
      <c r="M85" s="18">
        <f t="shared" si="13"/>
        <v>0.35269553826294564</v>
      </c>
    </row>
    <row r="86" spans="1:13" ht="13.2" x14ac:dyDescent="0.25">
      <c r="A86" s="3">
        <f t="shared" si="0"/>
        <v>6.6999999999999922</v>
      </c>
      <c r="B86" s="3">
        <f t="shared" si="14"/>
        <v>8.415233123211319E-3</v>
      </c>
      <c r="C86" s="3">
        <f t="shared" si="15"/>
        <v>2.8355847270952848</v>
      </c>
      <c r="D86" s="3">
        <f t="shared" si="16"/>
        <v>5652.0146739734073</v>
      </c>
      <c r="E86" s="3">
        <f t="shared" si="17"/>
        <v>67824.176087680884</v>
      </c>
      <c r="F86" s="3">
        <f t="shared" si="18"/>
        <v>1.1254499621204268</v>
      </c>
      <c r="G86" s="3">
        <f t="shared" si="19"/>
        <v>115.50813149657827</v>
      </c>
      <c r="H86" s="3">
        <f t="shared" si="20"/>
        <v>1.2998692522508604</v>
      </c>
      <c r="I86" s="3">
        <f t="shared" si="21"/>
        <v>1.3925034232080538</v>
      </c>
      <c r="J86">
        <f t="shared" si="22"/>
        <v>7.8954834727706107</v>
      </c>
      <c r="K86" s="3">
        <f t="shared" si="23"/>
        <v>244.61382382377997</v>
      </c>
      <c r="L86">
        <f t="shared" ref="L86:L149" si="24">$B$8*($L$6/(PI()*M85^2))^$B$9</f>
        <v>1.5492988621168612E-2</v>
      </c>
      <c r="M86" s="18">
        <f t="shared" si="13"/>
        <v>0.35380302376182959</v>
      </c>
    </row>
    <row r="87" spans="1:13" ht="13.2" x14ac:dyDescent="0.25">
      <c r="A87" s="3">
        <f t="shared" si="0"/>
        <v>6.7999999999999918</v>
      </c>
      <c r="B87" s="3">
        <f t="shared" si="14"/>
        <v>8.3876478760093638E-3</v>
      </c>
      <c r="C87" s="3">
        <f t="shared" si="15"/>
        <v>2.8449103815356365</v>
      </c>
      <c r="D87" s="3">
        <f t="shared" si="16"/>
        <v>5648.8486700104904</v>
      </c>
      <c r="E87" s="3">
        <f t="shared" si="17"/>
        <v>67786.184040125881</v>
      </c>
      <c r="F87" s="3">
        <f t="shared" si="18"/>
        <v>1.1254181582308156</v>
      </c>
      <c r="G87" s="3">
        <f t="shared" si="19"/>
        <v>115.3447673974711</v>
      </c>
      <c r="H87" s="3">
        <f t="shared" si="20"/>
        <v>1.2998745427021743</v>
      </c>
      <c r="I87" s="3">
        <f t="shared" si="21"/>
        <v>1.3926399124837825</v>
      </c>
      <c r="J87">
        <f t="shared" si="22"/>
        <v>7.8850896242431281</v>
      </c>
      <c r="K87" s="3">
        <f t="shared" si="23"/>
        <v>244.50076511072385</v>
      </c>
      <c r="L87">
        <f t="shared" si="24"/>
        <v>1.5426973636812565E-2</v>
      </c>
      <c r="M87" s="18">
        <f t="shared" si="13"/>
        <v>0.35490342073032533</v>
      </c>
    </row>
    <row r="88" spans="1:13" ht="13.2" x14ac:dyDescent="0.25">
      <c r="A88" s="3">
        <f t="shared" si="0"/>
        <v>6.8999999999999915</v>
      </c>
      <c r="B88" s="3">
        <f t="shared" si="14"/>
        <v>8.360399794240669E-3</v>
      </c>
      <c r="C88" s="3">
        <f t="shared" si="15"/>
        <v>2.8541824681114591</v>
      </c>
      <c r="D88" s="3">
        <f t="shared" si="16"/>
        <v>5645.7072062974503</v>
      </c>
      <c r="E88" s="3">
        <f t="shared" si="17"/>
        <v>67748.4864755694</v>
      </c>
      <c r="F88" s="3">
        <f t="shared" si="18"/>
        <v>1.125389555602442</v>
      </c>
      <c r="G88" s="3">
        <f t="shared" si="19"/>
        <v>115.18321979305098</v>
      </c>
      <c r="H88" s="3">
        <f t="shared" si="20"/>
        <v>1.2998793013237546</v>
      </c>
      <c r="I88" s="3">
        <f t="shared" si="21"/>
        <v>1.3927747770642716</v>
      </c>
      <c r="J88">
        <f t="shared" si="22"/>
        <v>7.8748085902297866</v>
      </c>
      <c r="K88" s="3">
        <f t="shared" si="23"/>
        <v>244.38845674035997</v>
      </c>
      <c r="L88">
        <f t="shared" si="24"/>
        <v>1.5361862828130957E-2</v>
      </c>
      <c r="M88" s="18">
        <f t="shared" si="13"/>
        <v>0.35599685351410348</v>
      </c>
    </row>
    <row r="89" spans="1:13" ht="13.2" x14ac:dyDescent="0.25">
      <c r="A89" s="3">
        <f t="shared" si="0"/>
        <v>6.9999999999999911</v>
      </c>
      <c r="B89" s="3">
        <f t="shared" si="14"/>
        <v>8.3334817946348876E-3</v>
      </c>
      <c r="C89" s="3">
        <f t="shared" si="15"/>
        <v>2.8634017697724907</v>
      </c>
      <c r="D89" s="3">
        <f t="shared" si="16"/>
        <v>5642.5902577017032</v>
      </c>
      <c r="E89" s="3">
        <f t="shared" si="17"/>
        <v>67711.083092420435</v>
      </c>
      <c r="F89" s="3">
        <f t="shared" si="18"/>
        <v>1.1253640532555798</v>
      </c>
      <c r="G89" s="3">
        <f t="shared" si="19"/>
        <v>115.02345958293603</v>
      </c>
      <c r="H89" s="3">
        <f t="shared" si="20"/>
        <v>1.2998835447002799</v>
      </c>
      <c r="I89" s="3">
        <f t="shared" si="21"/>
        <v>1.3929080463001897</v>
      </c>
      <c r="J89">
        <f t="shared" si="22"/>
        <v>7.8646386214623227</v>
      </c>
      <c r="K89" s="3">
        <f t="shared" si="23"/>
        <v>244.27690355641843</v>
      </c>
      <c r="L89">
        <f t="shared" si="24"/>
        <v>1.5297634701200684E-2</v>
      </c>
      <c r="M89" s="18">
        <f t="shared" si="13"/>
        <v>0.35708344290840466</v>
      </c>
    </row>
    <row r="90" spans="1:13" ht="13.2" x14ac:dyDescent="0.25">
      <c r="A90" s="3">
        <f t="shared" si="0"/>
        <v>7.0999999999999908</v>
      </c>
      <c r="B90" s="3">
        <f t="shared" si="14"/>
        <v>8.306887003863294E-3</v>
      </c>
      <c r="C90" s="3">
        <f t="shared" si="15"/>
        <v>2.8725690512013453</v>
      </c>
      <c r="D90" s="3">
        <f t="shared" si="16"/>
        <v>5639.4977853295632</v>
      </c>
      <c r="E90" s="3">
        <f t="shared" si="17"/>
        <v>67673.973423954754</v>
      </c>
      <c r="F90" s="3">
        <f t="shared" si="18"/>
        <v>1.1253415535030116</v>
      </c>
      <c r="G90" s="3">
        <f t="shared" si="19"/>
        <v>114.86545822469472</v>
      </c>
      <c r="H90" s="3">
        <f t="shared" si="20"/>
        <v>1.2998872889001061</v>
      </c>
      <c r="I90" s="3">
        <f t="shared" si="21"/>
        <v>1.3930397488769699</v>
      </c>
      <c r="J90">
        <f t="shared" si="22"/>
        <v>7.854578000542789</v>
      </c>
      <c r="K90" s="3">
        <f t="shared" si="23"/>
        <v>244.16610967110245</v>
      </c>
      <c r="L90">
        <f t="shared" si="24"/>
        <v>1.5234268492657892E-2</v>
      </c>
      <c r="M90" s="18">
        <f t="shared" si="13"/>
        <v>0.35816330629787091</v>
      </c>
    </row>
    <row r="91" spans="1:13" ht="13.2" x14ac:dyDescent="0.25">
      <c r="A91" s="3">
        <f t="shared" si="0"/>
        <v>7.1999999999999904</v>
      </c>
      <c r="B91" s="3">
        <f t="shared" si="14"/>
        <v>8.2806087505360049E-3</v>
      </c>
      <c r="C91" s="3">
        <f t="shared" si="15"/>
        <v>2.8816850593961187</v>
      </c>
      <c r="D91" s="3">
        <f t="shared" si="16"/>
        <v>5636.4297374042499</v>
      </c>
      <c r="E91" s="3">
        <f t="shared" si="17"/>
        <v>67637.156848850995</v>
      </c>
      <c r="F91" s="3">
        <f t="shared" si="18"/>
        <v>1.1253219618251906</v>
      </c>
      <c r="G91" s="3">
        <f t="shared" si="19"/>
        <v>114.70918772110991</v>
      </c>
      <c r="H91" s="3">
        <f t="shared" si="20"/>
        <v>1.2998905494933399</v>
      </c>
      <c r="I91" s="3">
        <f t="shared" si="21"/>
        <v>1.3931699128344412</v>
      </c>
      <c r="J91">
        <f t="shared" si="22"/>
        <v>7.8446250412745888</v>
      </c>
      <c r="K91" s="3">
        <f t="shared" si="23"/>
        <v>244.05607850681992</v>
      </c>
      <c r="L91">
        <f t="shared" si="24"/>
        <v>1.5171744137414185E-2</v>
      </c>
      <c r="M91" s="18">
        <f t="shared" si="13"/>
        <v>0.35923655778938202</v>
      </c>
    </row>
    <row r="92" spans="1:13" ht="13.2" x14ac:dyDescent="0.25">
      <c r="A92" s="3">
        <f t="shared" si="0"/>
        <v>7.2999999999999901</v>
      </c>
      <c r="B92" s="3">
        <f t="shared" si="14"/>
        <v>8.2546405575709258E-3</v>
      </c>
      <c r="C92" s="3">
        <f t="shared" si="15"/>
        <v>2.8907505242295151</v>
      </c>
      <c r="D92" s="3">
        <f t="shared" si="16"/>
        <v>5633.3860500940527</v>
      </c>
      <c r="E92" s="3">
        <f t="shared" si="17"/>
        <v>67600.632601128629</v>
      </c>
      <c r="F92" s="3">
        <f t="shared" si="18"/>
        <v>1.1253051867510104</v>
      </c>
      <c r="G92" s="3">
        <f t="shared" si="19"/>
        <v>114.55462060777086</v>
      </c>
      <c r="H92" s="3">
        <f t="shared" si="20"/>
        <v>1.2998933415691878</v>
      </c>
      <c r="I92" s="3">
        <f t="shared" si="21"/>
        <v>1.3932985655857402</v>
      </c>
      <c r="J92">
        <f t="shared" si="22"/>
        <v>7.8347780880082176</v>
      </c>
      <c r="K92" s="3">
        <f t="shared" si="23"/>
        <v>243.94681283564137</v>
      </c>
      <c r="L92">
        <f t="shared" si="24"/>
        <v>1.5110042238126084E-2</v>
      </c>
      <c r="M92" s="18">
        <f t="shared" si="13"/>
        <v>0.36030330833832025</v>
      </c>
    </row>
    <row r="93" spans="1:13" ht="13.2" x14ac:dyDescent="0.25">
      <c r="A93" s="3">
        <f t="shared" si="0"/>
        <v>7.3999999999999897</v>
      </c>
      <c r="B93" s="3">
        <f t="shared" si="14"/>
        <v>8.2289761349141569E-3</v>
      </c>
      <c r="C93" s="3">
        <f t="shared" si="15"/>
        <v>2.8997661589856212</v>
      </c>
      <c r="D93" s="3">
        <f t="shared" si="16"/>
        <v>5630.3666482933977</v>
      </c>
      <c r="E93" s="3">
        <f t="shared" si="17"/>
        <v>67564.399779520769</v>
      </c>
      <c r="F93" s="3">
        <f t="shared" si="18"/>
        <v>1.1252911397438892</v>
      </c>
      <c r="G93" s="3">
        <f t="shared" si="19"/>
        <v>114.40172994098141</v>
      </c>
      <c r="H93" s="3">
        <f t="shared" si="20"/>
        <v>1.2998956797526031</v>
      </c>
      <c r="I93" s="3">
        <f t="shared" si="21"/>
        <v>1.3934257339355252</v>
      </c>
      <c r="J93">
        <f t="shared" si="22"/>
        <v>7.8250355150012014</v>
      </c>
      <c r="K93" s="3">
        <f t="shared" si="23"/>
        <v>243.83831481660698</v>
      </c>
      <c r="L93">
        <f t="shared" si="24"/>
        <v>1.5049144036305025E-2</v>
      </c>
      <c r="M93" s="18">
        <f t="shared" si="13"/>
        <v>0.36136366586865704</v>
      </c>
    </row>
    <row r="94" spans="1:13" ht="13.2" x14ac:dyDescent="0.25">
      <c r="A94" s="3">
        <f t="shared" si="0"/>
        <v>7.4999999999999893</v>
      </c>
      <c r="B94" s="3">
        <f t="shared" si="14"/>
        <v>8.2036093725928062E-3</v>
      </c>
      <c r="C94" s="3">
        <f t="shared" si="15"/>
        <v>2.9087326608754154</v>
      </c>
      <c r="D94" s="3">
        <f t="shared" si="16"/>
        <v>5627.3714463598835</v>
      </c>
      <c r="E94" s="3">
        <f t="shared" si="17"/>
        <v>67528.457356318599</v>
      </c>
      <c r="F94" s="3">
        <f t="shared" si="18"/>
        <v>1.1252797350928909</v>
      </c>
      <c r="G94" s="3">
        <f t="shared" si="19"/>
        <v>114.250489285981</v>
      </c>
      <c r="H94" s="3">
        <f t="shared" si="20"/>
        <v>1.2998975782202729</v>
      </c>
      <c r="I94" s="3">
        <f t="shared" si="21"/>
        <v>1.3935514440975276</v>
      </c>
      <c r="J94">
        <f t="shared" si="22"/>
        <v>7.8153957257923556</v>
      </c>
      <c r="K94" s="3">
        <f t="shared" si="23"/>
        <v>243.73058603101811</v>
      </c>
      <c r="L94">
        <f t="shared" si="24"/>
        <v>1.4989031384963365E-2</v>
      </c>
      <c r="M94" s="18">
        <f t="shared" si="13"/>
        <v>0.3624177353872251</v>
      </c>
    </row>
    <row r="95" spans="1:13" ht="13.2" x14ac:dyDescent="0.25">
      <c r="A95" s="3">
        <f t="shared" si="0"/>
        <v>7.599999999999989</v>
      </c>
      <c r="B95" s="3">
        <f t="shared" si="14"/>
        <v>8.1785343340822839E-3</v>
      </c>
      <c r="C95" s="3">
        <f t="shared" si="15"/>
        <v>2.9176507115320369</v>
      </c>
      <c r="D95" s="3">
        <f t="shared" si="16"/>
        <v>5624.4003488097178</v>
      </c>
      <c r="E95" s="3">
        <f t="shared" si="17"/>
        <v>67492.80418571661</v>
      </c>
      <c r="F95" s="3">
        <f t="shared" si="18"/>
        <v>1.1252708898086263</v>
      </c>
      <c r="G95" s="3">
        <f t="shared" si="19"/>
        <v>114.10087270546711</v>
      </c>
      <c r="H95" s="3">
        <f t="shared" si="20"/>
        <v>1.2998990507159605</v>
      </c>
      <c r="I95" s="3">
        <f t="shared" si="21"/>
        <v>1.3936757217114604</v>
      </c>
      <c r="J95">
        <f t="shared" si="22"/>
        <v>7.8058571525898452</v>
      </c>
      <c r="K95" s="3">
        <f t="shared" si="23"/>
        <v>243.62362751582197</v>
      </c>
      <c r="L95">
        <f t="shared" si="24"/>
        <v>1.4929686722699934E-2</v>
      </c>
      <c r="M95" s="18">
        <f t="shared" si="13"/>
        <v>0.36346561909251934</v>
      </c>
    </row>
    <row r="96" spans="1:13" ht="13.2" x14ac:dyDescent="0.25">
      <c r="A96" s="3">
        <f t="shared" si="0"/>
        <v>7.6999999999999886</v>
      </c>
      <c r="B96" s="3">
        <f t="shared" si="14"/>
        <v>8.1537452499714398E-3</v>
      </c>
      <c r="C96" s="3">
        <f t="shared" si="15"/>
        <v>2.9265209774867507</v>
      </c>
      <c r="D96" s="3">
        <f t="shared" si="16"/>
        <v>5621.4532509742194</v>
      </c>
      <c r="E96" s="3">
        <f t="shared" si="17"/>
        <v>67457.439011690629</v>
      </c>
      <c r="F96" s="3">
        <f t="shared" si="18"/>
        <v>1.1252645235236849</v>
      </c>
      <c r="G96" s="3">
        <f t="shared" si="19"/>
        <v>113.95285474841529</v>
      </c>
      <c r="H96" s="3">
        <f t="shared" si="20"/>
        <v>1.2999001105652368</v>
      </c>
      <c r="I96" s="3">
        <f t="shared" si="21"/>
        <v>1.3937985918593072</v>
      </c>
      <c r="J96">
        <f t="shared" si="22"/>
        <v>7.7964182556730668</v>
      </c>
      <c r="K96" s="3">
        <f t="shared" si="23"/>
        <v>243.5174397952072</v>
      </c>
      <c r="L96">
        <f t="shared" si="24"/>
        <v>1.4871093049135101E-2</v>
      </c>
      <c r="M96" s="18">
        <f t="shared" si="13"/>
        <v>0.36450741647834012</v>
      </c>
    </row>
    <row r="97" spans="1:13" ht="13.2" x14ac:dyDescent="0.25">
      <c r="A97" s="3">
        <f t="shared" si="0"/>
        <v>7.7999999999999883</v>
      </c>
      <c r="B97" s="3">
        <f t="shared" si="14"/>
        <v>8.129236511909721E-3</v>
      </c>
      <c r="C97" s="3">
        <f t="shared" si="15"/>
        <v>2.9353441106265317</v>
      </c>
      <c r="D97" s="3">
        <f t="shared" si="16"/>
        <v>5618.5300396194316</v>
      </c>
      <c r="E97" s="3">
        <f t="shared" si="17"/>
        <v>67422.360475433175</v>
      </c>
      <c r="F97" s="3">
        <f t="shared" si="18"/>
        <v>1.1252605583973749</v>
      </c>
      <c r="G97" s="3">
        <f t="shared" si="19"/>
        <v>113.80641043918484</v>
      </c>
      <c r="H97" s="3">
        <f t="shared" si="20"/>
        <v>1.2999007706896448</v>
      </c>
      <c r="I97" s="3">
        <f t="shared" si="21"/>
        <v>1.3939200790810451</v>
      </c>
      <c r="J97">
        <f t="shared" si="22"/>
        <v>7.787077522807941</v>
      </c>
      <c r="K97" s="3">
        <f t="shared" si="23"/>
        <v>243.41202291050647</v>
      </c>
      <c r="L97">
        <f t="shared" si="24"/>
        <v>1.4813233901612474E-2</v>
      </c>
      <c r="M97" s="18">
        <f t="shared" si="13"/>
        <v>0.36554322443257714</v>
      </c>
    </row>
    <row r="98" spans="1:13" ht="13.2" x14ac:dyDescent="0.25">
      <c r="A98" s="3">
        <f t="shared" si="0"/>
        <v>7.8999999999999879</v>
      </c>
      <c r="B98" s="3">
        <f t="shared" si="14"/>
        <v>8.1050026668216257E-3</v>
      </c>
      <c r="C98" s="3">
        <f t="shared" si="15"/>
        <v>2.9441207486341132</v>
      </c>
      <c r="D98" s="3">
        <f t="shared" si="16"/>
        <v>5615.6305935311275</v>
      </c>
      <c r="E98" s="3">
        <f t="shared" si="17"/>
        <v>67387.567122373526</v>
      </c>
      <c r="F98" s="3">
        <f t="shared" si="18"/>
        <v>1.1252589190245448</v>
      </c>
      <c r="G98" s="3">
        <f t="shared" si="19"/>
        <v>113.66151526690496</v>
      </c>
      <c r="H98" s="3">
        <f t="shared" si="20"/>
        <v>1.2999010436202987</v>
      </c>
      <c r="I98" s="3">
        <f t="shared" si="21"/>
        <v>1.3940402073897926</v>
      </c>
      <c r="J98">
        <f t="shared" si="22"/>
        <v>7.7778334686753725</v>
      </c>
      <c r="K98" s="3">
        <f t="shared" si="23"/>
        <v>243.30737644850339</v>
      </c>
      <c r="L98">
        <f t="shared" si="24"/>
        <v>1.4756093333089601E-2</v>
      </c>
      <c r="M98" s="18">
        <f t="shared" ref="M98:M161" si="25">$H$5+L98*A98</f>
        <v>0.36657313733140767</v>
      </c>
    </row>
    <row r="99" spans="1:13" ht="13.2" x14ac:dyDescent="0.25">
      <c r="A99" s="3">
        <f t="shared" si="0"/>
        <v>7.9999999999999876</v>
      </c>
      <c r="B99" s="3">
        <f t="shared" si="14"/>
        <v>8.0810384113745009E-3</v>
      </c>
      <c r="C99" s="3">
        <f t="shared" si="15"/>
        <v>2.9528515154113308</v>
      </c>
      <c r="D99" s="3">
        <f t="shared" si="16"/>
        <v>5612.7547840673897</v>
      </c>
      <c r="E99" s="3">
        <f t="shared" si="17"/>
        <v>67353.057408808672</v>
      </c>
      <c r="F99" s="3">
        <f t="shared" si="18"/>
        <v>1.1252595323482908</v>
      </c>
      <c r="G99" s="3">
        <f t="shared" si="19"/>
        <v>113.51814517513705</v>
      </c>
      <c r="H99" s="3">
        <f t="shared" si="20"/>
        <v>1.2999009415109706</v>
      </c>
      <c r="I99" s="3">
        <f t="shared" si="21"/>
        <v>1.394159000286437</v>
      </c>
      <c r="J99">
        <f t="shared" si="22"/>
        <v>7.7686846343129936</v>
      </c>
      <c r="K99" s="3">
        <f t="shared" si="23"/>
        <v>243.20349956824575</v>
      </c>
      <c r="L99">
        <f t="shared" si="24"/>
        <v>1.4699655891145981E-2</v>
      </c>
      <c r="M99" s="18">
        <f t="shared" si="25"/>
        <v>0.36759724712916764</v>
      </c>
    </row>
    <row r="100" spans="1:13" ht="13.2" x14ac:dyDescent="0.25">
      <c r="A100" s="3">
        <f t="shared" si="0"/>
        <v>8.0999999999999872</v>
      </c>
      <c r="B100" s="3">
        <f t="shared" si="14"/>
        <v>8.0573385866867207E-3</v>
      </c>
      <c r="C100" s="3">
        <f t="shared" si="15"/>
        <v>2.9615370214864916</v>
      </c>
      <c r="D100" s="3">
        <f t="shared" si="16"/>
        <v>5609.9024756801909</v>
      </c>
      <c r="E100" s="3">
        <f t="shared" si="17"/>
        <v>67318.829708162288</v>
      </c>
      <c r="F100" s="3">
        <f t="shared" si="18"/>
        <v>1.1252623275763567</v>
      </c>
      <c r="G100" s="3">
        <f t="shared" si="19"/>
        <v>113.37627655179742</v>
      </c>
      <c r="H100" s="3">
        <f t="shared" si="20"/>
        <v>1.2999004761506403</v>
      </c>
      <c r="I100" s="3">
        <f t="shared" si="21"/>
        <v>1.39427648077372</v>
      </c>
      <c r="J100">
        <f t="shared" si="22"/>
        <v>7.7596295865691136</v>
      </c>
      <c r="K100" s="3">
        <f t="shared" si="23"/>
        <v>243.10039102642284</v>
      </c>
      <c r="L100">
        <f t="shared" si="24"/>
        <v>1.4643906598041474E-2</v>
      </c>
      <c r="M100" s="18">
        <f t="shared" si="25"/>
        <v>0.36861564344413578</v>
      </c>
    </row>
    <row r="101" spans="1:13" ht="13.2" x14ac:dyDescent="0.25">
      <c r="A101" s="3">
        <f t="shared" si="0"/>
        <v>8.1999999999999869</v>
      </c>
      <c r="B101" s="3">
        <f t="shared" si="14"/>
        <v>8.0338981732638697E-3</v>
      </c>
      <c r="C101" s="3">
        <f t="shared" si="15"/>
        <v>2.970177864406526</v>
      </c>
      <c r="D101" s="3">
        <f t="shared" si="16"/>
        <v>5607.0735264082859</v>
      </c>
      <c r="E101" s="3">
        <f t="shared" si="17"/>
        <v>67284.882316899428</v>
      </c>
      <c r="F101" s="3">
        <f t="shared" si="18"/>
        <v>1.1252672361010356</v>
      </c>
      <c r="G101" s="3">
        <f t="shared" si="19"/>
        <v>113.23588621934394</v>
      </c>
      <c r="H101" s="3">
        <f t="shared" si="20"/>
        <v>1.2998996589756064</v>
      </c>
      <c r="I101" s="3">
        <f t="shared" si="21"/>
        <v>1.3943926713698711</v>
      </c>
      <c r="J101">
        <f t="shared" si="22"/>
        <v>7.7506669175697231</v>
      </c>
      <c r="K101" s="3">
        <f t="shared" si="23"/>
        <v>242.9980492014214</v>
      </c>
      <c r="L101">
        <f t="shared" si="24"/>
        <v>1.4588830931762782E-2</v>
      </c>
      <c r="M101" s="18">
        <f t="shared" si="25"/>
        <v>0.36962841364045462</v>
      </c>
    </row>
    <row r="102" spans="1:13" ht="13.2" x14ac:dyDescent="0.25">
      <c r="A102" s="3">
        <f t="shared" si="0"/>
        <v>8.2999999999999865</v>
      </c>
      <c r="B102" s="3">
        <f t="shared" si="14"/>
        <v>8.010712286151387E-3</v>
      </c>
      <c r="C102" s="3">
        <f t="shared" si="15"/>
        <v>2.9787746291146004</v>
      </c>
      <c r="D102" s="3">
        <f t="shared" si="16"/>
        <v>5604.2677883426977</v>
      </c>
      <c r="E102" s="3">
        <f t="shared" si="17"/>
        <v>67251.213460112369</v>
      </c>
      <c r="F102" s="3">
        <f t="shared" si="18"/>
        <v>1.1252741914224145</v>
      </c>
      <c r="G102" s="3">
        <f t="shared" si="19"/>
        <v>113.09695142521207</v>
      </c>
      <c r="H102" s="3">
        <f t="shared" si="20"/>
        <v>1.2998985010811086</v>
      </c>
      <c r="I102" s="3">
        <f t="shared" si="21"/>
        <v>1.3945075941217431</v>
      </c>
      <c r="J102">
        <f t="shared" si="22"/>
        <v>7.7417952441974105</v>
      </c>
      <c r="K102" s="3">
        <f t="shared" si="23"/>
        <v>242.89647211610745</v>
      </c>
      <c r="L102">
        <f t="shared" si="24"/>
        <v>1.4534414808000162E-2</v>
      </c>
      <c r="M102" s="18">
        <f t="shared" si="25"/>
        <v>0.37063564290640116</v>
      </c>
    </row>
    <row r="103" spans="1:13" ht="13.2" x14ac:dyDescent="0.25">
      <c r="A103" s="3">
        <f t="shared" si="0"/>
        <v>8.3999999999999861</v>
      </c>
      <c r="B103" s="3">
        <f t="shared" si="14"/>
        <v>7.9877761702928356E-3</v>
      </c>
      <c r="C103" s="3">
        <f t="shared" si="15"/>
        <v>2.9873278883138226</v>
      </c>
      <c r="D103" s="3">
        <f t="shared" si="16"/>
        <v>5601.4851080664112</v>
      </c>
      <c r="E103" s="3">
        <f t="shared" si="17"/>
        <v>67217.82129679693</v>
      </c>
      <c r="F103" s="3">
        <f t="shared" si="18"/>
        <v>1.1252831290747929</v>
      </c>
      <c r="G103" s="3">
        <f t="shared" si="19"/>
        <v>112.95944983249456</v>
      </c>
      <c r="H103" s="3">
        <f t="shared" si="20"/>
        <v>1.2998970132325007</v>
      </c>
      <c r="I103" s="3">
        <f t="shared" si="21"/>
        <v>1.3946212706174901</v>
      </c>
      <c r="J103">
        <f t="shared" si="22"/>
        <v>7.7330132075821414</v>
      </c>
      <c r="K103" s="3">
        <f t="shared" si="23"/>
        <v>242.79565745941028</v>
      </c>
      <c r="L103">
        <f t="shared" si="24"/>
        <v>1.448064456300013E-2</v>
      </c>
      <c r="M103" s="18">
        <f t="shared" si="25"/>
        <v>0.37163741432920089</v>
      </c>
    </row>
    <row r="104" spans="1:13" ht="13.2" x14ac:dyDescent="0.25">
      <c r="A104" s="3">
        <f t="shared" si="0"/>
        <v>8.4999999999999858</v>
      </c>
      <c r="B104" s="3">
        <f t="shared" si="14"/>
        <v>7.9650851960834206E-3</v>
      </c>
      <c r="C104" s="3">
        <f t="shared" si="15"/>
        <v>2.9958382028176933</v>
      </c>
      <c r="D104" s="3">
        <f t="shared" si="16"/>
        <v>5598.7253270699539</v>
      </c>
      <c r="E104" s="3">
        <f t="shared" si="17"/>
        <v>67184.703924839443</v>
      </c>
      <c r="F104" s="3">
        <f t="shared" si="18"/>
        <v>1.1252939865561207</v>
      </c>
      <c r="G104" s="3">
        <f t="shared" si="19"/>
        <v>112.82335951086341</v>
      </c>
      <c r="H104" s="3">
        <f t="shared" si="20"/>
        <v>1.2998952058760427</v>
      </c>
      <c r="I104" s="3">
        <f t="shared" si="21"/>
        <v>1.3947337219988474</v>
      </c>
      <c r="J104">
        <f t="shared" si="22"/>
        <v>7.7243194726042095</v>
      </c>
      <c r="K104" s="3">
        <f t="shared" si="23"/>
        <v>242.69560260679066</v>
      </c>
      <c r="L104">
        <f t="shared" si="24"/>
        <v>1.4427506937243879E-2</v>
      </c>
      <c r="M104" s="18">
        <f t="shared" si="25"/>
        <v>0.37263380896657278</v>
      </c>
    </row>
    <row r="105" spans="1:13" ht="13.2" x14ac:dyDescent="0.25">
      <c r="A105" s="3">
        <f t="shared" si="0"/>
        <v>8.5999999999999854</v>
      </c>
      <c r="B105" s="3">
        <f t="shared" si="14"/>
        <v>7.94263485510922E-3</v>
      </c>
      <c r="C105" s="3">
        <f t="shared" si="15"/>
        <v>3.0043061218878404</v>
      </c>
      <c r="D105" s="3">
        <f t="shared" si="16"/>
        <v>5595.9882821438468</v>
      </c>
      <c r="E105" s="3">
        <f t="shared" si="17"/>
        <v>67151.859385726159</v>
      </c>
      <c r="F105" s="3">
        <f t="shared" si="18"/>
        <v>1.1253067032603206</v>
      </c>
      <c r="G105" s="3">
        <f t="shared" si="19"/>
        <v>112.68865892771872</v>
      </c>
      <c r="H105" s="3">
        <f t="shared" si="20"/>
        <v>1.2998930891492289</v>
      </c>
      <c r="I105" s="3">
        <f t="shared" si="21"/>
        <v>1.3948449689729407</v>
      </c>
      <c r="J105">
        <f t="shared" si="22"/>
        <v>7.715712727407996</v>
      </c>
      <c r="K105" s="3">
        <f t="shared" si="23"/>
        <v>242.5963046396231</v>
      </c>
      <c r="L105">
        <f t="shared" si="24"/>
        <v>1.4374989059904177E-2</v>
      </c>
      <c r="M105" s="18">
        <f t="shared" si="25"/>
        <v>0.37362490591517572</v>
      </c>
    </row>
    <row r="106" spans="1:13" ht="13.2" x14ac:dyDescent="0.25">
      <c r="A106" s="3">
        <f t="shared" si="0"/>
        <v>8.6999999999999851</v>
      </c>
      <c r="B106" s="3">
        <f t="shared" si="14"/>
        <v>7.9204207560628678E-3</v>
      </c>
      <c r="C106" s="3">
        <f t="shared" si="15"/>
        <v>3.0127321835596388</v>
      </c>
      <c r="D106" s="3">
        <f t="shared" si="16"/>
        <v>5593.2738057496927</v>
      </c>
      <c r="E106" s="3">
        <f t="shared" si="17"/>
        <v>67119.285668996308</v>
      </c>
      <c r="F106" s="3">
        <f t="shared" si="18"/>
        <v>1.1253212204123435</v>
      </c>
      <c r="G106" s="3">
        <f t="shared" si="19"/>
        <v>112.55532693956846</v>
      </c>
      <c r="H106" s="3">
        <f t="shared" si="20"/>
        <v>1.2998906728907993</v>
      </c>
      <c r="I106" s="3">
        <f t="shared" si="21"/>
        <v>1.3949550318237611</v>
      </c>
      <c r="J106">
        <f t="shared" si="22"/>
        <v>7.7071916829276805</v>
      </c>
      <c r="K106" s="3">
        <f t="shared" si="23"/>
        <v>242.49776036359196</v>
      </c>
      <c r="L106">
        <f t="shared" si="24"/>
        <v>1.4323078434036872E-2</v>
      </c>
      <c r="M106" s="18">
        <f t="shared" si="25"/>
        <v>0.37461078237612055</v>
      </c>
    </row>
    <row r="107" spans="1:13" ht="13.2" x14ac:dyDescent="0.25">
      <c r="A107" s="3">
        <f t="shared" si="0"/>
        <v>8.7999999999999847</v>
      </c>
      <c r="B107" s="3">
        <f t="shared" si="14"/>
        <v>7.8984386208271733E-3</v>
      </c>
      <c r="C107" s="3">
        <f t="shared" si="15"/>
        <v>3.0211169149562096</v>
      </c>
      <c r="D107" s="3">
        <f t="shared" si="16"/>
        <v>5590.5817263705349</v>
      </c>
      <c r="E107" s="3">
        <f t="shared" si="17"/>
        <v>67086.980716446415</v>
      </c>
      <c r="F107" s="3">
        <f t="shared" si="18"/>
        <v>1.125337481005845</v>
      </c>
      <c r="G107" s="3">
        <f t="shared" si="19"/>
        <v>112.42334278362128</v>
      </c>
      <c r="H107" s="3">
        <f t="shared" si="20"/>
        <v>1.2998879666503227</v>
      </c>
      <c r="I107" s="3">
        <f t="shared" si="21"/>
        <v>1.3950639304232026</v>
      </c>
      <c r="J107">
        <f t="shared" si="22"/>
        <v>7.6987550724231735</v>
      </c>
      <c r="K107" s="3">
        <f t="shared" si="23"/>
        <v>242.39996632611067</v>
      </c>
      <c r="L107">
        <f t="shared" si="24"/>
        <v>1.4271762922465802E-2</v>
      </c>
      <c r="M107" s="18">
        <f t="shared" si="25"/>
        <v>0.37559151371769883</v>
      </c>
    </row>
    <row r="108" spans="1:13" ht="13.2" x14ac:dyDescent="0.25">
      <c r="A108" s="3">
        <f t="shared" si="0"/>
        <v>8.8999999999999844</v>
      </c>
      <c r="B108" s="3">
        <f t="shared" si="14"/>
        <v>7.8766842807185215E-3</v>
      </c>
      <c r="C108" s="3">
        <f t="shared" si="15"/>
        <v>3.0294608325913042</v>
      </c>
      <c r="D108" s="3">
        <f t="shared" si="16"/>
        <v>5587.9118688423359</v>
      </c>
      <c r="E108" s="3">
        <f t="shared" si="17"/>
        <v>67054.942426108028</v>
      </c>
      <c r="F108" s="3">
        <f t="shared" si="18"/>
        <v>1.1253554297433455</v>
      </c>
      <c r="G108" s="3">
        <f t="shared" si="19"/>
        <v>112.29268606960075</v>
      </c>
      <c r="H108" s="3">
        <f t="shared" si="20"/>
        <v>1.299884979697461</v>
      </c>
      <c r="I108" s="3">
        <f t="shared" si="21"/>
        <v>1.3951716842417621</v>
      </c>
      <c r="J108">
        <f t="shared" si="22"/>
        <v>7.6904016510274786</v>
      </c>
      <c r="K108" s="3">
        <f t="shared" si="23"/>
        <v>242.30291883286071</v>
      </c>
      <c r="L108">
        <f t="shared" si="24"/>
        <v>1.4221030734322704E-2</v>
      </c>
      <c r="M108" s="18">
        <f t="shared" si="25"/>
        <v>0.37656717353547187</v>
      </c>
    </row>
    <row r="109" spans="1:13" ht="13.2" x14ac:dyDescent="0.25">
      <c r="A109" s="3">
        <f t="shared" si="0"/>
        <v>8.999999999999984</v>
      </c>
      <c r="B109" s="3">
        <f t="shared" si="14"/>
        <v>7.8551536728823593E-3</v>
      </c>
      <c r="C109" s="3">
        <f t="shared" si="15"/>
        <v>3.0377644426615578</v>
      </c>
      <c r="D109" s="3">
        <f t="shared" si="16"/>
        <v>5585.2640546667635</v>
      </c>
      <c r="E109" s="3">
        <f t="shared" si="17"/>
        <v>67023.168656001159</v>
      </c>
      <c r="F109" s="3">
        <f t="shared" si="18"/>
        <v>1.1253750129787676</v>
      </c>
      <c r="G109" s="3">
        <f t="shared" si="19"/>
        <v>112.16333677175726</v>
      </c>
      <c r="H109" s="3">
        <f t="shared" si="20"/>
        <v>1.2998817210308833</v>
      </c>
      <c r="I109" s="3">
        <f t="shared" si="21"/>
        <v>1.3952783123588819</v>
      </c>
      <c r="J109">
        <f t="shared" si="22"/>
        <v>7.6821301953038335</v>
      </c>
      <c r="K109" s="3">
        <f t="shared" si="23"/>
        <v>242.20661396345508</v>
      </c>
      <c r="L109">
        <f t="shared" si="24"/>
        <v>1.4170870412206053E-2</v>
      </c>
      <c r="M109" s="18">
        <f t="shared" si="25"/>
        <v>0.37753783370985428</v>
      </c>
    </row>
    <row r="110" spans="1:13" ht="13.2" x14ac:dyDescent="0.25">
      <c r="A110" s="3">
        <f t="shared" si="0"/>
        <v>9.0999999999999837</v>
      </c>
      <c r="B110" s="3">
        <f t="shared" si="14"/>
        <v>7.8338428368335319E-3</v>
      </c>
      <c r="C110" s="3">
        <f t="shared" si="15"/>
        <v>3.0460282413285587</v>
      </c>
      <c r="D110" s="3">
        <f t="shared" si="16"/>
        <v>5582.638102307249</v>
      </c>
      <c r="E110" s="3">
        <f t="shared" si="17"/>
        <v>66991.657227686985</v>
      </c>
      <c r="F110" s="3">
        <f t="shared" si="18"/>
        <v>1.12539617866224</v>
      </c>
      <c r="G110" s="3">
        <f t="shared" si="19"/>
        <v>112.03527522109131</v>
      </c>
      <c r="H110" s="3">
        <f t="shared" si="20"/>
        <v>1.2998781993868422</v>
      </c>
      <c r="I110" s="3">
        <f t="shared" si="21"/>
        <v>1.3953838334729329</v>
      </c>
      <c r="J110">
        <f t="shared" si="22"/>
        <v>7.673939502813619</v>
      </c>
      <c r="K110" s="3">
        <f t="shared" si="23"/>
        <v>242.11104758631075</v>
      </c>
      <c r="L110">
        <f t="shared" si="24"/>
        <v>1.4121270819925202E-2</v>
      </c>
      <c r="M110" s="18">
        <f t="shared" si="25"/>
        <v>0.37850356446131911</v>
      </c>
    </row>
    <row r="111" spans="1:13" ht="13.2" x14ac:dyDescent="0.25">
      <c r="A111" s="3">
        <f t="shared" si="0"/>
        <v>9.1999999999999833</v>
      </c>
      <c r="B111" s="3">
        <f t="shared" si="14"/>
        <v>7.8127479111346348E-3</v>
      </c>
      <c r="C111" s="3">
        <f t="shared" si="15"/>
        <v>3.0542527149911467</v>
      </c>
      <c r="D111" s="3">
        <f t="shared" si="16"/>
        <v>5580.0338274683481</v>
      </c>
      <c r="E111" s="3">
        <f t="shared" si="17"/>
        <v>66960.405929620174</v>
      </c>
      <c r="F111" s="3">
        <f t="shared" si="18"/>
        <v>1.1254188762870596</v>
      </c>
      <c r="G111" s="3">
        <f t="shared" si="19"/>
        <v>111.90848209776401</v>
      </c>
      <c r="H111" s="3">
        <f t="shared" si="20"/>
        <v>1.299874423247477</v>
      </c>
      <c r="I111" s="3">
        <f t="shared" si="21"/>
        <v>1.3954882659109171</v>
      </c>
      <c r="J111">
        <f t="shared" si="22"/>
        <v>7.6658283916938998</v>
      </c>
      <c r="K111" s="3">
        <f t="shared" si="23"/>
        <v>242.01621537274474</v>
      </c>
      <c r="L111">
        <f t="shared" si="24"/>
        <v>1.4072221130798084E-2</v>
      </c>
      <c r="M111" s="18">
        <f t="shared" si="25"/>
        <v>0.3794644344033421</v>
      </c>
    </row>
    <row r="112" spans="1:13" ht="13.2" x14ac:dyDescent="0.25">
      <c r="A112" s="3">
        <f t="shared" si="0"/>
        <v>9.2999999999999829</v>
      </c>
      <c r="B112" s="3">
        <f t="shared" si="14"/>
        <v>7.7918651302058438E-3</v>
      </c>
      <c r="C112" s="3">
        <f t="shared" si="15"/>
        <v>3.0624383405483799</v>
      </c>
      <c r="D112" s="3">
        <f t="shared" si="16"/>
        <v>5577.4510433600399</v>
      </c>
      <c r="E112" s="3">
        <f t="shared" si="17"/>
        <v>66929.412520320475</v>
      </c>
      <c r="F112" s="3">
        <f t="shared" si="18"/>
        <v>1.1254430568387195</v>
      </c>
      <c r="G112" s="3">
        <f t="shared" si="19"/>
        <v>111.78293842370495</v>
      </c>
      <c r="H112" s="3">
        <f t="shared" si="20"/>
        <v>1.2998704008487758</v>
      </c>
      <c r="I112" s="3">
        <f t="shared" si="21"/>
        <v>1.3955916276378091</v>
      </c>
      <c r="J112">
        <f t="shared" si="22"/>
        <v>7.6577957002449066</v>
      </c>
      <c r="K112" s="3">
        <f t="shared" si="23"/>
        <v>241.92211281035071</v>
      </c>
      <c r="L112">
        <f t="shared" si="24"/>
        <v>1.4023710816473035E-2</v>
      </c>
      <c r="M112" s="18">
        <f t="shared" si="25"/>
        <v>0.38042051059319898</v>
      </c>
    </row>
    <row r="113" spans="1:13" ht="13.2" x14ac:dyDescent="0.25">
      <c r="A113" s="3">
        <f t="shared" si="0"/>
        <v>9.3999999999999826</v>
      </c>
      <c r="B113" s="3">
        <f t="shared" si="14"/>
        <v>7.771190821260157E-3</v>
      </c>
      <c r="C113" s="3">
        <f t="shared" si="15"/>
        <v>3.0705855856535189</v>
      </c>
      <c r="D113" s="3">
        <f t="shared" si="16"/>
        <v>5574.8895609474375</v>
      </c>
      <c r="E113" s="3">
        <f t="shared" si="17"/>
        <v>66898.674731369247</v>
      </c>
      <c r="F113" s="3">
        <f t="shared" si="18"/>
        <v>1.1254686727459047</v>
      </c>
      <c r="G113" s="3">
        <f t="shared" si="19"/>
        <v>111.65862555540392</v>
      </c>
      <c r="H113" s="3">
        <f t="shared" si="20"/>
        <v>1.2998661401882725</v>
      </c>
      <c r="I113" s="3">
        <f t="shared" si="21"/>
        <v>1.3956939362656187</v>
      </c>
      <c r="J113">
        <f t="shared" si="22"/>
        <v>7.6498402865270476</v>
      </c>
      <c r="K113" s="3">
        <f t="shared" si="23"/>
        <v>241.82873521569027</v>
      </c>
      <c r="L113">
        <f t="shared" si="24"/>
        <v>1.3975729636246763E-2</v>
      </c>
      <c r="M113" s="18">
        <f t="shared" si="25"/>
        <v>0.38137185858071931</v>
      </c>
    </row>
    <row r="114" spans="1:13" ht="13.2" x14ac:dyDescent="0.25">
      <c r="A114" s="3">
        <f t="shared" si="0"/>
        <v>9.4999999999999822</v>
      </c>
      <c r="B114" s="3">
        <f t="shared" si="14"/>
        <v>7.7507214013581901E-3</v>
      </c>
      <c r="C114" s="3">
        <f t="shared" si="15"/>
        <v>3.0786949089594313</v>
      </c>
      <c r="D114" s="3">
        <f t="shared" si="16"/>
        <v>5572.3491891864787</v>
      </c>
      <c r="E114" s="3">
        <f t="shared" si="17"/>
        <v>66868.190270237741</v>
      </c>
      <c r="F114" s="3">
        <f t="shared" si="18"/>
        <v>1.1254956778333716</v>
      </c>
      <c r="G114" s="3">
        <f t="shared" si="19"/>
        <v>111.53552517687791</v>
      </c>
      <c r="H114" s="3">
        <f t="shared" si="20"/>
        <v>1.2998616490324792</v>
      </c>
      <c r="I114" s="3">
        <f t="shared" si="21"/>
        <v>1.3957952090621781</v>
      </c>
      <c r="J114">
        <f t="shared" si="22"/>
        <v>7.6419610279669596</v>
      </c>
      <c r="K114" s="3">
        <f t="shared" si="23"/>
        <v>241.73607774632478</v>
      </c>
      <c r="L114">
        <f t="shared" si="24"/>
        <v>1.3928267626852467E-2</v>
      </c>
      <c r="M114" s="18">
        <f t="shared" si="25"/>
        <v>0.38231854245509822</v>
      </c>
    </row>
    <row r="115" spans="1:13" ht="13.2" x14ac:dyDescent="0.25">
      <c r="A115" s="3">
        <f t="shared" si="0"/>
        <v>9.5999999999999819</v>
      </c>
      <c r="B115" s="3">
        <f t="shared" si="14"/>
        <v>7.7304533745770621E-3</v>
      </c>
      <c r="C115" s="3">
        <f t="shared" si="15"/>
        <v>3.0867667603557445</v>
      </c>
      <c r="D115" s="3">
        <f t="shared" si="16"/>
        <v>5569.8297352469845</v>
      </c>
      <c r="E115" s="3">
        <f t="shared" si="17"/>
        <v>66837.95682296381</v>
      </c>
      <c r="F115" s="3">
        <f t="shared" si="18"/>
        <v>1.1255240272766234</v>
      </c>
      <c r="G115" s="3">
        <f t="shared" si="19"/>
        <v>111.41361929282033</v>
      </c>
      <c r="H115" s="3">
        <f t="shared" si="20"/>
        <v>1.299856934924029</v>
      </c>
      <c r="I115" s="3">
        <f t="shared" si="21"/>
        <v>1.3958954629596183</v>
      </c>
      <c r="J115">
        <f t="shared" si="22"/>
        <v>7.6341568209729065</v>
      </c>
      <c r="K115" s="3">
        <f t="shared" si="23"/>
        <v>241.64413541224044</v>
      </c>
      <c r="L115">
        <f t="shared" si="24"/>
        <v>1.388131509269353E-2</v>
      </c>
      <c r="M115" s="18">
        <f t="shared" si="25"/>
        <v>0.38326062488985763</v>
      </c>
    </row>
    <row r="116" spans="1:13" ht="13.2" x14ac:dyDescent="0.25">
      <c r="A116" s="3">
        <f t="shared" si="0"/>
        <v>9.6999999999999815</v>
      </c>
      <c r="B116" s="3">
        <f t="shared" si="14"/>
        <v>7.7103833292881466E-3</v>
      </c>
      <c r="C116" s="3">
        <f t="shared" si="15"/>
        <v>3.0948015811980927</v>
      </c>
      <c r="D116" s="3">
        <f t="shared" si="16"/>
        <v>5567.3310047231889</v>
      </c>
      <c r="E116" s="3">
        <f t="shared" si="17"/>
        <v>66807.972056678263</v>
      </c>
      <c r="F116" s="3">
        <f t="shared" si="18"/>
        <v>1.1255536775583042</v>
      </c>
      <c r="G116" s="3">
        <f t="shared" si="19"/>
        <v>111.29289022191675</v>
      </c>
      <c r="H116" s="3">
        <f t="shared" si="20"/>
        <v>1.2998520051885902</v>
      </c>
      <c r="I116" s="3">
        <f t="shared" si="21"/>
        <v>1.3959947145626062</v>
      </c>
      <c r="J116">
        <f t="shared" si="22"/>
        <v>7.62642658055894</v>
      </c>
      <c r="K116" s="3">
        <f t="shared" si="23"/>
        <v>241.55290308668515</v>
      </c>
      <c r="L116">
        <f t="shared" si="24"/>
        <v>1.3834862596499889E-2</v>
      </c>
      <c r="M116" s="18">
        <f t="shared" si="25"/>
        <v>0.38419816718604871</v>
      </c>
    </row>
    <row r="117" spans="1:13" ht="13.2" x14ac:dyDescent="0.25">
      <c r="A117" s="3">
        <f t="shared" si="0"/>
        <v>9.7999999999999812</v>
      </c>
      <c r="B117" s="3">
        <f t="shared" si="14"/>
        <v>7.6905079355387819E-3</v>
      </c>
      <c r="C117" s="3">
        <f t="shared" si="15"/>
        <v>3.1027998045297691</v>
      </c>
      <c r="D117" s="3">
        <f t="shared" si="16"/>
        <v>5564.8528018326278</v>
      </c>
      <c r="E117" s="3">
        <f t="shared" si="17"/>
        <v>66778.233621991531</v>
      </c>
      <c r="F117" s="3">
        <f t="shared" si="18"/>
        <v>1.1255845864262373</v>
      </c>
      <c r="G117" s="3">
        <f t="shared" si="19"/>
        <v>111.17332059032582</v>
      </c>
      <c r="H117" s="3">
        <f t="shared" si="20"/>
        <v>1.2998468669415302</v>
      </c>
      <c r="I117" s="3">
        <f t="shared" si="21"/>
        <v>1.3960929801563144</v>
      </c>
      <c r="J117">
        <f t="shared" si="22"/>
        <v>7.6187692399775928</v>
      </c>
      <c r="K117" s="3">
        <f t="shared" si="23"/>
        <v>241.46237551644845</v>
      </c>
      <c r="L117">
        <f t="shared" si="24"/>
        <v>1.3788900950385112E-2</v>
      </c>
      <c r="M117" s="18">
        <f t="shared" si="25"/>
        <v>0.38513122931377386</v>
      </c>
    </row>
    <row r="118" spans="1:13" ht="13.2" x14ac:dyDescent="0.25">
      <c r="A118" s="3">
        <f t="shared" si="0"/>
        <v>9.8999999999999808</v>
      </c>
      <c r="B118" s="3">
        <f t="shared" si="14"/>
        <v>7.6708239425332192E-3</v>
      </c>
      <c r="C118" s="3">
        <f t="shared" si="15"/>
        <v>3.1107618552960985</v>
      </c>
      <c r="D118" s="3">
        <f t="shared" si="16"/>
        <v>5562.3949296040983</v>
      </c>
      <c r="E118" s="3">
        <f t="shared" si="17"/>
        <v>66748.739155249175</v>
      </c>
      <c r="F118" s="3">
        <f t="shared" si="18"/>
        <v>1.125616712853031</v>
      </c>
      <c r="G118" s="3">
        <f t="shared" si="19"/>
        <v>111.05489332532336</v>
      </c>
      <c r="H118" s="3">
        <f t="shared" si="20"/>
        <v>1.2998415270943435</v>
      </c>
      <c r="I118" s="3">
        <f t="shared" si="21"/>
        <v>1.3961902757141409</v>
      </c>
      <c r="J118">
        <f t="shared" si="22"/>
        <v>7.6111837503611373</v>
      </c>
      <c r="K118" s="3">
        <f t="shared" si="23"/>
        <v>241.37254733162032</v>
      </c>
      <c r="L118">
        <f t="shared" si="24"/>
        <v>1.3743421207284232E-2</v>
      </c>
      <c r="M118" s="18">
        <f t="shared" si="25"/>
        <v>0.38605986995211361</v>
      </c>
    </row>
    <row r="119" spans="1:13" ht="13.2" x14ac:dyDescent="0.25">
      <c r="A119" s="3">
        <f t="shared" si="0"/>
        <v>9.9999999999999805</v>
      </c>
      <c r="B119" s="3">
        <f t="shared" si="14"/>
        <v>7.6513281762084374E-3</v>
      </c>
      <c r="C119" s="3">
        <f t="shared" si="15"/>
        <v>3.1186881505518</v>
      </c>
      <c r="D119" s="3">
        <f t="shared" si="16"/>
        <v>5559.9571900550827</v>
      </c>
      <c r="E119" s="3">
        <f t="shared" si="17"/>
        <v>66719.486280660989</v>
      </c>
      <c r="F119" s="3">
        <f t="shared" si="18"/>
        <v>1.125650016997189</v>
      </c>
      <c r="G119" s="3">
        <f t="shared" si="19"/>
        <v>110.93759164910121</v>
      </c>
      <c r="H119" s="3">
        <f t="shared" si="20"/>
        <v>1.2998359923608602</v>
      </c>
      <c r="I119" s="3">
        <f t="shared" si="21"/>
        <v>1.3962866169051933</v>
      </c>
      <c r="J119">
        <f t="shared" si="22"/>
        <v>7.6036690803709446</v>
      </c>
      <c r="K119" s="3">
        <f t="shared" si="23"/>
        <v>241.28341305484739</v>
      </c>
      <c r="L119">
        <f t="shared" si="24"/>
        <v>1.3698414652752728E-2</v>
      </c>
      <c r="M119" s="18">
        <f t="shared" si="25"/>
        <v>0.386984146527527</v>
      </c>
    </row>
    <row r="120" spans="1:13" ht="13.2" x14ac:dyDescent="0.25">
      <c r="A120" s="3">
        <f t="shared" si="0"/>
        <v>10.09999999999998</v>
      </c>
      <c r="B120" s="3">
        <f t="shared" si="14"/>
        <v>7.6320175369005453E-3</v>
      </c>
      <c r="C120" s="3">
        <f t="shared" si="15"/>
        <v>3.126579099661642</v>
      </c>
      <c r="D120" s="3">
        <f t="shared" si="16"/>
        <v>5557.5393843593147</v>
      </c>
      <c r="E120" s="3">
        <f t="shared" si="17"/>
        <v>66690.472612311773</v>
      </c>
      <c r="F120" s="3">
        <f t="shared" si="18"/>
        <v>1.1256844601656628</v>
      </c>
      <c r="G120" s="3">
        <f t="shared" si="19"/>
        <v>110.82139907271831</v>
      </c>
      <c r="H120" s="3">
        <f t="shared" si="20"/>
        <v>1.2998302692632377</v>
      </c>
      <c r="I120" s="3">
        <f t="shared" si="21"/>
        <v>1.3963820191015421</v>
      </c>
      <c r="J120">
        <f t="shared" si="22"/>
        <v>7.5962242158548596</v>
      </c>
      <c r="K120" s="3">
        <f t="shared" si="23"/>
        <v>241.19496711011658</v>
      </c>
      <c r="L120">
        <f t="shared" si="24"/>
        <v>1.3653872797108918E-2</v>
      </c>
      <c r="M120" s="18">
        <f t="shared" si="25"/>
        <v>0.38790411525079982</v>
      </c>
    </row>
    <row r="121" spans="1:13" ht="13.2" x14ac:dyDescent="0.25">
      <c r="A121" s="3">
        <f t="shared" si="0"/>
        <v>10.19999999999998</v>
      </c>
      <c r="B121" s="3">
        <f t="shared" si="14"/>
        <v>7.6128889970978686E-3</v>
      </c>
      <c r="C121" s="3">
        <f t="shared" si="15"/>
        <v>3.1344351044946159</v>
      </c>
      <c r="D121" s="3">
        <f t="shared" si="16"/>
        <v>5555.1413130050232</v>
      </c>
      <c r="E121" s="3">
        <f t="shared" si="17"/>
        <v>66661.695756060275</v>
      </c>
      <c r="F121" s="3">
        <f t="shared" si="18"/>
        <v>1.1257200047777707</v>
      </c>
      <c r="G121" s="3">
        <f t="shared" si="19"/>
        <v>110.70629939020117</v>
      </c>
      <c r="H121" s="3">
        <f t="shared" si="20"/>
        <v>1.2998243641377538</v>
      </c>
      <c r="I121" s="3">
        <f t="shared" si="21"/>
        <v>1.3964764973852597</v>
      </c>
      <c r="J121">
        <f t="shared" si="22"/>
        <v>7.5888481595125228</v>
      </c>
      <c r="K121" s="3">
        <f t="shared" si="23"/>
        <v>241.10720383109268</v>
      </c>
      <c r="L121">
        <f t="shared" si="24"/>
        <v>1.360978736790249E-2</v>
      </c>
      <c r="M121" s="18">
        <f t="shared" si="25"/>
        <v>0.3888198311526051</v>
      </c>
    </row>
    <row r="122" spans="1:13" ht="13.2" x14ac:dyDescent="0.25">
      <c r="A122" s="3">
        <f t="shared" si="0"/>
        <v>10.299999999999979</v>
      </c>
      <c r="B122" s="3">
        <f t="shared" si="14"/>
        <v>7.5939395992768227E-3</v>
      </c>
      <c r="C122" s="3">
        <f t="shared" si="15"/>
        <v>3.1422565596119276</v>
      </c>
      <c r="D122" s="3">
        <f t="shared" si="16"/>
        <v>5552.762775944243</v>
      </c>
      <c r="E122" s="3">
        <f t="shared" si="17"/>
        <v>66633.153311330912</v>
      </c>
      <c r="F122" s="3">
        <f t="shared" si="18"/>
        <v>1.1257566143304432</v>
      </c>
      <c r="G122" s="3">
        <f t="shared" si="19"/>
        <v>110.59227667278641</v>
      </c>
      <c r="H122" s="3">
        <f t="shared" si="20"/>
        <v>1.2998182831403895</v>
      </c>
      <c r="I122" s="3">
        <f t="shared" si="21"/>
        <v>1.3965700665552341</v>
      </c>
      <c r="J122">
        <f t="shared" si="22"/>
        <v>7.5815399305681215</v>
      </c>
      <c r="K122" s="3">
        <f t="shared" si="23"/>
        <v>241.02011746902494</v>
      </c>
      <c r="L122">
        <f t="shared" si="24"/>
        <v>1.3566150302693307E-2</v>
      </c>
      <c r="M122" s="18">
        <f t="shared" si="25"/>
        <v>0.38973134811774079</v>
      </c>
    </row>
    <row r="123" spans="1:13" ht="13.2" x14ac:dyDescent="0.25">
      <c r="A123" s="3">
        <f t="shared" si="0"/>
        <v>10.399999999999979</v>
      </c>
      <c r="B123" s="3">
        <f t="shared" si="14"/>
        <v>7.5751664538170685E-3</v>
      </c>
      <c r="C123" s="3">
        <f t="shared" si="15"/>
        <v>3.1500438524490026</v>
      </c>
      <c r="D123" s="3">
        <f t="shared" si="16"/>
        <v>5550.4035727337714</v>
      </c>
      <c r="E123" s="3">
        <f t="shared" si="17"/>
        <v>66604.842872805253</v>
      </c>
      <c r="F123" s="3">
        <f t="shared" si="18"/>
        <v>1.1257942533647283</v>
      </c>
      <c r="G123" s="3">
        <f t="shared" si="19"/>
        <v>110.47931526330449</v>
      </c>
      <c r="H123" s="3">
        <f t="shared" si="20"/>
        <v>1.2998120322522366</v>
      </c>
      <c r="I123" s="3">
        <f t="shared" si="21"/>
        <v>1.3966627411337931</v>
      </c>
      <c r="J123">
        <f t="shared" si="22"/>
        <v>7.5742985644507419</v>
      </c>
      <c r="K123" s="3">
        <f t="shared" si="23"/>
        <v>240.93370220025321</v>
      </c>
      <c r="L123">
        <f t="shared" si="24"/>
        <v>1.3522953742125258E-2</v>
      </c>
      <c r="M123" s="18">
        <f t="shared" si="25"/>
        <v>0.39063871891810242</v>
      </c>
    </row>
    <row r="124" spans="1:13" ht="13.2" x14ac:dyDescent="0.25">
      <c r="A124" s="3">
        <f t="shared" si="0"/>
        <v>10.499999999999979</v>
      </c>
      <c r="B124" s="3">
        <f t="shared" si="14"/>
        <v>7.5565667369924972E-3</v>
      </c>
      <c r="C124" s="3">
        <f t="shared" si="15"/>
        <v>3.1577973634917509</v>
      </c>
      <c r="D124" s="3">
        <f t="shared" si="16"/>
        <v>5548.063502668173</v>
      </c>
      <c r="E124" s="3">
        <f t="shared" si="17"/>
        <v>66576.762032018072</v>
      </c>
      <c r="F124" s="3">
        <f t="shared" si="18"/>
        <v>1.1258328874335028</v>
      </c>
      <c r="G124" s="3">
        <f t="shared" si="19"/>
        <v>110.36739977069942</v>
      </c>
      <c r="H124" s="3">
        <f t="shared" si="20"/>
        <v>1.2998056172847057</v>
      </c>
      <c r="I124" s="3">
        <f t="shared" si="21"/>
        <v>1.3967545353731126</v>
      </c>
      <c r="J124">
        <f t="shared" si="22"/>
        <v>7.5671231124818865</v>
      </c>
      <c r="K124" s="3">
        <f t="shared" si="23"/>
        <v>240.84795213332734</v>
      </c>
      <c r="L124">
        <f t="shared" si="24"/>
        <v>1.3480190023280793E-2</v>
      </c>
      <c r="M124" s="18">
        <f t="shared" si="25"/>
        <v>0.39154199524444805</v>
      </c>
    </row>
    <row r="125" spans="1:13" ht="13.2" x14ac:dyDescent="0.25">
      <c r="A125" s="3">
        <f t="shared" si="0"/>
        <v>10.599999999999978</v>
      </c>
      <c r="B125" s="3">
        <f t="shared" si="14"/>
        <v>7.5381376890347558E-3</v>
      </c>
      <c r="C125" s="3">
        <f t="shared" si="15"/>
        <v>3.165517466447322</v>
      </c>
      <c r="D125" s="3">
        <f t="shared" si="16"/>
        <v>5545.742364905137</v>
      </c>
      <c r="E125" s="3">
        <f t="shared" si="17"/>
        <v>66548.908378861641</v>
      </c>
      <c r="F125" s="3">
        <f t="shared" si="18"/>
        <v>1.1258724830703457</v>
      </c>
      <c r="G125" s="3">
        <f t="shared" si="19"/>
        <v>110.25651506467896</v>
      </c>
      <c r="H125" s="3">
        <f t="shared" si="20"/>
        <v>1.2997990438845679</v>
      </c>
      <c r="I125" s="3">
        <f t="shared" si="21"/>
        <v>1.3968454632614469</v>
      </c>
      <c r="J125">
        <f t="shared" si="22"/>
        <v>7.5600126415699798</v>
      </c>
      <c r="K125" s="3">
        <f t="shared" si="23"/>
        <v>240.76286131575904</v>
      </c>
      <c r="L125">
        <f t="shared" si="24"/>
        <v>1.3437851673302918E-2</v>
      </c>
      <c r="M125" s="18">
        <f t="shared" si="25"/>
        <v>0.39244122773701062</v>
      </c>
    </row>
    <row r="126" spans="1:13" ht="13.2" x14ac:dyDescent="0.25">
      <c r="A126" s="3">
        <f t="shared" si="0"/>
        <v>10.699999999999978</v>
      </c>
      <c r="B126" s="3">
        <f t="shared" si="14"/>
        <v>7.5198766122662906E-3</v>
      </c>
      <c r="C126" s="3">
        <f t="shared" si="15"/>
        <v>3.173204528409538</v>
      </c>
      <c r="D126" s="3">
        <f t="shared" si="16"/>
        <v>5543.4399585838064</v>
      </c>
      <c r="E126" s="3">
        <f t="shared" si="17"/>
        <v>66521.279503005673</v>
      </c>
      <c r="F126" s="3">
        <f t="shared" si="18"/>
        <v>1.1259130077595183</v>
      </c>
      <c r="G126" s="3">
        <f t="shared" si="19"/>
        <v>110.14664627049584</v>
      </c>
      <c r="H126" s="3">
        <f t="shared" si="20"/>
        <v>1.2997923175388393</v>
      </c>
      <c r="I126" s="3">
        <f t="shared" si="21"/>
        <v>1.3969355385291831</v>
      </c>
      <c r="J126">
        <f t="shared" si="22"/>
        <v>7.552966233911989</v>
      </c>
      <c r="K126" s="3">
        <f t="shared" si="23"/>
        <v>240.67842374043391</v>
      </c>
      <c r="L126">
        <f t="shared" si="24"/>
        <v>1.339593140327152E-2</v>
      </c>
      <c r="M126" s="18">
        <f t="shared" si="25"/>
        <v>0.39333646601500494</v>
      </c>
    </row>
    <row r="127" spans="1:13" ht="13.2" x14ac:dyDescent="0.25">
      <c r="A127" s="3">
        <f t="shared" si="0"/>
        <v>10.799999999999978</v>
      </c>
      <c r="B127" s="3">
        <f t="shared" si="14"/>
        <v>7.5017808692999267E-3</v>
      </c>
      <c r="C127" s="3">
        <f t="shared" si="15"/>
        <v>3.1808589100192157</v>
      </c>
      <c r="D127" s="3">
        <f t="shared" si="16"/>
        <v>5541.156082936267</v>
      </c>
      <c r="E127" s="3">
        <f t="shared" si="17"/>
        <v>66493.872995235201</v>
      </c>
      <c r="F127" s="3">
        <f t="shared" si="18"/>
        <v>1.1259544299070146</v>
      </c>
      <c r="G127" s="3">
        <f t="shared" si="19"/>
        <v>110.03777876385271</v>
      </c>
      <c r="H127" s="3">
        <f t="shared" si="20"/>
        <v>1.2997854435794707</v>
      </c>
      <c r="I127" s="3">
        <f t="shared" si="21"/>
        <v>1.39702477465469</v>
      </c>
      <c r="J127">
        <f t="shared" si="22"/>
        <v>7.5459829867015173</v>
      </c>
      <c r="K127" s="3">
        <f t="shared" si="23"/>
        <v>240.59463335168616</v>
      </c>
      <c r="L127">
        <f t="shared" si="24"/>
        <v>1.3354422102322395E-2</v>
      </c>
      <c r="M127" s="18">
        <f t="shared" si="25"/>
        <v>0.39422775870508153</v>
      </c>
    </row>
    <row r="128" spans="1:13" ht="13.2" x14ac:dyDescent="0.25">
      <c r="A128" s="3">
        <f t="shared" si="0"/>
        <v>10.899999999999977</v>
      </c>
      <c r="B128" s="3">
        <f t="shared" si="14"/>
        <v>7.4838478813021901E-3</v>
      </c>
      <c r="C128" s="3">
        <f t="shared" si="15"/>
        <v>3.1884809656195685</v>
      </c>
      <c r="D128" s="3">
        <f t="shared" si="16"/>
        <v>5538.8905373925836</v>
      </c>
      <c r="E128" s="3">
        <f t="shared" si="17"/>
        <v>66466.686448711</v>
      </c>
      <c r="F128" s="3">
        <f t="shared" si="18"/>
        <v>1.1259967188126245</v>
      </c>
      <c r="G128" s="3">
        <f t="shared" si="19"/>
        <v>109.92989816592871</v>
      </c>
      <c r="H128" s="3">
        <f t="shared" si="20"/>
        <v>1.299778427187924</v>
      </c>
      <c r="I128" s="3">
        <f t="shared" si="21"/>
        <v>1.3971131848700369</v>
      </c>
      <c r="J128">
        <f t="shared" si="22"/>
        <v>7.5390620118436491</v>
      </c>
      <c r="K128" s="3">
        <f t="shared" si="23"/>
        <v>240.51148405106642</v>
      </c>
      <c r="L128">
        <f t="shared" si="24"/>
        <v>1.3313316831997251E-2</v>
      </c>
      <c r="M128" s="18">
        <f t="shared" si="25"/>
        <v>0.39511515346876974</v>
      </c>
    </row>
    <row r="129" spans="1:13" ht="13.2" x14ac:dyDescent="0.25">
      <c r="A129" s="3">
        <f t="shared" si="0"/>
        <v>10.999999999999977</v>
      </c>
      <c r="B129" s="3">
        <f t="shared" si="14"/>
        <v>7.4660751263177332E-3</v>
      </c>
      <c r="C129" s="3">
        <f t="shared" si="15"/>
        <v>3.1960710434068664</v>
      </c>
      <c r="D129" s="3">
        <f t="shared" si="16"/>
        <v>5536.6431216798328</v>
      </c>
      <c r="E129" s="3">
        <f t="shared" si="17"/>
        <v>66439.71746015799</v>
      </c>
      <c r="F129" s="3">
        <f t="shared" si="18"/>
        <v>1.1260398446429829</v>
      </c>
      <c r="G129" s="3">
        <f t="shared" si="19"/>
        <v>109.82299033852574</v>
      </c>
      <c r="H129" s="3">
        <f t="shared" si="20"/>
        <v>1.2997712733995479</v>
      </c>
      <c r="I129" s="3">
        <f t="shared" si="21"/>
        <v>1.3972007821664973</v>
      </c>
      <c r="J129">
        <f t="shared" si="22"/>
        <v>7.5322024356760355</v>
      </c>
      <c r="K129" s="3">
        <f t="shared" si="23"/>
        <v>240.42896970280714</v>
      </c>
      <c r="L129">
        <f t="shared" si="24"/>
        <v>1.3272608820814175E-2</v>
      </c>
      <c r="M129" s="18">
        <f t="shared" si="25"/>
        <v>0.39599869702895563</v>
      </c>
    </row>
    <row r="130" spans="1:13" ht="13.2" x14ac:dyDescent="0.25">
      <c r="A130" s="3">
        <f t="shared" si="0"/>
        <v>11.099999999999977</v>
      </c>
      <c r="B130" s="3">
        <f t="shared" si="14"/>
        <v>7.4484601376523128E-3</v>
      </c>
      <c r="C130" s="3">
        <f t="shared" si="15"/>
        <v>3.2036294855765299</v>
      </c>
      <c r="D130" s="3">
        <f t="shared" si="16"/>
        <v>5534.4136359152644</v>
      </c>
      <c r="E130" s="3">
        <f t="shared" si="17"/>
        <v>66412.963630983169</v>
      </c>
      <c r="F130" s="3">
        <f t="shared" si="18"/>
        <v>1.1260837784055577</v>
      </c>
      <c r="G130" s="3">
        <f t="shared" si="19"/>
        <v>109.71704137932871</v>
      </c>
      <c r="H130" s="3">
        <f t="shared" si="20"/>
        <v>1.2997639871078583</v>
      </c>
      <c r="I130" s="3">
        <f t="shared" si="21"/>
        <v>1.3972875792999455</v>
      </c>
      <c r="J130">
        <f t="shared" si="22"/>
        <v>7.5254033986963869</v>
      </c>
      <c r="K130" s="3">
        <f t="shared" si="23"/>
        <v>240.34708413901006</v>
      </c>
      <c r="L130">
        <f t="shared" si="24"/>
        <v>1.3232291459048263E-2</v>
      </c>
      <c r="M130" s="18">
        <f t="shared" si="25"/>
        <v>0.39687843519543542</v>
      </c>
    </row>
    <row r="131" spans="1:13" ht="13.2" x14ac:dyDescent="0.25">
      <c r="A131" s="3">
        <f t="shared" si="0"/>
        <v>11.199999999999976</v>
      </c>
      <c r="B131" s="3">
        <f t="shared" si="14"/>
        <v>7.4310005023119022E-3</v>
      </c>
      <c r="C131" s="3">
        <f t="shared" si="15"/>
        <v>3.211156628464833</v>
      </c>
      <c r="D131" s="3">
        <f t="shared" si="16"/>
        <v>5532.2018806939186</v>
      </c>
      <c r="E131" s="3">
        <f t="shared" si="17"/>
        <v>66386.42256832702</v>
      </c>
      <c r="F131" s="3">
        <f t="shared" si="18"/>
        <v>1.126128491923535</v>
      </c>
      <c r="G131" s="3">
        <f t="shared" si="19"/>
        <v>109.61203761727575</v>
      </c>
      <c r="H131" s="3">
        <f t="shared" si="20"/>
        <v>1.2997565730686473</v>
      </c>
      <c r="I131" s="3">
        <f t="shared" si="21"/>
        <v>1.3973735887960659</v>
      </c>
      <c r="J131">
        <f t="shared" si="22"/>
        <v>7.5186640552957353</v>
      </c>
      <c r="K131" s="3">
        <f t="shared" si="23"/>
        <v>240.26582116455651</v>
      </c>
      <c r="L131">
        <f t="shared" si="24"/>
        <v>1.3192358293712665E-2</v>
      </c>
      <c r="M131" s="18">
        <f t="shared" si="25"/>
        <v>0.39775441288958152</v>
      </c>
    </row>
    <row r="132" spans="1:13" ht="13.2" x14ac:dyDescent="0.25">
      <c r="A132" s="3">
        <f t="shared" si="0"/>
        <v>11.299999999999976</v>
      </c>
      <c r="B132" s="3">
        <f t="shared" si="14"/>
        <v>7.4136938594956663E-3</v>
      </c>
      <c r="C132" s="3">
        <f t="shared" si="15"/>
        <v>3.2186528026863579</v>
      </c>
      <c r="D132" s="3">
        <f t="shared" si="16"/>
        <v>5530.0076571712225</v>
      </c>
      <c r="E132" s="3">
        <f t="shared" si="17"/>
        <v>66360.091886054666</v>
      </c>
      <c r="F132" s="3">
        <f t="shared" si="18"/>
        <v>1.1261739578115753</v>
      </c>
      <c r="G132" s="3">
        <f t="shared" si="19"/>
        <v>109.50796560804162</v>
      </c>
      <c r="H132" s="3">
        <f t="shared" si="20"/>
        <v>1.2997490359039674</v>
      </c>
      <c r="I132" s="3">
        <f t="shared" si="21"/>
        <v>1.3974588229554241</v>
      </c>
      <c r="J132">
        <f t="shared" si="22"/>
        <v>7.5119835734979539</v>
      </c>
      <c r="K132" s="3">
        <f t="shared" si="23"/>
        <v>240.18517456177091</v>
      </c>
      <c r="L132">
        <f t="shared" si="24"/>
        <v>1.3152803023731244E-2</v>
      </c>
      <c r="M132" s="18">
        <f t="shared" si="25"/>
        <v>0.39862667416816278</v>
      </c>
    </row>
    <row r="133" spans="1:13" ht="13.2" x14ac:dyDescent="0.25">
      <c r="A133" s="3">
        <f t="shared" si="0"/>
        <v>11.399999999999975</v>
      </c>
      <c r="B133" s="3">
        <f t="shared" si="14"/>
        <v>7.3965378991405831E-3</v>
      </c>
      <c r="C133" s="3">
        <f t="shared" si="15"/>
        <v>3.2261183332673724</v>
      </c>
      <c r="D133" s="3">
        <f t="shared" si="16"/>
        <v>5527.8307671406028</v>
      </c>
      <c r="E133" s="3">
        <f t="shared" si="17"/>
        <v>66333.96920568723</v>
      </c>
      <c r="F133" s="3">
        <f t="shared" si="18"/>
        <v>1.1262201494523962</v>
      </c>
      <c r="G133" s="3">
        <f t="shared" si="19"/>
        <v>109.40481212962582</v>
      </c>
      <c r="H133" s="3">
        <f t="shared" si="20"/>
        <v>1.2997413801059861</v>
      </c>
      <c r="I133" s="3">
        <f t="shared" si="21"/>
        <v>1.3975432938583934</v>
      </c>
      <c r="J133">
        <f t="shared" si="22"/>
        <v>7.5053611347049776</v>
      </c>
      <c r="K133" s="3">
        <f t="shared" si="23"/>
        <v>240.10513809483908</v>
      </c>
      <c r="L133">
        <f t="shared" si="24"/>
        <v>1.3113619495293792E-2</v>
      </c>
      <c r="M133" s="18">
        <f t="shared" si="25"/>
        <v>0.3994952622463489</v>
      </c>
    </row>
    <row r="134" spans="1:13" ht="13.2" x14ac:dyDescent="0.25">
      <c r="A134" s="3">
        <f t="shared" si="0"/>
        <v>11.499999999999975</v>
      </c>
      <c r="B134" s="3">
        <f t="shared" si="14"/>
        <v>7.3795303605156378E-3</v>
      </c>
      <c r="C134" s="3">
        <f t="shared" si="15"/>
        <v>3.2335535397752637</v>
      </c>
      <c r="D134" s="3">
        <f t="shared" si="16"/>
        <v>5525.6710131062309</v>
      </c>
      <c r="E134" s="3">
        <f t="shared" si="17"/>
        <v>66308.052157274768</v>
      </c>
      <c r="F134" s="3">
        <f t="shared" si="18"/>
        <v>1.1262670409741589</v>
      </c>
      <c r="G134" s="3">
        <f t="shared" si="19"/>
        <v>109.30256417804031</v>
      </c>
      <c r="H134" s="3">
        <f t="shared" si="20"/>
        <v>1.2997336100407144</v>
      </c>
      <c r="I134" s="3">
        <f t="shared" si="21"/>
        <v>1.3976270133699449</v>
      </c>
      <c r="J134">
        <f t="shared" si="22"/>
        <v>7.4987959334473944</v>
      </c>
      <c r="K134" s="3">
        <f t="shared" si="23"/>
        <v>240.02570551398722</v>
      </c>
      <c r="L134">
        <f t="shared" si="24"/>
        <v>1.3074801697385936E-2</v>
      </c>
      <c r="M134" s="18">
        <f t="shared" si="25"/>
        <v>0.40036021951993794</v>
      </c>
    </row>
    <row r="135" spans="1:13" ht="13.2" x14ac:dyDescent="0.25">
      <c r="A135" s="3">
        <f t="shared" si="0"/>
        <v>11.599999999999975</v>
      </c>
      <c r="B135" s="3">
        <f t="shared" si="14"/>
        <v>7.3626690308635934E-3</v>
      </c>
      <c r="C135" s="3">
        <f t="shared" si="15"/>
        <v>3.2409587364441803</v>
      </c>
      <c r="D135" s="3">
        <f t="shared" si="16"/>
        <v>5523.5281983516061</v>
      </c>
      <c r="E135" s="3">
        <f t="shared" si="17"/>
        <v>66282.338380219269</v>
      </c>
      <c r="F135" s="3">
        <f t="shared" si="18"/>
        <v>1.1263146072286145</v>
      </c>
      <c r="G135" s="3">
        <f t="shared" si="19"/>
        <v>109.20120896310283</v>
      </c>
      <c r="H135" s="3">
        <f t="shared" si="20"/>
        <v>1.2997257299516205</v>
      </c>
      <c r="I135" s="3">
        <f t="shared" si="21"/>
        <v>1.3977099931443049</v>
      </c>
      <c r="J135">
        <f t="shared" si="22"/>
        <v>7.4922871771409314</v>
      </c>
      <c r="K135" s="3">
        <f t="shared" si="23"/>
        <v>239.94687055945289</v>
      </c>
      <c r="L135">
        <f t="shared" si="24"/>
        <v>1.3036343757485722E-2</v>
      </c>
      <c r="M135" s="18">
        <f t="shared" si="25"/>
        <v>0.40122158758683402</v>
      </c>
    </row>
    <row r="136" spans="1:13" ht="13.2" x14ac:dyDescent="0.25">
      <c r="A136" s="3">
        <f t="shared" si="0"/>
        <v>11.699999999999974</v>
      </c>
      <c r="B136" s="3">
        <f t="shared" si="14"/>
        <v>7.345951744088447E-3</v>
      </c>
      <c r="C136" s="3">
        <f t="shared" si="15"/>
        <v>3.2483342322970024</v>
      </c>
      <c r="D136" s="3">
        <f t="shared" si="16"/>
        <v>5521.4021270036419</v>
      </c>
      <c r="E136" s="3">
        <f t="shared" si="17"/>
        <v>66256.825524043699</v>
      </c>
      <c r="F136" s="3">
        <f t="shared" si="18"/>
        <v>1.1263628237699956</v>
      </c>
      <c r="G136" s="3">
        <f t="shared" si="19"/>
        <v>109.10073390432265</v>
      </c>
      <c r="H136" s="3">
        <f t="shared" si="20"/>
        <v>1.2997177439631289</v>
      </c>
      <c r="I136" s="3">
        <f t="shared" si="21"/>
        <v>1.3977922446294901</v>
      </c>
      <c r="J136">
        <f t="shared" si="22"/>
        <v>7.4858340858479382</v>
      </c>
      <c r="K136" s="3">
        <f t="shared" si="23"/>
        <v>239.86862696523579</v>
      </c>
      <c r="L136">
        <f t="shared" si="24"/>
        <v>1.2998239937419715E-2</v>
      </c>
      <c r="M136" s="18">
        <f t="shared" si="25"/>
        <v>0.40207940726781033</v>
      </c>
    </row>
    <row r="137" spans="1:13" ht="13.2" x14ac:dyDescent="0.25">
      <c r="A137" s="3">
        <f t="shared" si="0"/>
        <v>11.799999999999974</v>
      </c>
      <c r="B137" s="3">
        <f t="shared" si="14"/>
        <v>7.3293763794867418E-3</v>
      </c>
      <c r="C137" s="3">
        <f t="shared" si="15"/>
        <v>3.2556803312637865</v>
      </c>
      <c r="D137" s="3">
        <f t="shared" si="16"/>
        <v>5519.2926040930352</v>
      </c>
      <c r="E137" s="3">
        <f t="shared" si="17"/>
        <v>66231.511249116418</v>
      </c>
      <c r="F137" s="3">
        <f t="shared" si="18"/>
        <v>1.126411666834608</v>
      </c>
      <c r="G137" s="3">
        <f t="shared" si="19"/>
        <v>109.0011266268866</v>
      </c>
      <c r="H137" s="3">
        <f t="shared" si="20"/>
        <v>1.29970965608399</v>
      </c>
      <c r="I137" s="3">
        <f t="shared" si="21"/>
        <v>1.3978737790716942</v>
      </c>
      <c r="J137">
        <f t="shared" si="22"/>
        <v>7.4794358920443553</v>
      </c>
      <c r="K137" s="3">
        <f t="shared" si="23"/>
        <v>239.79096846265676</v>
      </c>
      <c r="L137">
        <f t="shared" si="24"/>
        <v>1.2960484629371358E-2</v>
      </c>
      <c r="M137" s="18">
        <f t="shared" si="25"/>
        <v>0.40293371862658167</v>
      </c>
    </row>
    <row r="138" spans="1:13" ht="13.2" x14ac:dyDescent="0.25">
      <c r="A138" s="3">
        <f t="shared" si="0"/>
        <v>11.899999999999974</v>
      </c>
      <c r="B138" s="3">
        <f t="shared" si="14"/>
        <v>7.3129408605210385E-3</v>
      </c>
      <c r="C138" s="3">
        <f t="shared" si="15"/>
        <v>3.262997332296794</v>
      </c>
      <c r="D138" s="3">
        <f t="shared" si="16"/>
        <v>5517.1994356106397</v>
      </c>
      <c r="E138" s="3">
        <f t="shared" si="17"/>
        <v>66206.393227327673</v>
      </c>
      <c r="F138" s="3">
        <f t="shared" si="18"/>
        <v>1.1264611133211084</v>
      </c>
      <c r="G138" s="3">
        <f t="shared" si="19"/>
        <v>108.90237495773395</v>
      </c>
      <c r="H138" s="3">
        <f t="shared" si="20"/>
        <v>1.2997014702105691</v>
      </c>
      <c r="I138" s="3">
        <f t="shared" si="21"/>
        <v>1.3979546075195834</v>
      </c>
      <c r="J138">
        <f t="shared" si="22"/>
        <v>7.4730918403916649</v>
      </c>
      <c r="K138" s="3">
        <f t="shared" si="23"/>
        <v>239.7138887837246</v>
      </c>
      <c r="L138">
        <f t="shared" si="24"/>
        <v>1.2923072352035304E-2</v>
      </c>
      <c r="M138" s="18">
        <f t="shared" si="25"/>
        <v>0.40378456098921978</v>
      </c>
    </row>
    <row r="139" spans="1:13" ht="13.2" x14ac:dyDescent="0.25">
      <c r="A139" s="3">
        <f t="shared" si="0"/>
        <v>11.999999999999973</v>
      </c>
      <c r="B139" s="3">
        <f t="shared" si="14"/>
        <v>7.2966431536338481E-3</v>
      </c>
      <c r="C139" s="3">
        <f t="shared" si="15"/>
        <v>3.2702855294822317</v>
      </c>
      <c r="D139" s="3">
        <f t="shared" si="16"/>
        <v>5515.1224285602902</v>
      </c>
      <c r="E139" s="3">
        <f t="shared" si="17"/>
        <v>66181.469142723479</v>
      </c>
      <c r="F139" s="3">
        <f t="shared" si="18"/>
        <v>1.1265111407714354</v>
      </c>
      <c r="G139" s="3">
        <f t="shared" si="19"/>
        <v>108.80446692172195</v>
      </c>
      <c r="H139" s="3">
        <f t="shared" si="20"/>
        <v>1.2996931901300102</v>
      </c>
      <c r="I139" s="3">
        <f t="shared" si="21"/>
        <v>1.398034740828457</v>
      </c>
      <c r="J139">
        <f t="shared" si="22"/>
        <v>7.4668011875137648</v>
      </c>
      <c r="K139" s="3">
        <f t="shared" si="23"/>
        <v>239.63738166431997</v>
      </c>
      <c r="L139">
        <f t="shared" si="24"/>
        <v>1.2885997746910923E-2</v>
      </c>
      <c r="M139" s="18">
        <f t="shared" si="25"/>
        <v>0.40463197296293074</v>
      </c>
    </row>
    <row r="140" spans="1:13" ht="13.2" x14ac:dyDescent="0.25">
      <c r="A140" s="3">
        <f t="shared" si="0"/>
        <v>12.099999999999973</v>
      </c>
      <c r="B140" s="3">
        <f t="shared" si="14"/>
        <v>7.2804812671005154E-3</v>
      </c>
      <c r="C140" s="3">
        <f t="shared" si="15"/>
        <v>3.2775452121488065</v>
      </c>
      <c r="D140" s="3">
        <f t="shared" si="16"/>
        <v>5513.0613910081402</v>
      </c>
      <c r="E140" s="3">
        <f t="shared" si="17"/>
        <v>66156.736692097678</v>
      </c>
      <c r="F140" s="3">
        <f t="shared" si="18"/>
        <v>1.1265617273523691</v>
      </c>
      <c r="G140" s="3">
        <f t="shared" si="19"/>
        <v>108.7073907378783</v>
      </c>
      <c r="H140" s="3">
        <f t="shared" si="20"/>
        <v>1.2996848195233084</v>
      </c>
      <c r="I140" s="3">
        <f t="shared" si="21"/>
        <v>1.3981141896642999</v>
      </c>
      <c r="J140">
        <f t="shared" si="22"/>
        <v>7.4605632017786609</v>
      </c>
      <c r="K140" s="3">
        <f t="shared" si="23"/>
        <v>239.56144084720691</v>
      </c>
      <c r="L140">
        <f t="shared" si="24"/>
        <v>1.2849255574729599E-2</v>
      </c>
      <c r="M140" s="18">
        <f t="shared" si="25"/>
        <v>0.40547599245422783</v>
      </c>
    </row>
    <row r="141" spans="1:13" ht="13.2" x14ac:dyDescent="0.25">
      <c r="A141" s="3">
        <f t="shared" si="0"/>
        <v>12.199999999999973</v>
      </c>
      <c r="B141" s="3">
        <f t="shared" si="14"/>
        <v>7.2644532499194702E-3</v>
      </c>
      <c r="C141" s="3">
        <f t="shared" si="15"/>
        <v>3.2847766649732231</v>
      </c>
      <c r="D141" s="3">
        <f t="shared" si="16"/>
        <v>5511.0161321290607</v>
      </c>
      <c r="E141" s="3">
        <f t="shared" si="17"/>
        <v>66132.193585548725</v>
      </c>
      <c r="F141" s="3">
        <f t="shared" si="18"/>
        <v>1.1266128518376983</v>
      </c>
      <c r="G141" s="3">
        <f t="shared" si="19"/>
        <v>108.61113481574417</v>
      </c>
      <c r="H141" s="3">
        <f t="shared" si="20"/>
        <v>1.2996763619682996</v>
      </c>
      <c r="I141" s="3">
        <f t="shared" si="21"/>
        <v>1.3981929645077378</v>
      </c>
      <c r="J141">
        <f t="shared" si="22"/>
        <v>7.4543771630853088</v>
      </c>
      <c r="K141" s="3">
        <f t="shared" si="23"/>
        <v>239.48606008489503</v>
      </c>
      <c r="L141">
        <f t="shared" si="24"/>
        <v>1.2812840712009456E-2</v>
      </c>
      <c r="M141" s="18">
        <f t="shared" si="25"/>
        <v>0.40631665668651501</v>
      </c>
    </row>
    <row r="142" spans="1:13" ht="13.2" x14ac:dyDescent="0.25">
      <c r="A142" s="3">
        <f t="shared" si="0"/>
        <v>12.299999999999972</v>
      </c>
      <c r="B142" s="3">
        <f t="shared" si="14"/>
        <v>7.2485571907384772E-3</v>
      </c>
      <c r="C142" s="3">
        <f t="shared" si="15"/>
        <v>3.2919801680827074</v>
      </c>
      <c r="D142" s="3">
        <f t="shared" si="16"/>
        <v>5508.9864622494524</v>
      </c>
      <c r="E142" s="3">
        <f t="shared" si="17"/>
        <v>66107.837546993425</v>
      </c>
      <c r="F142" s="3">
        <f t="shared" si="18"/>
        <v>1.1266644935909678</v>
      </c>
      <c r="G142" s="3">
        <f t="shared" si="19"/>
        <v>108.51568775179101</v>
      </c>
      <c r="H142" s="3">
        <f t="shared" si="20"/>
        <v>1.2996678209425212</v>
      </c>
      <c r="I142" s="3">
        <f t="shared" si="21"/>
        <v>1.3982710756578598</v>
      </c>
      <c r="J142">
        <f t="shared" si="22"/>
        <v>7.4482423626542715</v>
      </c>
      <c r="K142" s="3">
        <f t="shared" si="23"/>
        <v>239.41123314231945</v>
      </c>
      <c r="L142">
        <f t="shared" si="24"/>
        <v>1.2776748147732766E-2</v>
      </c>
      <c r="M142" s="18">
        <f t="shared" si="25"/>
        <v>0.40715400221711268</v>
      </c>
    </row>
    <row r="143" spans="1:13" ht="13.2" x14ac:dyDescent="0.25">
      <c r="A143" s="3">
        <f t="shared" si="0"/>
        <v>12.399999999999972</v>
      </c>
      <c r="B143" s="3">
        <f t="shared" si="14"/>
        <v>7.2327912168154594E-3</v>
      </c>
      <c r="C143" s="3">
        <f t="shared" si="15"/>
        <v>3.2991559971546733</v>
      </c>
      <c r="D143" s="3">
        <f t="shared" si="16"/>
        <v>5506.9721928875906</v>
      </c>
      <c r="E143" s="3">
        <f t="shared" si="17"/>
        <v>66083.666314651084</v>
      </c>
      <c r="F143" s="3">
        <f t="shared" si="18"/>
        <v>1.1267166325487898</v>
      </c>
      <c r="G143" s="3">
        <f t="shared" si="19"/>
        <v>108.42103832592662</v>
      </c>
      <c r="H143" s="3">
        <f t="shared" si="20"/>
        <v>1.2996591998260276</v>
      </c>
      <c r="I143" s="3">
        <f t="shared" si="21"/>
        <v>1.3983485332359744</v>
      </c>
      <c r="J143">
        <f t="shared" si="22"/>
        <v>7.4421581028236634</v>
      </c>
      <c r="K143" s="3">
        <f t="shared" si="23"/>
        <v>239.33695379939886</v>
      </c>
      <c r="L143">
        <f t="shared" si="24"/>
        <v>1.2740972980140226E-2</v>
      </c>
      <c r="M143" s="18">
        <f t="shared" si="25"/>
        <v>0.40798806495373841</v>
      </c>
    </row>
    <row r="144" spans="1:13" ht="13.2" x14ac:dyDescent="0.25">
      <c r="A144" s="3">
        <f t="shared" si="0"/>
        <v>12.499999999999972</v>
      </c>
      <c r="B144" s="3">
        <f t="shared" si="14"/>
        <v>7.2171534930126234E-3</v>
      </c>
      <c r="C144" s="3">
        <f t="shared" si="15"/>
        <v>3.3063044235136143</v>
      </c>
      <c r="D144" s="3">
        <f t="shared" si="16"/>
        <v>5504.9731367909581</v>
      </c>
      <c r="E144" s="3">
        <f t="shared" si="17"/>
        <v>66059.677641491493</v>
      </c>
      <c r="F144" s="3">
        <f t="shared" si="18"/>
        <v>1.1267692492046935</v>
      </c>
      <c r="G144" s="3">
        <f t="shared" si="19"/>
        <v>108.3271754980759</v>
      </c>
      <c r="H144" s="3">
        <f t="shared" si="20"/>
        <v>1.2996505019040758</v>
      </c>
      <c r="I144" s="3">
        <f t="shared" si="21"/>
        <v>1.3984253471892283</v>
      </c>
      <c r="J144">
        <f t="shared" si="22"/>
        <v>7.4361236968489628</v>
      </c>
      <c r="K144" s="3">
        <f t="shared" si="23"/>
        <v>239.26321585343496</v>
      </c>
      <c r="L144">
        <f t="shared" si="24"/>
        <v>1.2705510413637867E-2</v>
      </c>
      <c r="M144" s="18">
        <f t="shared" si="25"/>
        <v>0.40881888017047296</v>
      </c>
    </row>
    <row r="145" spans="1:13" ht="13.2" x14ac:dyDescent="0.25">
      <c r="A145" s="3">
        <f t="shared" si="0"/>
        <v>12.599999999999971</v>
      </c>
      <c r="B145" s="3">
        <f t="shared" si="14"/>
        <v>7.2016422208225732E-3</v>
      </c>
      <c r="C145" s="3">
        <f t="shared" si="15"/>
        <v>3.3134257142253358</v>
      </c>
      <c r="D145" s="3">
        <f t="shared" si="16"/>
        <v>5502.9891079709369</v>
      </c>
      <c r="E145" s="3">
        <f t="shared" si="17"/>
        <v>66035.869295651239</v>
      </c>
      <c r="F145" s="3">
        <f t="shared" si="18"/>
        <v>1.1268223245934914</v>
      </c>
      <c r="G145" s="3">
        <f t="shared" si="19"/>
        <v>108.23408840483749</v>
      </c>
      <c r="H145" s="3">
        <f t="shared" si="20"/>
        <v>1.2996417303697751</v>
      </c>
      <c r="I145" s="3">
        <f t="shared" si="21"/>
        <v>1.3985015272941772</v>
      </c>
      <c r="J145">
        <f t="shared" si="22"/>
        <v>7.4301384687073293</v>
      </c>
      <c r="K145" s="3">
        <f t="shared" si="23"/>
        <v>239.19001312138542</v>
      </c>
      <c r="L145">
        <f t="shared" si="24"/>
        <v>1.2670355755811293E-2</v>
      </c>
      <c r="M145" s="18">
        <f t="shared" si="25"/>
        <v>0.40964648252322189</v>
      </c>
    </row>
    <row r="146" spans="1:13" ht="13.2" x14ac:dyDescent="0.25">
      <c r="A146" s="3">
        <f t="shared" si="0"/>
        <v>12.699999999999971</v>
      </c>
      <c r="B146" s="3">
        <f t="shared" si="14"/>
        <v>7.1862556374252913E-3</v>
      </c>
      <c r="C146" s="3">
        <f t="shared" si="15"/>
        <v>3.320520132188582</v>
      </c>
      <c r="D146" s="3">
        <f t="shared" si="16"/>
        <v>5501.0199217352156</v>
      </c>
      <c r="E146" s="3">
        <f t="shared" si="17"/>
        <v>66012.239060822583</v>
      </c>
      <c r="F146" s="3">
        <f t="shared" si="18"/>
        <v>1.1268758402761534</v>
      </c>
      <c r="G146" s="3">
        <f t="shared" si="19"/>
        <v>108.14176635621983</v>
      </c>
      <c r="H146" s="3">
        <f t="shared" si="20"/>
        <v>1.2996328883265993</v>
      </c>
      <c r="I146" s="3">
        <f t="shared" si="21"/>
        <v>1.3985770831602042</v>
      </c>
      <c r="J146">
        <f t="shared" si="22"/>
        <v>7.4242017529060851</v>
      </c>
      <c r="K146" s="3">
        <f t="shared" si="23"/>
        <v>239.11733944200816</v>
      </c>
      <c r="L146">
        <f t="shared" si="24"/>
        <v>1.263550441454339E-2</v>
      </c>
      <c r="M146" s="18">
        <f t="shared" si="25"/>
        <v>0.41047090606470071</v>
      </c>
    </row>
    <row r="147" spans="1:13" ht="13.2" x14ac:dyDescent="0.25">
      <c r="A147" s="3">
        <f t="shared" si="0"/>
        <v>12.799999999999971</v>
      </c>
      <c r="B147" s="3">
        <f t="shared" si="14"/>
        <v>7.1709920147747319E-3</v>
      </c>
      <c r="C147" s="3">
        <f t="shared" si="15"/>
        <v>3.327587936224186</v>
      </c>
      <c r="D147" s="3">
        <f t="shared" si="16"/>
        <v>5499.0653947175042</v>
      </c>
      <c r="E147" s="3">
        <f t="shared" si="17"/>
        <v>65988.784736610047</v>
      </c>
      <c r="F147" s="3">
        <f t="shared" si="18"/>
        <v>1.1269297783251553</v>
      </c>
      <c r="G147" s="3">
        <f t="shared" si="19"/>
        <v>108.05019883244344</v>
      </c>
      <c r="H147" s="3">
        <f t="shared" si="20"/>
        <v>1.2996239787908852</v>
      </c>
      <c r="I147" s="3">
        <f t="shared" si="21"/>
        <v>1.398652024232919</v>
      </c>
      <c r="J147">
        <f t="shared" si="22"/>
        <v>7.4183128942951946</v>
      </c>
      <c r="K147" s="3">
        <f t="shared" si="23"/>
        <v>239.04518867788133</v>
      </c>
      <c r="L147">
        <f t="shared" si="24"/>
        <v>1.2600951895230745E-2</v>
      </c>
      <c r="M147" s="18">
        <f t="shared" si="25"/>
        <v>0.4112921842589532</v>
      </c>
    </row>
    <row r="148" spans="1:13" ht="13.2" x14ac:dyDescent="0.25">
      <c r="A148" s="3">
        <f t="shared" si="0"/>
        <v>12.89999999999997</v>
      </c>
      <c r="B148" s="3">
        <f t="shared" ref="B148:B211" si="26">2*PI()^(1-$B$9)*$B$6*$H$6*$B$8*$L$6^$B$9*((2*$B$9+1)*$B$8*($L$6/PI())^$B$9*A148+$H$5^(2*$B$9+1))^(1-2*$B$9)/(2*$B$9+1)</f>
        <v>7.1558496587140414E-3</v>
      </c>
      <c r="C148" s="3">
        <f t="shared" ref="C148:C211" si="27">$L$6/B148</f>
        <v>3.3346293811617844</v>
      </c>
      <c r="D148" s="3">
        <f t="shared" ref="D148:D211" si="28">14.353*C148^5-267.8*C148^4+1960.6*C148^3-6996.5*C148^2+11829*C148-1653.3</f>
        <v>5497.125344905292</v>
      </c>
      <c r="E148" s="3">
        <f t="shared" ref="E148:E211" si="29">D148*12</f>
        <v>65965.5041388635</v>
      </c>
      <c r="F148" s="3">
        <f t="shared" ref="F148:F211" si="30">0.0021*C148^4- 0.0338*C148^3 + 0.204*C148^2 - 0.5367*C148 + 1.6419</f>
        <v>1.1269841213102976</v>
      </c>
      <c r="G148" s="3">
        <f t="shared" ref="G148:G211" si="31">(B148+$L$6)*E148/$P$6/$P$9</f>
        <v>107.95937548081984</v>
      </c>
      <c r="H148" s="3">
        <f t="shared" ref="H148:H211" si="32">SQRT(2*F148^2/(F148-1)*(2/(F148+1))^((F148+1)/(F148-1))*(1-($P$8/$L$7)^((F148-1)/F148)))</f>
        <v>1.2996150046941874</v>
      </c>
      <c r="I148" s="3">
        <f t="shared" ref="I148:I211" si="33">H148+($P$8-$P$11)/G148*$P$7</f>
        <v>1.3987263597973945</v>
      </c>
      <c r="J148">
        <f t="shared" ref="J148:J211" si="34">I148*G148*$P$6</f>
        <v>7.4124712478837207</v>
      </c>
      <c r="K148" s="3">
        <f t="shared" ref="K148:K211" si="35">E148*I148/$P$9</f>
        <v>238.97355471730768</v>
      </c>
      <c r="L148">
        <f t="shared" si="24"/>
        <v>1.2566693798095298E-2</v>
      </c>
      <c r="M148" s="18">
        <f t="shared" si="25"/>
        <v>0.41211034999542895</v>
      </c>
    </row>
    <row r="149" spans="1:13" ht="13.2" x14ac:dyDescent="0.25">
      <c r="A149" s="3">
        <f t="shared" si="0"/>
        <v>12.99999999999997</v>
      </c>
      <c r="B149" s="3">
        <f t="shared" si="26"/>
        <v>7.1408269081182424E-3</v>
      </c>
      <c r="C149" s="3">
        <f t="shared" si="27"/>
        <v>3.3416447179242068</v>
      </c>
      <c r="D149" s="3">
        <f t="shared" si="28"/>
        <v>5495.199591665204</v>
      </c>
      <c r="E149" s="3">
        <f t="shared" si="29"/>
        <v>65942.395099982445</v>
      </c>
      <c r="F149" s="3">
        <f t="shared" si="30"/>
        <v>1.1270388522849686</v>
      </c>
      <c r="G149" s="3">
        <f t="shared" si="31"/>
        <v>107.86928611269443</v>
      </c>
      <c r="H149" s="3">
        <f t="shared" si="32"/>
        <v>1.2996059688856283</v>
      </c>
      <c r="I149" s="3">
        <f t="shared" si="33"/>
        <v>1.3988000989813942</v>
      </c>
      <c r="J149">
        <f t="shared" si="34"/>
        <v>7.4066761786601951</v>
      </c>
      <c r="K149" s="3">
        <f t="shared" si="35"/>
        <v>238.90243147610892</v>
      </c>
      <c r="L149">
        <f t="shared" si="24"/>
        <v>1.2532725815586782E-2</v>
      </c>
      <c r="M149" s="18">
        <f t="shared" si="25"/>
        <v>0.41292543560262779</v>
      </c>
    </row>
    <row r="150" spans="1:13" ht="13.2" x14ac:dyDescent="0.25">
      <c r="A150" s="3">
        <f t="shared" si="0"/>
        <v>13.099999999999969</v>
      </c>
      <c r="B150" s="3">
        <f t="shared" si="26"/>
        <v>7.1259221340634641E-3</v>
      </c>
      <c r="C150" s="3">
        <f t="shared" si="27"/>
        <v>3.3486341936095947</v>
      </c>
      <c r="D150" s="3">
        <f t="shared" si="28"/>
        <v>5493.2879557666338</v>
      </c>
      <c r="E150" s="3">
        <f t="shared" si="29"/>
        <v>65919.455469199602</v>
      </c>
      <c r="F150" s="3">
        <f t="shared" si="30"/>
        <v>1.1270939547728382</v>
      </c>
      <c r="G150" s="3">
        <f t="shared" si="31"/>
        <v>107.7799207004625</v>
      </c>
      <c r="H150" s="3">
        <f t="shared" si="32"/>
        <v>1.2995968741341286</v>
      </c>
      <c r="I150" s="3">
        <f t="shared" si="33"/>
        <v>1.3988732507584629</v>
      </c>
      <c r="J150">
        <f t="shared" si="34"/>
        <v>7.4009270614168878</v>
      </c>
      <c r="K150" s="3">
        <f t="shared" si="35"/>
        <v>238.83181289931878</v>
      </c>
      <c r="L150">
        <f t="shared" ref="L150:L213" si="36">$B$8*($L$6/(PI()*M149^2))^$B$9</f>
        <v>1.2499043729872893E-2</v>
      </c>
      <c r="M150" s="18">
        <f t="shared" si="25"/>
        <v>0.4137374728613345</v>
      </c>
    </row>
    <row r="151" spans="1:13" ht="13.2" x14ac:dyDescent="0.25">
      <c r="A151" s="3">
        <f t="shared" si="0"/>
        <v>13.199999999999969</v>
      </c>
      <c r="B151" s="3">
        <f t="shared" si="26"/>
        <v>7.1111337390216724E-3</v>
      </c>
      <c r="C151" s="3">
        <f t="shared" si="27"/>
        <v>3.3555980515713437</v>
      </c>
      <c r="D151" s="3">
        <f t="shared" si="28"/>
        <v>5491.3902594031269</v>
      </c>
      <c r="E151" s="3">
        <f t="shared" si="29"/>
        <v>65896.68311283752</v>
      </c>
      <c r="F151" s="3">
        <f t="shared" si="30"/>
        <v>1.1271494127549708</v>
      </c>
      <c r="G151" s="3">
        <f t="shared" si="31"/>
        <v>107.69126937464438</v>
      </c>
      <c r="H151" s="3">
        <f t="shared" si="32"/>
        <v>1.299587723130587</v>
      </c>
      <c r="I151" s="3">
        <f t="shared" si="33"/>
        <v>1.3989458239509613</v>
      </c>
      <c r="J151">
        <f t="shared" si="34"/>
        <v>7.3952232805774427</v>
      </c>
      <c r="K151" s="3">
        <f t="shared" si="35"/>
        <v>238.76169296276581</v>
      </c>
      <c r="L151">
        <f t="shared" si="36"/>
        <v>1.2465643410413224E-2</v>
      </c>
      <c r="M151" s="18">
        <f t="shared" si="25"/>
        <v>0.41454649301745417</v>
      </c>
    </row>
    <row r="152" spans="1:13" ht="13.2" x14ac:dyDescent="0.25">
      <c r="A152" s="3">
        <f t="shared" si="0"/>
        <v>13.299999999999969</v>
      </c>
      <c r="B152" s="3">
        <f t="shared" si="26"/>
        <v>7.0964601560800523E-3</v>
      </c>
      <c r="C152" s="3">
        <f t="shared" si="27"/>
        <v>3.3625365314959139</v>
      </c>
      <c r="D152" s="3">
        <f t="shared" si="28"/>
        <v>5489.506326212143</v>
      </c>
      <c r="E152" s="3">
        <f t="shared" si="29"/>
        <v>65874.075914545712</v>
      </c>
      <c r="F152" s="3">
        <f t="shared" si="30"/>
        <v>1.1272052106573367</v>
      </c>
      <c r="G152" s="3">
        <f t="shared" si="31"/>
        <v>107.60332242102854</v>
      </c>
      <c r="H152" s="3">
        <f t="shared" si="32"/>
        <v>1.2995785184899991</v>
      </c>
      <c r="I152" s="3">
        <f t="shared" si="33"/>
        <v>1.3990178272330249</v>
      </c>
      <c r="J152">
        <f t="shared" si="34"/>
        <v>7.3895642300284159</v>
      </c>
      <c r="K152" s="3">
        <f t="shared" si="35"/>
        <v>238.69206567456894</v>
      </c>
      <c r="L152">
        <f t="shared" si="36"/>
        <v>1.2432520811613926E-2</v>
      </c>
      <c r="M152" s="18">
        <f t="shared" si="25"/>
        <v>0.41535252679446483</v>
      </c>
    </row>
    <row r="153" spans="1:13" ht="13.2" x14ac:dyDescent="0.25">
      <c r="A153" s="3">
        <f t="shared" si="0"/>
        <v>13.399999999999968</v>
      </c>
      <c r="B153" s="3">
        <f t="shared" si="26"/>
        <v>7.0818998481840777E-3</v>
      </c>
      <c r="C153" s="3">
        <f t="shared" si="27"/>
        <v>3.3694498694786015</v>
      </c>
      <c r="D153" s="3">
        <f t="shared" si="28"/>
        <v>5487.6359812930996</v>
      </c>
      <c r="E153" s="3">
        <f t="shared" si="29"/>
        <v>65851.631775517191</v>
      </c>
      <c r="F153" s="3">
        <f t="shared" si="30"/>
        <v>1.1272613333387105</v>
      </c>
      <c r="G153" s="3">
        <f t="shared" si="31"/>
        <v>107.51607027787712</v>
      </c>
      <c r="H153" s="3">
        <f t="shared" si="32"/>
        <v>1.2995692627535154</v>
      </c>
      <c r="I153" s="3">
        <f t="shared" si="33"/>
        <v>1.3990892691334516</v>
      </c>
      <c r="J153">
        <f t="shared" si="34"/>
        <v>7.3839493129543339</v>
      </c>
      <c r="K153" s="3">
        <f t="shared" si="35"/>
        <v>238.62292507654368</v>
      </c>
      <c r="L153">
        <f t="shared" si="36"/>
        <v>1.2399671970559729E-2</v>
      </c>
      <c r="M153" s="18">
        <f t="shared" si="25"/>
        <v>0.41615560440549998</v>
      </c>
    </row>
    <row r="154" spans="1:13" ht="13.2" x14ac:dyDescent="0.25">
      <c r="A154" s="3">
        <f t="shared" si="0"/>
        <v>13.499999999999968</v>
      </c>
      <c r="B154" s="3">
        <f t="shared" si="26"/>
        <v>7.0674513074034826E-3</v>
      </c>
      <c r="C154" s="3">
        <f t="shared" si="27"/>
        <v>3.3763382980973224</v>
      </c>
      <c r="D154" s="3">
        <f t="shared" si="28"/>
        <v>5485.7790512235688</v>
      </c>
      <c r="E154" s="3">
        <f t="shared" si="29"/>
        <v>65829.348614682822</v>
      </c>
      <c r="F154" s="3">
        <f t="shared" si="30"/>
        <v>1.1273177660789409</v>
      </c>
      <c r="G154" s="3">
        <f t="shared" si="31"/>
        <v>107.4295035331881</v>
      </c>
      <c r="H154" s="3">
        <f t="shared" si="32"/>
        <v>1.2995599583904103</v>
      </c>
      <c r="I154" s="3">
        <f t="shared" si="33"/>
        <v>1.3991601580384936</v>
      </c>
      <c r="J154">
        <f t="shared" si="34"/>
        <v>7.378377941675808</v>
      </c>
      <c r="K154" s="3">
        <f t="shared" si="35"/>
        <v>238.55426524550813</v>
      </c>
      <c r="L154">
        <f t="shared" si="36"/>
        <v>1.2367093004820551E-2</v>
      </c>
      <c r="M154" s="18">
        <f t="shared" si="25"/>
        <v>0.41695575556507702</v>
      </c>
    </row>
    <row r="155" spans="1:13" ht="13.2" x14ac:dyDescent="0.25">
      <c r="A155" s="3">
        <f t="shared" si="0"/>
        <v>13.599999999999968</v>
      </c>
      <c r="B155" s="3">
        <f t="shared" si="26"/>
        <v>7.0531130542202756E-3</v>
      </c>
      <c r="C155" s="3">
        <f t="shared" si="27"/>
        <v>3.3832020464844703</v>
      </c>
      <c r="D155" s="3">
        <f t="shared" si="28"/>
        <v>5483.9353640741565</v>
      </c>
      <c r="E155" s="3">
        <f t="shared" si="29"/>
        <v>65807.224368889874</v>
      </c>
      <c r="F155" s="3">
        <f t="shared" si="30"/>
        <v>1.1273744945675837</v>
      </c>
      <c r="G155" s="3">
        <f t="shared" si="31"/>
        <v>107.34361292202139</v>
      </c>
      <c r="H155" s="3">
        <f t="shared" si="32"/>
        <v>1.2995506078000403</v>
      </c>
      <c r="I155" s="3">
        <f t="shared" si="33"/>
        <v>1.3992305021946225</v>
      </c>
      <c r="J155">
        <f t="shared" si="34"/>
        <v>7.3728495374915317</v>
      </c>
      <c r="K155" s="3">
        <f t="shared" si="35"/>
        <v>238.48608029452467</v>
      </c>
      <c r="L155">
        <f t="shared" si="36"/>
        <v>1.2334780110329372E-2</v>
      </c>
      <c r="M155" s="18">
        <f t="shared" si="25"/>
        <v>0.41775300950047906</v>
      </c>
    </row>
    <row r="156" spans="1:13" ht="13.2" x14ac:dyDescent="0.25">
      <c r="A156" s="3">
        <f t="shared" si="0"/>
        <v>13.699999999999967</v>
      </c>
      <c r="B156" s="3">
        <f t="shared" si="26"/>
        <v>7.038883636838039E-3</v>
      </c>
      <c r="C156" s="3">
        <f t="shared" si="27"/>
        <v>3.3900413403969196</v>
      </c>
      <c r="D156" s="3">
        <f t="shared" si="28"/>
        <v>5482.10474942173</v>
      </c>
      <c r="E156" s="3">
        <f t="shared" si="29"/>
        <v>65785.256993060757</v>
      </c>
      <c r="F156" s="3">
        <f t="shared" si="30"/>
        <v>1.1274315048928776</v>
      </c>
      <c r="G156" s="3">
        <f t="shared" si="31"/>
        <v>107.25838932387911</v>
      </c>
      <c r="H156" s="3">
        <f t="shared" si="32"/>
        <v>1.2995412133137014</v>
      </c>
      <c r="I156" s="3">
        <f t="shared" si="33"/>
        <v>1.399300309711188</v>
      </c>
      <c r="J156">
        <f t="shared" si="34"/>
        <v>7.3673635305231224</v>
      </c>
      <c r="K156" s="3">
        <f t="shared" si="35"/>
        <v>238.41836437404822</v>
      </c>
      <c r="L156">
        <f t="shared" si="36"/>
        <v>1.2302729559329168E-2</v>
      </c>
      <c r="M156" s="18">
        <f t="shared" si="25"/>
        <v>0.41854739496280924</v>
      </c>
    </row>
    <row r="157" spans="1:13" ht="13.2" x14ac:dyDescent="0.25">
      <c r="A157" s="3">
        <f t="shared" si="0"/>
        <v>13.799999999999967</v>
      </c>
      <c r="B157" s="3">
        <f t="shared" si="26"/>
        <v>7.0247616305117409E-3</v>
      </c>
      <c r="C157" s="3">
        <f t="shared" si="27"/>
        <v>3.3968564022842238</v>
      </c>
      <c r="D157" s="3">
        <f t="shared" si="28"/>
        <v>5480.2870383613435</v>
      </c>
      <c r="E157" s="3">
        <f t="shared" si="29"/>
        <v>65763.444460336119</v>
      </c>
      <c r="F157" s="3">
        <f t="shared" si="30"/>
        <v>1.1274887835310594</v>
      </c>
      <c r="G157" s="3">
        <f t="shared" si="31"/>
        <v>107.17382376014392</v>
      </c>
      <c r="H157" s="3">
        <f t="shared" si="32"/>
        <v>1.2995317771964485</v>
      </c>
      <c r="I157" s="3">
        <f t="shared" si="33"/>
        <v>1.3993695885630253</v>
      </c>
      <c r="J157">
        <f t="shared" si="34"/>
        <v>7.3619193595633527</v>
      </c>
      <c r="K157" s="3">
        <f t="shared" si="35"/>
        <v>238.35111167300676</v>
      </c>
      <c r="L157">
        <f t="shared" si="36"/>
        <v>1.2270937698385682E-2</v>
      </c>
      <c r="M157" s="18">
        <f t="shared" si="25"/>
        <v>0.419338940237722</v>
      </c>
    </row>
    <row r="158" spans="1:13" ht="13.2" x14ac:dyDescent="0.25">
      <c r="A158" s="3">
        <f t="shared" si="0"/>
        <v>13.899999999999967</v>
      </c>
      <c r="B158" s="3">
        <f t="shared" si="26"/>
        <v>7.0107456368973791E-3</v>
      </c>
      <c r="C158" s="3">
        <f t="shared" si="27"/>
        <v>3.4036474513550599</v>
      </c>
      <c r="D158" s="3">
        <f t="shared" si="28"/>
        <v>5478.4820635168026</v>
      </c>
      <c r="E158" s="3">
        <f t="shared" si="29"/>
        <v>65741.784762201627</v>
      </c>
      <c r="F158" s="3">
        <f t="shared" si="30"/>
        <v>1.1275463173359972</v>
      </c>
      <c r="G158" s="3">
        <f t="shared" si="31"/>
        <v>107.08990739157171</v>
      </c>
      <c r="H158" s="3">
        <f t="shared" si="32"/>
        <v>1.2995223016488664</v>
      </c>
      <c r="I158" s="3">
        <f t="shared" si="33"/>
        <v>1.3994383465930058</v>
      </c>
      <c r="J158">
        <f t="shared" si="34"/>
        <v>7.3565164719275051</v>
      </c>
      <c r="K158" s="3">
        <f t="shared" si="35"/>
        <v>238.28431641981015</v>
      </c>
      <c r="L158">
        <f t="shared" si="36"/>
        <v>1.2239400946464023E-2</v>
      </c>
      <c r="M158" s="18">
        <f t="shared" si="25"/>
        <v>0.42012767315584953</v>
      </c>
    </row>
    <row r="159" spans="1:13" ht="13.2" x14ac:dyDescent="0.25">
      <c r="A159" s="3">
        <f t="shared" si="0"/>
        <v>13.999999999999966</v>
      </c>
      <c r="B159" s="3">
        <f t="shared" si="26"/>
        <v>6.9968342834207109E-3</v>
      </c>
      <c r="C159" s="3">
        <f t="shared" si="27"/>
        <v>3.4104147036419916</v>
      </c>
      <c r="D159" s="3">
        <f t="shared" si="28"/>
        <v>5476.6896590498609</v>
      </c>
      <c r="E159" s="3">
        <f t="shared" si="29"/>
        <v>65720.275908598327</v>
      </c>
      <c r="F159" s="3">
        <f t="shared" si="30"/>
        <v>1.1276040935291403</v>
      </c>
      <c r="G159" s="3">
        <f t="shared" si="31"/>
        <v>107.00663151583535</v>
      </c>
      <c r="H159" s="3">
        <f t="shared" si="32"/>
        <v>1.2995127888087878</v>
      </c>
      <c r="I159" s="3">
        <f t="shared" si="33"/>
        <v>1.3995065915145255</v>
      </c>
      <c r="J159">
        <f t="shared" si="34"/>
        <v>7.351154323307604</v>
      </c>
      <c r="K159" s="3">
        <f t="shared" si="35"/>
        <v>238.21797288328574</v>
      </c>
      <c r="L159">
        <f t="shared" si="36"/>
        <v>1.2208115793066255E-2</v>
      </c>
      <c r="M159" s="18">
        <f t="shared" si="25"/>
        <v>0.42091362110292718</v>
      </c>
    </row>
    <row r="160" spans="1:13" ht="13.2" x14ac:dyDescent="0.25">
      <c r="A160" s="3">
        <f t="shared" si="0"/>
        <v>14.099999999999966</v>
      </c>
      <c r="B160" s="3">
        <f t="shared" si="26"/>
        <v>6.9830262226644553E-3</v>
      </c>
      <c r="C160" s="3">
        <f t="shared" si="27"/>
        <v>3.4171583720645837</v>
      </c>
      <c r="D160" s="3">
        <f t="shared" si="28"/>
        <v>5474.9096606684352</v>
      </c>
      <c r="E160" s="3">
        <f t="shared" si="29"/>
        <v>65698.915928021219</v>
      </c>
      <c r="F160" s="3">
        <f t="shared" si="30"/>
        <v>1.1276620996897666</v>
      </c>
      <c r="G160" s="3">
        <f t="shared" si="31"/>
        <v>106.92398756512488</v>
      </c>
      <c r="H160" s="3">
        <f t="shared" si="32"/>
        <v>1.2995032407529461</v>
      </c>
      <c r="I160" s="3">
        <f t="shared" si="33"/>
        <v>1.3995743309139157</v>
      </c>
      <c r="J160">
        <f t="shared" si="34"/>
        <v>7.3458323776298258</v>
      </c>
      <c r="K160" s="3">
        <f t="shared" si="35"/>
        <v>238.15207537355579</v>
      </c>
      <c r="L160">
        <f t="shared" si="36"/>
        <v>1.2177078796428048E-2</v>
      </c>
      <c r="M160" s="18">
        <f t="shared" si="25"/>
        <v>0.42169681102963508</v>
      </c>
    </row>
    <row r="161" spans="1:13" ht="13.2" x14ac:dyDescent="0.25">
      <c r="A161" s="3">
        <f t="shared" si="0"/>
        <v>14.199999999999966</v>
      </c>
      <c r="B161" s="3">
        <f t="shared" si="26"/>
        <v>6.9693201317733043E-3</v>
      </c>
      <c r="C161" s="3">
        <f t="shared" si="27"/>
        <v>3.4238786664909293</v>
      </c>
      <c r="D161" s="3">
        <f t="shared" si="28"/>
        <v>5473.1419056334589</v>
      </c>
      <c r="E161" s="3">
        <f t="shared" si="29"/>
        <v>65677.702867601503</v>
      </c>
      <c r="F161" s="3">
        <f t="shared" si="30"/>
        <v>1.1277203237455269</v>
      </c>
      <c r="G161" s="3">
        <f t="shared" si="31"/>
        <v>106.84196710379373</v>
      </c>
      <c r="H161" s="3">
        <f t="shared" si="32"/>
        <v>1.2994936594986026</v>
      </c>
      <c r="I161" s="3">
        <f t="shared" si="33"/>
        <v>1.3996415722528228</v>
      </c>
      <c r="J161">
        <f t="shared" si="34"/>
        <v>7.3405501069146348</v>
      </c>
      <c r="K161" s="3">
        <f t="shared" si="35"/>
        <v>238.08661824284769</v>
      </c>
      <c r="L161">
        <f t="shared" si="36"/>
        <v>1.2146286581771805E-2</v>
      </c>
      <c r="M161" s="18">
        <f t="shared" si="25"/>
        <v>0.42247726946115921</v>
      </c>
    </row>
    <row r="162" spans="1:13" ht="13.2" x14ac:dyDescent="0.25">
      <c r="A162" s="3">
        <f t="shared" si="0"/>
        <v>14.299999999999965</v>
      </c>
      <c r="B162" s="3">
        <f t="shared" si="26"/>
        <v>6.9557147118761379E-3</v>
      </c>
      <c r="C162" s="3">
        <f t="shared" si="27"/>
        <v>3.4305757937976349</v>
      </c>
      <c r="D162" s="3">
        <f t="shared" si="28"/>
        <v>5471.3862327648776</v>
      </c>
      <c r="E162" s="3">
        <f t="shared" si="29"/>
        <v>65656.634793178528</v>
      </c>
      <c r="F162" s="3">
        <f t="shared" si="30"/>
        <v>1.1277787539632607</v>
      </c>
      <c r="G162" s="3">
        <f t="shared" si="31"/>
        <v>106.76056182605905</v>
      </c>
      <c r="H162" s="3">
        <f t="shared" si="32"/>
        <v>1.2994840470051041</v>
      </c>
      <c r="I162" s="3">
        <f t="shared" si="33"/>
        <v>1.3997083228705038</v>
      </c>
      <c r="J162">
        <f t="shared" si="34"/>
        <v>7.3353069911398947</v>
      </c>
      <c r="K162" s="3">
        <f t="shared" si="35"/>
        <v>238.02159588624988</v>
      </c>
      <c r="L162">
        <f t="shared" si="36"/>
        <v>1.2115735839614524E-2</v>
      </c>
      <c r="M162" s="18">
        <f t="shared" ref="M162:M225" si="37">$H$5+L162*A162</f>
        <v>0.42325502250648728</v>
      </c>
    </row>
    <row r="163" spans="1:13" ht="13.2" x14ac:dyDescent="0.25">
      <c r="A163" s="3">
        <f t="shared" si="0"/>
        <v>14.399999999999965</v>
      </c>
      <c r="B163" s="3">
        <f t="shared" si="26"/>
        <v>6.9422086875248661E-3</v>
      </c>
      <c r="C163" s="3">
        <f t="shared" si="27"/>
        <v>3.4372499579283065</v>
      </c>
      <c r="D163" s="3">
        <f t="shared" si="28"/>
        <v>5469.6424824464075</v>
      </c>
      <c r="E163" s="3">
        <f t="shared" si="29"/>
        <v>65635.709789356886</v>
      </c>
      <c r="F163" s="3">
        <f t="shared" si="30"/>
        <v>1.1278373789400915</v>
      </c>
      <c r="G163" s="3">
        <f t="shared" si="31"/>
        <v>106.67976355374569</v>
      </c>
      <c r="H163" s="3">
        <f t="shared" si="32"/>
        <v>1.2994744051754261</v>
      </c>
      <c r="I163" s="3">
        <f t="shared" si="33"/>
        <v>1.3997745899861029</v>
      </c>
      <c r="J163">
        <f t="shared" si="34"/>
        <v>7.3301025181066439</v>
      </c>
      <c r="K163" s="3">
        <f t="shared" si="35"/>
        <v>237.95700274240838</v>
      </c>
      <c r="L163">
        <f t="shared" si="36"/>
        <v>1.2085423324128063E-2</v>
      </c>
      <c r="M163" s="18">
        <f t="shared" si="37"/>
        <v>0.42403009586744367</v>
      </c>
    </row>
    <row r="164" spans="1:13" ht="13.2" x14ac:dyDescent="0.25">
      <c r="A164" s="3">
        <f t="shared" si="0"/>
        <v>14.499999999999964</v>
      </c>
      <c r="B164" s="3">
        <f t="shared" si="26"/>
        <v>6.9288008061493093E-3</v>
      </c>
      <c r="C164" s="3">
        <f t="shared" si="27"/>
        <v>3.4439013599505928</v>
      </c>
      <c r="D164" s="3">
        <f t="shared" si="28"/>
        <v>5467.9104966295081</v>
      </c>
      <c r="E164" s="3">
        <f t="shared" si="29"/>
        <v>65614.925959554093</v>
      </c>
      <c r="F164" s="3">
        <f t="shared" si="30"/>
        <v>1.1278961875947824</v>
      </c>
      <c r="G164" s="3">
        <f t="shared" si="31"/>
        <v>106.59956423408082</v>
      </c>
      <c r="H164" s="3">
        <f t="shared" si="32"/>
        <v>1.2994647358576252</v>
      </c>
      <c r="I164" s="3">
        <f t="shared" si="33"/>
        <v>1.3998403807008255</v>
      </c>
      <c r="J164">
        <f t="shared" si="34"/>
        <v>7.324936183307539</v>
      </c>
      <c r="K164" s="3">
        <f t="shared" si="35"/>
        <v>237.89283329416904</v>
      </c>
      <c r="L164">
        <f t="shared" si="36"/>
        <v>1.2055345851550115E-2</v>
      </c>
      <c r="M164" s="18">
        <f t="shared" si="37"/>
        <v>0.42480251484747622</v>
      </c>
    </row>
    <row r="165" spans="1:13" ht="13.2" x14ac:dyDescent="0.25">
      <c r="A165" s="3">
        <f t="shared" si="0"/>
        <v>14.599999999999964</v>
      </c>
      <c r="B165" s="3">
        <f t="shared" si="26"/>
        <v>6.9154898375276006E-3</v>
      </c>
      <c r="C165" s="3">
        <f t="shared" si="27"/>
        <v>3.4505301981118173</v>
      </c>
      <c r="D165" s="3">
        <f t="shared" si="28"/>
        <v>5466.1901188363145</v>
      </c>
      <c r="E165" s="3">
        <f t="shared" si="29"/>
        <v>65594.28142603577</v>
      </c>
      <c r="F165" s="3">
        <f t="shared" si="30"/>
        <v>1.1279551691593448</v>
      </c>
      <c r="G165" s="3">
        <f t="shared" si="31"/>
        <v>106.51995593753217</v>
      </c>
      <c r="H165" s="3">
        <f t="shared" si="32"/>
        <v>1.2994550408463021</v>
      </c>
      <c r="I165" s="3">
        <f t="shared" si="33"/>
        <v>1.399905702000114</v>
      </c>
      <c r="J165">
        <f t="shared" si="34"/>
        <v>7.3198074897980572</v>
      </c>
      <c r="K165" s="3">
        <f t="shared" si="35"/>
        <v>237.82908206917287</v>
      </c>
      <c r="L165">
        <f t="shared" si="36"/>
        <v>1.2025500298643839E-2</v>
      </c>
      <c r="M165" s="18">
        <f t="shared" si="37"/>
        <v>0.4255723043601996</v>
      </c>
    </row>
    <row r="166" spans="1:13" ht="13.2" x14ac:dyDescent="0.25">
      <c r="A166" s="3">
        <f t="shared" si="0"/>
        <v>14.699999999999964</v>
      </c>
      <c r="B166" s="3">
        <f t="shared" si="26"/>
        <v>6.9022745732715829E-3</v>
      </c>
      <c r="C166" s="3">
        <f t="shared" si="27"/>
        <v>3.4571366678932423</v>
      </c>
      <c r="D166" s="3">
        <f t="shared" si="28"/>
        <v>5464.48119416182</v>
      </c>
      <c r="E166" s="3">
        <f t="shared" si="29"/>
        <v>65573.774329941836</v>
      </c>
      <c r="F166" s="3">
        <f t="shared" si="30"/>
        <v>1.1280143131708888</v>
      </c>
      <c r="G166" s="3">
        <f t="shared" si="31"/>
        <v>106.44093085569308</v>
      </c>
      <c r="H166" s="3">
        <f t="shared" si="32"/>
        <v>1.2994453218839939</v>
      </c>
      <c r="I166" s="3">
        <f t="shared" si="33"/>
        <v>1.3999705607557442</v>
      </c>
      <c r="J166">
        <f t="shared" si="34"/>
        <v>7.314715948070253</v>
      </c>
      <c r="K166" s="3">
        <f t="shared" si="35"/>
        <v>237.76574364040223</v>
      </c>
      <c r="L166">
        <f t="shared" si="36"/>
        <v>1.1995883601204571E-2</v>
      </c>
      <c r="M166" s="18">
        <f t="shared" si="37"/>
        <v>0.42633948893770679</v>
      </c>
    </row>
    <row r="167" spans="1:13" ht="13.2" x14ac:dyDescent="0.25">
      <c r="A167" s="3">
        <f t="shared" si="0"/>
        <v>14.799999999999963</v>
      </c>
      <c r="B167" s="3">
        <f t="shared" si="26"/>
        <v>6.8891538263266775E-3</v>
      </c>
      <c r="C167" s="3">
        <f t="shared" si="27"/>
        <v>3.4637209620630194</v>
      </c>
      <c r="D167" s="3">
        <f t="shared" si="28"/>
        <v>5462.7835692751642</v>
      </c>
      <c r="E167" s="3">
        <f t="shared" si="29"/>
        <v>65553.402831301966</v>
      </c>
      <c r="F167" s="3">
        <f t="shared" si="30"/>
        <v>1.1280736094637172</v>
      </c>
      <c r="G167" s="3">
        <f t="shared" si="31"/>
        <v>106.3624812992099</v>
      </c>
      <c r="H167" s="3">
        <f t="shared" si="32"/>
        <v>1.2994355806625144</v>
      </c>
      <c r="I167" s="3">
        <f t="shared" si="33"/>
        <v>1.4000349637278613</v>
      </c>
      <c r="J167">
        <f t="shared" si="34"/>
        <v>7.3096610759288909</v>
      </c>
      <c r="K167" s="3">
        <f t="shared" si="35"/>
        <v>237.70281262667629</v>
      </c>
      <c r="L167">
        <f t="shared" si="36"/>
        <v>1.1966492752611729E-2</v>
      </c>
      <c r="M167" s="18">
        <f t="shared" si="37"/>
        <v>0.42710409273865313</v>
      </c>
    </row>
    <row r="168" spans="1:13" ht="13.2" x14ac:dyDescent="0.25">
      <c r="A168" s="3">
        <f t="shared" si="0"/>
        <v>14.899999999999963</v>
      </c>
      <c r="B168" s="3">
        <f t="shared" si="26"/>
        <v>6.8761264304857909E-3</v>
      </c>
      <c r="C168" s="3">
        <f t="shared" si="27"/>
        <v>3.4702832707278386</v>
      </c>
      <c r="D168" s="3">
        <f t="shared" si="28"/>
        <v>5461.0970924200765</v>
      </c>
      <c r="E168" s="3">
        <f t="shared" si="29"/>
        <v>65533.165109040914</v>
      </c>
      <c r="F168" s="3">
        <f t="shared" si="30"/>
        <v>1.1281330481616425</v>
      </c>
      <c r="G168" s="3">
        <f t="shared" si="31"/>
        <v>106.2845996957507</v>
      </c>
      <c r="H168" s="3">
        <f t="shared" si="32"/>
        <v>1.2994258188242978</v>
      </c>
      <c r="I168" s="3">
        <f t="shared" si="33"/>
        <v>1.4000989175670104</v>
      </c>
      <c r="J168">
        <f t="shared" si="34"/>
        <v>7.3046423983701469</v>
      </c>
      <c r="K168" s="3">
        <f t="shared" si="35"/>
        <v>237.64028369310634</v>
      </c>
      <c r="L168">
        <f t="shared" si="36"/>
        <v>1.1937324802424411E-2</v>
      </c>
      <c r="M168" s="18">
        <f t="shared" si="37"/>
        <v>0.42786613955612329</v>
      </c>
    </row>
    <row r="169" spans="1:13" ht="13.2" x14ac:dyDescent="0.25">
      <c r="A169" s="3">
        <f t="shared" si="0"/>
        <v>14.999999999999963</v>
      </c>
      <c r="B169" s="3">
        <f t="shared" si="26"/>
        <v>6.8631912399167291E-3</v>
      </c>
      <c r="C169" s="3">
        <f t="shared" si="27"/>
        <v>3.4768237813833509</v>
      </c>
      <c r="D169" s="3">
        <f t="shared" si="28"/>
        <v>5459.421613414811</v>
      </c>
      <c r="E169" s="3">
        <f t="shared" si="29"/>
        <v>65513.059360977728</v>
      </c>
      <c r="F169" s="3">
        <f t="shared" si="30"/>
        <v>1.1281926196705276</v>
      </c>
      <c r="G169" s="3">
        <f t="shared" si="31"/>
        <v>106.20727858801985</v>
      </c>
      <c r="H169" s="3">
        <f t="shared" si="32"/>
        <v>1.2994160379636621</v>
      </c>
      <c r="I169" s="3">
        <f t="shared" si="33"/>
        <v>1.4001624288160774</v>
      </c>
      <c r="J169">
        <f t="shared" si="34"/>
        <v>7.299659447462771</v>
      </c>
      <c r="K169" s="3">
        <f t="shared" si="35"/>
        <v>237.5781515515111</v>
      </c>
      <c r="L169">
        <f t="shared" si="36"/>
        <v>1.1908376855019134E-2</v>
      </c>
      <c r="M169" s="18">
        <f t="shared" si="37"/>
        <v>0.42862565282528653</v>
      </c>
    </row>
    <row r="170" spans="1:13" ht="13.2" x14ac:dyDescent="0.25">
      <c r="A170" s="3">
        <f t="shared" si="0"/>
        <v>15.099999999999962</v>
      </c>
      <c r="B170" s="3">
        <f t="shared" si="26"/>
        <v>6.8503471287027495E-3</v>
      </c>
      <c r="C170" s="3">
        <f t="shared" si="27"/>
        <v>3.4833426789633561</v>
      </c>
      <c r="D170" s="3">
        <f t="shared" si="28"/>
        <v>5457.7569836511566</v>
      </c>
      <c r="E170" s="3">
        <f t="shared" si="29"/>
        <v>65493.083803813875</v>
      </c>
      <c r="F170" s="3">
        <f t="shared" si="30"/>
        <v>1.1282523146710428</v>
      </c>
      <c r="G170" s="3">
        <f t="shared" si="31"/>
        <v>106.1305106318087</v>
      </c>
      <c r="H170" s="3">
        <f t="shared" si="32"/>
        <v>1.2994062396280583</v>
      </c>
      <c r="I170" s="3">
        <f t="shared" si="33"/>
        <v>1.4002255039122073</v>
      </c>
      <c r="J170">
        <f t="shared" si="34"/>
        <v>7.2947117622314153</v>
      </c>
      <c r="K170" s="3">
        <f t="shared" si="35"/>
        <v>237.51641096078657</v>
      </c>
      <c r="L170">
        <f t="shared" si="36"/>
        <v>1.1879646068268055E-2</v>
      </c>
      <c r="M170" s="18">
        <f t="shared" si="37"/>
        <v>0.42938265563084721</v>
      </c>
    </row>
    <row r="171" spans="1:13" ht="13.2" x14ac:dyDescent="0.25">
      <c r="A171" s="3">
        <f t="shared" si="0"/>
        <v>15.199999999999962</v>
      </c>
      <c r="B171" s="3">
        <f t="shared" si="26"/>
        <v>6.837592990395755E-3</v>
      </c>
      <c r="C171" s="3">
        <f t="shared" si="27"/>
        <v>3.4898401458878365</v>
      </c>
      <c r="D171" s="3">
        <f t="shared" si="28"/>
        <v>5456.1030560929021</v>
      </c>
      <c r="E171" s="3">
        <f t="shared" si="29"/>
        <v>65473.236673114821</v>
      </c>
      <c r="F171" s="3">
        <f t="shared" si="30"/>
        <v>1.1283121241116232</v>
      </c>
      <c r="G171" s="3">
        <f t="shared" si="31"/>
        <v>106.05428859408825</v>
      </c>
      <c r="H171" s="3">
        <f t="shared" si="32"/>
        <v>1.2993964253192904</v>
      </c>
      <c r="I171" s="3">
        <f t="shared" si="33"/>
        <v>1.4002881491886867</v>
      </c>
      <c r="J171">
        <f t="shared" si="34"/>
        <v>7.2897988885424363</v>
      </c>
      <c r="K171" s="3">
        <f t="shared" si="35"/>
        <v>237.45505672724371</v>
      </c>
      <c r="L171">
        <f t="shared" si="36"/>
        <v>1.1851129652256473E-2</v>
      </c>
      <c r="M171" s="18">
        <f t="shared" si="37"/>
        <v>0.43013717071429791</v>
      </c>
    </row>
    <row r="172" spans="1:13" ht="13.2" x14ac:dyDescent="0.25">
      <c r="A172" s="3">
        <f t="shared" si="0"/>
        <v>15.299999999999962</v>
      </c>
      <c r="B172" s="3">
        <f t="shared" si="26"/>
        <v>6.824927737581761E-3</v>
      </c>
      <c r="C172" s="3">
        <f t="shared" si="27"/>
        <v>3.4963163621098352</v>
      </c>
      <c r="D172" s="3">
        <f t="shared" si="28"/>
        <v>5454.4596852737041</v>
      </c>
      <c r="E172" s="3">
        <f t="shared" si="29"/>
        <v>65453.516223284445</v>
      </c>
      <c r="F172" s="3">
        <f t="shared" si="30"/>
        <v>1.1283720392016368</v>
      </c>
      <c r="G172" s="3">
        <f t="shared" si="31"/>
        <v>105.97860535114053</v>
      </c>
      <c r="H172" s="3">
        <f t="shared" si="32"/>
        <v>1.2993865964946838</v>
      </c>
      <c r="I172" s="3">
        <f t="shared" si="33"/>
        <v>1.4003503708767633</v>
      </c>
      <c r="J172">
        <f t="shared" si="34"/>
        <v>7.2849203789918446</v>
      </c>
      <c r="K172" s="3">
        <f t="shared" si="35"/>
        <v>237.39408370490705</v>
      </c>
      <c r="L172">
        <f t="shared" si="36"/>
        <v>1.1822824868038073E-2</v>
      </c>
      <c r="M172" s="18">
        <f t="shared" si="37"/>
        <v>0.43088922048098205</v>
      </c>
    </row>
    <row r="173" spans="1:13" ht="13.2" x14ac:dyDescent="0.25">
      <c r="A173" s="3">
        <f t="shared" si="0"/>
        <v>15.399999999999961</v>
      </c>
      <c r="B173" s="3">
        <f t="shared" si="26"/>
        <v>6.8123503014582238E-3</v>
      </c>
      <c r="C173" s="3">
        <f t="shared" si="27"/>
        <v>3.502771505161228</v>
      </c>
      <c r="D173" s="3">
        <f t="shared" si="28"/>
        <v>5452.8267272942712</v>
      </c>
      <c r="E173" s="3">
        <f t="shared" si="29"/>
        <v>65433.920727531251</v>
      </c>
      <c r="F173" s="3">
        <f t="shared" si="30"/>
        <v>1.1284320514047343</v>
      </c>
      <c r="G173" s="3">
        <f t="shared" si="31"/>
        <v>105.90345388672615</v>
      </c>
      <c r="H173" s="3">
        <f t="shared" si="32"/>
        <v>1.299376754568228</v>
      </c>
      <c r="I173" s="3">
        <f t="shared" si="33"/>
        <v>1.4004121751074361</v>
      </c>
      <c r="J173">
        <f t="shared" si="34"/>
        <v>7.280075792795377</v>
      </c>
      <c r="K173" s="3">
        <f t="shared" si="35"/>
        <v>237.33348679577722</v>
      </c>
      <c r="L173">
        <f t="shared" si="36"/>
        <v>1.1794729026426594E-2</v>
      </c>
      <c r="M173" s="18">
        <f t="shared" si="37"/>
        <v>0.43163882700696909</v>
      </c>
    </row>
    <row r="174" spans="1:13" ht="13.2" x14ac:dyDescent="0.25">
      <c r="A174" s="3">
        <f t="shared" si="0"/>
        <v>15.499999999999961</v>
      </c>
      <c r="B174" s="3">
        <f t="shared" si="26"/>
        <v>6.7998596314228395E-3</v>
      </c>
      <c r="C174" s="3">
        <f t="shared" si="27"/>
        <v>3.5092057501974248</v>
      </c>
      <c r="D174" s="3">
        <f t="shared" si="28"/>
        <v>5451.2040398191266</v>
      </c>
      <c r="E174" s="3">
        <f t="shared" si="29"/>
        <v>65414.448477829515</v>
      </c>
      <c r="F174" s="3">
        <f t="shared" si="30"/>
        <v>1.128492152432399</v>
      </c>
      <c r="G174" s="3">
        <f t="shared" si="31"/>
        <v>105.82882729029106</v>
      </c>
      <c r="H174" s="3">
        <f t="shared" si="32"/>
        <v>1.2993669009116962</v>
      </c>
      <c r="I174" s="3">
        <f t="shared" si="33"/>
        <v>1.4004735679132083</v>
      </c>
      <c r="J174">
        <f t="shared" si="34"/>
        <v>7.2752646956808906</v>
      </c>
      <c r="K174" s="3">
        <f t="shared" si="35"/>
        <v>237.27326095006637</v>
      </c>
      <c r="L174">
        <f t="shared" si="36"/>
        <v>1.1766839486822807E-2</v>
      </c>
      <c r="M174" s="18">
        <f t="shared" si="37"/>
        <v>0.43238601204575305</v>
      </c>
    </row>
    <row r="175" spans="1:13" ht="13.2" x14ac:dyDescent="0.25">
      <c r="A175" s="3">
        <f t="shared" si="0"/>
        <v>15.599999999999961</v>
      </c>
      <c r="B175" s="3">
        <f t="shared" si="26"/>
        <v>6.7874546946734638E-3</v>
      </c>
      <c r="C175" s="3">
        <f t="shared" si="27"/>
        <v>3.5156192700410132</v>
      </c>
      <c r="D175" s="3">
        <f t="shared" si="28"/>
        <v>5449.5914820726857</v>
      </c>
      <c r="E175" s="3">
        <f t="shared" si="29"/>
        <v>65395.097784872225</v>
      </c>
      <c r="F175" s="3">
        <f t="shared" si="30"/>
        <v>1.1285523342376671</v>
      </c>
      <c r="G175" s="3">
        <f t="shared" si="31"/>
        <v>105.7547187552061</v>
      </c>
      <c r="H175" s="3">
        <f t="shared" si="32"/>
        <v>1.2993570368557192</v>
      </c>
      <c r="I175" s="3">
        <f t="shared" si="33"/>
        <v>1.4005345552297943</v>
      </c>
      <c r="J175">
        <f t="shared" si="34"/>
        <v>7.2704866597825912</v>
      </c>
      <c r="K175" s="3">
        <f t="shared" si="35"/>
        <v>237.2134011663945</v>
      </c>
      <c r="L175">
        <f t="shared" si="36"/>
        <v>1.1739153656075356E-2</v>
      </c>
      <c r="M175" s="18">
        <f t="shared" si="37"/>
        <v>0.43313079703477508</v>
      </c>
    </row>
    <row r="176" spans="1:13" ht="13.2" x14ac:dyDescent="0.25">
      <c r="A176" s="3">
        <f t="shared" si="0"/>
        <v>15.69999999999996</v>
      </c>
      <c r="B176" s="3">
        <f t="shared" si="26"/>
        <v>6.775134475818784E-3</v>
      </c>
      <c r="C176" s="3">
        <f t="shared" si="27"/>
        <v>3.5220122352243943</v>
      </c>
      <c r="D176" s="3">
        <f t="shared" si="28"/>
        <v>5447.9889148351167</v>
      </c>
      <c r="E176" s="3">
        <f t="shared" si="29"/>
        <v>65375.866978021397</v>
      </c>
      <c r="F176" s="3">
        <f t="shared" si="30"/>
        <v>1.1286125890090313</v>
      </c>
      <c r="G176" s="3">
        <f t="shared" si="31"/>
        <v>105.68112157704711</v>
      </c>
      <c r="H176" s="3">
        <f t="shared" si="32"/>
        <v>1.2993471636908438</v>
      </c>
      <c r="I176" s="3">
        <f t="shared" si="33"/>
        <v>1.4005951428977936</v>
      </c>
      <c r="J176">
        <f t="shared" si="34"/>
        <v>7.2657412635376888</v>
      </c>
      <c r="K176" s="3">
        <f t="shared" si="35"/>
        <v>237.15390249196847</v>
      </c>
      <c r="L176">
        <f t="shared" si="36"/>
        <v>1.1711668987374517E-2</v>
      </c>
      <c r="M176" s="18">
        <f t="shared" si="37"/>
        <v>0.43387320310177946</v>
      </c>
    </row>
    <row r="177" spans="1:13" ht="13.2" x14ac:dyDescent="0.25">
      <c r="A177" s="3">
        <f t="shared" si="0"/>
        <v>15.79999999999996</v>
      </c>
      <c r="B177" s="3">
        <f t="shared" si="26"/>
        <v>6.7628979764994043E-3</v>
      </c>
      <c r="C177" s="3">
        <f t="shared" si="27"/>
        <v>3.5283848140314276</v>
      </c>
      <c r="D177" s="3">
        <f t="shared" si="28"/>
        <v>5446.3962004373634</v>
      </c>
      <c r="E177" s="3">
        <f t="shared" si="29"/>
        <v>65356.754405248357</v>
      </c>
      <c r="F177" s="3">
        <f t="shared" si="30"/>
        <v>1.1286729091645127</v>
      </c>
      <c r="G177" s="3">
        <f t="shared" si="31"/>
        <v>105.60802915190185</v>
      </c>
      <c r="H177" s="3">
        <f t="shared" si="32"/>
        <v>1.2993372826685552</v>
      </c>
      <c r="I177" s="3">
        <f t="shared" si="33"/>
        <v>1.4006553366643324</v>
      </c>
      <c r="J177">
        <f t="shared" si="34"/>
        <v>7.2610280915845644</v>
      </c>
      <c r="K177" s="3">
        <f t="shared" si="35"/>
        <v>237.09476002271748</v>
      </c>
      <c r="L177">
        <f t="shared" si="36"/>
        <v>1.1684382979177605E-2</v>
      </c>
      <c r="M177" s="18">
        <f t="shared" si="37"/>
        <v>0.43461325107100568</v>
      </c>
    </row>
    <row r="178" spans="1:13" ht="13.2" x14ac:dyDescent="0.25">
      <c r="A178" s="3">
        <f t="shared" si="0"/>
        <v>15.899999999999959</v>
      </c>
      <c r="B178" s="3">
        <f t="shared" si="26"/>
        <v>6.7507442150190299E-3</v>
      </c>
      <c r="C178" s="3">
        <f t="shared" si="27"/>
        <v>3.5347371725381103</v>
      </c>
      <c r="D178" s="3">
        <f t="shared" si="28"/>
        <v>5444.8132027560814</v>
      </c>
      <c r="E178" s="3">
        <f t="shared" si="29"/>
        <v>65337.758433072973</v>
      </c>
      <c r="F178" s="3">
        <f t="shared" si="30"/>
        <v>1.1287332873458944</v>
      </c>
      <c r="G178" s="3">
        <f t="shared" si="31"/>
        <v>105.53543497471748</v>
      </c>
      <c r="H178" s="3">
        <f t="shared" si="32"/>
        <v>1.2993273950022652</v>
      </c>
      <c r="I178" s="3">
        <f t="shared" si="33"/>
        <v>1.4007151421846533</v>
      </c>
      <c r="J178">
        <f t="shared" si="34"/>
        <v>7.2563467346632828</v>
      </c>
      <c r="K178" s="3">
        <f t="shared" si="35"/>
        <v>237.0359689034145</v>
      </c>
      <c r="L178">
        <f t="shared" si="36"/>
        <v>1.1657293174165013E-2</v>
      </c>
      <c r="M178" s="18">
        <f t="shared" si="37"/>
        <v>0.43535096146922325</v>
      </c>
    </row>
    <row r="179" spans="1:13" ht="13.2" x14ac:dyDescent="0.25">
      <c r="A179" s="3">
        <f t="shared" si="0"/>
        <v>15.999999999999959</v>
      </c>
      <c r="B179" s="3">
        <f t="shared" si="26"/>
        <v>6.7386722259853982E-3</v>
      </c>
      <c r="C179" s="3">
        <f t="shared" si="27"/>
        <v>3.5410694746523315</v>
      </c>
      <c r="D179" s="3">
        <f t="shared" si="28"/>
        <v>5443.2397872078973</v>
      </c>
      <c r="E179" s="3">
        <f t="shared" si="29"/>
        <v>65318.877446494764</v>
      </c>
      <c r="F179" s="3">
        <f t="shared" si="30"/>
        <v>1.1287937164131197</v>
      </c>
      <c r="G179" s="3">
        <f t="shared" si="31"/>
        <v>105.46333263767534</v>
      </c>
      <c r="H179" s="3">
        <f t="shared" si="32"/>
        <v>1.2993175018682834</v>
      </c>
      <c r="I179" s="3">
        <f t="shared" si="33"/>
        <v>1.4007745650236874</v>
      </c>
      <c r="J179">
        <f t="shared" si="34"/>
        <v>7.2516967895177391</v>
      </c>
      <c r="K179" s="3">
        <f t="shared" si="35"/>
        <v>236.97752432776286</v>
      </c>
      <c r="L179">
        <f t="shared" si="36"/>
        <v>1.1630397158225819E-2</v>
      </c>
      <c r="M179" s="18">
        <f t="shared" si="37"/>
        <v>0.4360863545316126</v>
      </c>
    </row>
    <row r="180" spans="1:13" ht="13.2" x14ac:dyDescent="0.25">
      <c r="A180" s="3">
        <f t="shared" si="0"/>
        <v>16.099999999999959</v>
      </c>
      <c r="B180" s="3">
        <f t="shared" si="26"/>
        <v>6.7266810599606944E-3</v>
      </c>
      <c r="C180" s="3">
        <f t="shared" si="27"/>
        <v>3.5473818821527123</v>
      </c>
      <c r="D180" s="3">
        <f t="shared" si="28"/>
        <v>5441.6758207435514</v>
      </c>
      <c r="E180" s="3">
        <f t="shared" si="29"/>
        <v>65300.109848922613</v>
      </c>
      <c r="F180" s="3">
        <f t="shared" si="30"/>
        <v>1.1288541894388393</v>
      </c>
      <c r="G180" s="3">
        <f t="shared" si="31"/>
        <v>105.39171582860286</v>
      </c>
      <c r="H180" s="3">
        <f t="shared" si="32"/>
        <v>1.2993076044067686</v>
      </c>
      <c r="I180" s="3">
        <f t="shared" si="33"/>
        <v>1.4008336106575945</v>
      </c>
      <c r="J180">
        <f t="shared" si="34"/>
        <v>7.2470778588000115</v>
      </c>
      <c r="K180" s="3">
        <f t="shared" si="35"/>
        <v>236.91942153847137</v>
      </c>
      <c r="L180">
        <f t="shared" si="36"/>
        <v>1.1603692559472068E-2</v>
      </c>
      <c r="M180" s="18">
        <f t="shared" si="37"/>
        <v>0.43681945020749979</v>
      </c>
    </row>
    <row r="181" spans="1:13" ht="13.2" x14ac:dyDescent="0.25">
      <c r="A181" s="3">
        <f t="shared" si="0"/>
        <v>16.19999999999996</v>
      </c>
      <c r="B181" s="3">
        <f t="shared" si="26"/>
        <v>6.7147697831211267E-3</v>
      </c>
      <c r="C181" s="3">
        <f t="shared" si="27"/>
        <v>3.553674554726566</v>
      </c>
      <c r="D181" s="3">
        <f t="shared" si="28"/>
        <v>5440.1211718414006</v>
      </c>
      <c r="E181" s="3">
        <f t="shared" si="29"/>
        <v>65281.454062096804</v>
      </c>
      <c r="F181" s="3">
        <f t="shared" si="30"/>
        <v>1.1289146997031161</v>
      </c>
      <c r="G181" s="3">
        <f t="shared" si="31"/>
        <v>105.32057832941159</v>
      </c>
      <c r="H181" s="3">
        <f t="shared" si="32"/>
        <v>1.2992977037226252</v>
      </c>
      <c r="I181" s="3">
        <f t="shared" si="33"/>
        <v>1.4008922844752447</v>
      </c>
      <c r="J181">
        <f t="shared" si="34"/>
        <v>7.2424895509760825</v>
      </c>
      <c r="K181" s="3">
        <f t="shared" si="35"/>
        <v>236.86165582728964</v>
      </c>
      <c r="L181">
        <f t="shared" si="36"/>
        <v>1.1577177047280549E-2</v>
      </c>
      <c r="M181" s="18">
        <f t="shared" si="37"/>
        <v>0.43755026816594444</v>
      </c>
    </row>
    <row r="182" spans="1:13" ht="13.2" x14ac:dyDescent="0.25">
      <c r="A182" s="3">
        <f t="shared" si="0"/>
        <v>16.299999999999962</v>
      </c>
      <c r="B182" s="3">
        <f t="shared" si="26"/>
        <v>6.7029374769253898E-3</v>
      </c>
      <c r="C182" s="3">
        <f t="shared" si="27"/>
        <v>3.5599476500069969</v>
      </c>
      <c r="D182" s="3">
        <f t="shared" si="28"/>
        <v>5438.5757105007897</v>
      </c>
      <c r="E182" s="3">
        <f t="shared" si="29"/>
        <v>65262.908526009473</v>
      </c>
      <c r="F182" s="3">
        <f t="shared" si="30"/>
        <v>1.1289752406882652</v>
      </c>
      <c r="G182" s="3">
        <f t="shared" si="31"/>
        <v>105.24991401456944</v>
      </c>
      <c r="H182" s="3">
        <f t="shared" si="32"/>
        <v>1.2992878008864044</v>
      </c>
      <c r="I182" s="3">
        <f t="shared" si="33"/>
        <v>1.4009505917796952</v>
      </c>
      <c r="J182">
        <f t="shared" si="34"/>
        <v>7.2379314802337076</v>
      </c>
      <c r="K182" s="3">
        <f t="shared" si="35"/>
        <v>236.80422253503517</v>
      </c>
      <c r="L182">
        <f t="shared" si="36"/>
        <v>1.1550848331361418E-2</v>
      </c>
      <c r="M182" s="18">
        <f t="shared" si="37"/>
        <v>0.43827882780119065</v>
      </c>
    </row>
    <row r="183" spans="1:13" ht="13.2" x14ac:dyDescent="0.25">
      <c r="A183" s="3">
        <f t="shared" si="0"/>
        <v>16.399999999999963</v>
      </c>
      <c r="B183" s="3">
        <f t="shared" si="26"/>
        <v>6.6911832377917358E-3</v>
      </c>
      <c r="C183" s="3">
        <f t="shared" si="27"/>
        <v>3.5662013236091683</v>
      </c>
      <c r="D183" s="3">
        <f t="shared" si="28"/>
        <v>5437.0393082350083</v>
      </c>
      <c r="E183" s="3">
        <f t="shared" si="29"/>
        <v>65244.471698820096</v>
      </c>
      <c r="F183" s="3">
        <f t="shared" si="30"/>
        <v>1.1290358060738412</v>
      </c>
      <c r="G183" s="3">
        <f t="shared" si="31"/>
        <v>105.17971684960106</v>
      </c>
      <c r="H183" s="3">
        <f t="shared" si="32"/>
        <v>1.2992778969351793</v>
      </c>
      <c r="I183" s="3">
        <f t="shared" si="33"/>
        <v>1.401008537789634</v>
      </c>
      <c r="J183">
        <f t="shared" si="34"/>
        <v>7.2334032663919352</v>
      </c>
      <c r="K183" s="3">
        <f t="shared" si="35"/>
        <v>236.74711705159567</v>
      </c>
      <c r="L183">
        <f t="shared" si="36"/>
        <v>1.152470416085264E-2</v>
      </c>
      <c r="M183" s="18">
        <f t="shared" si="37"/>
        <v>0.43900514823798287</v>
      </c>
    </row>
    <row r="184" spans="1:13" ht="13.2" x14ac:dyDescent="0.25">
      <c r="A184" s="3">
        <f t="shared" si="0"/>
        <v>16.499999999999964</v>
      </c>
      <c r="B184" s="3">
        <f t="shared" si="26"/>
        <v>6.679506176783403E-3</v>
      </c>
      <c r="C184" s="3">
        <f t="shared" si="27"/>
        <v>3.5724357291657531</v>
      </c>
      <c r="D184" s="3">
        <f t="shared" si="28"/>
        <v>5435.5118380639351</v>
      </c>
      <c r="E184" s="3">
        <f t="shared" si="29"/>
        <v>65226.142056767218</v>
      </c>
      <c r="F184" s="3">
        <f t="shared" si="30"/>
        <v>1.1290963897317605</v>
      </c>
      <c r="G184" s="3">
        <f t="shared" si="31"/>
        <v>105.10998088961698</v>
      </c>
      <c r="H184" s="3">
        <f t="shared" si="32"/>
        <v>1.2992679928733764</v>
      </c>
      <c r="I184" s="3">
        <f t="shared" si="33"/>
        <v>1.4010661276407756</v>
      </c>
      <c r="J184">
        <f t="shared" si="34"/>
        <v>7.2289045348121883</v>
      </c>
      <c r="K184" s="3">
        <f t="shared" si="35"/>
        <v>236.69033481590776</v>
      </c>
      <c r="L184">
        <f t="shared" si="36"/>
        <v>1.1498742323439295E-2</v>
      </c>
      <c r="M184" s="18">
        <f t="shared" si="37"/>
        <v>0.43972924833674798</v>
      </c>
    </row>
    <row r="185" spans="1:13" ht="13.2" x14ac:dyDescent="0.25">
      <c r="A185" s="3">
        <f t="shared" si="0"/>
        <v>16.599999999999966</v>
      </c>
      <c r="B185" s="3">
        <f t="shared" si="26"/>
        <v>6.667905419302126E-3</v>
      </c>
      <c r="C185" s="3">
        <f t="shared" si="27"/>
        <v>3.5786510183615978</v>
      </c>
      <c r="D185" s="3">
        <f t="shared" si="28"/>
        <v>5433.9931745064996</v>
      </c>
      <c r="E185" s="3">
        <f t="shared" si="29"/>
        <v>65207.918094077992</v>
      </c>
      <c r="F185" s="3">
        <f t="shared" si="30"/>
        <v>1.1291569857215551</v>
      </c>
      <c r="G185" s="3">
        <f t="shared" si="31"/>
        <v>105.04070027787299</v>
      </c>
      <c r="H185" s="3">
        <f t="shared" si="32"/>
        <v>1.2992580896735919</v>
      </c>
      <c r="I185" s="3">
        <f t="shared" si="33"/>
        <v>1.4011233663872313</v>
      </c>
      <c r="J185">
        <f t="shared" si="34"/>
        <v>7.2244349163111705</v>
      </c>
      <c r="K185" s="3">
        <f t="shared" si="35"/>
        <v>236.63387131592177</v>
      </c>
      <c r="L185">
        <f t="shared" si="36"/>
        <v>1.1472960644497253E-2</v>
      </c>
      <c r="M185" s="18">
        <f t="shared" si="37"/>
        <v>0.44045114669865404</v>
      </c>
    </row>
    <row r="186" spans="1:13" ht="13.2" x14ac:dyDescent="0.25">
      <c r="A186" s="3">
        <f t="shared" si="0"/>
        <v>16.699999999999967</v>
      </c>
      <c r="B186" s="3">
        <f t="shared" si="26"/>
        <v>6.656380104789493E-3</v>
      </c>
      <c r="C186" s="3">
        <f t="shared" si="27"/>
        <v>3.584847340967618</v>
      </c>
      <c r="D186" s="3">
        <f t="shared" si="28"/>
        <v>5432.4831935727807</v>
      </c>
      <c r="E186" s="3">
        <f t="shared" si="29"/>
        <v>65189.798322873365</v>
      </c>
      <c r="F186" s="3">
        <f t="shared" si="30"/>
        <v>1.1292175882857545</v>
      </c>
      <c r="G186" s="3">
        <f t="shared" si="31"/>
        <v>104.97186924435547</v>
      </c>
      <c r="H186" s="3">
        <f t="shared" si="32"/>
        <v>1.299248188277413</v>
      </c>
      <c r="I186" s="3">
        <f t="shared" si="33"/>
        <v>1.4011802590028788</v>
      </c>
      <c r="J186">
        <f t="shared" si="34"/>
        <v>7.2199940470754216</v>
      </c>
      <c r="K186" s="3">
        <f t="shared" si="35"/>
        <v>236.57772208854993</v>
      </c>
      <c r="L186">
        <f t="shared" si="36"/>
        <v>1.1447356986260039E-2</v>
      </c>
      <c r="M186" s="18">
        <f t="shared" si="37"/>
        <v>0.44117086167054231</v>
      </c>
    </row>
    <row r="187" spans="1:13" ht="13.2" x14ac:dyDescent="0.25">
      <c r="A187" s="3">
        <f t="shared" si="0"/>
        <v>16.799999999999969</v>
      </c>
      <c r="B187" s="3">
        <f t="shared" si="26"/>
        <v>6.6449293864359223E-3</v>
      </c>
      <c r="C187" s="3">
        <f t="shared" si="27"/>
        <v>3.5910248448739441</v>
      </c>
      <c r="D187" s="3">
        <f t="shared" si="28"/>
        <v>5430.9817727559303</v>
      </c>
      <c r="E187" s="3">
        <f t="shared" si="29"/>
        <v>65171.781273071159</v>
      </c>
      <c r="F187" s="3">
        <f t="shared" si="30"/>
        <v>1.1292781918453891</v>
      </c>
      <c r="G187" s="3">
        <f t="shared" si="31"/>
        <v>104.90348210439518</v>
      </c>
      <c r="H187" s="3">
        <f t="shared" si="32"/>
        <v>1.2992382895961709</v>
      </c>
      <c r="I187" s="3">
        <f t="shared" si="33"/>
        <v>1.4012368103826578</v>
      </c>
      <c r="J187">
        <f t="shared" si="34"/>
        <v>7.2155815685773117</v>
      </c>
      <c r="K187" s="3">
        <f t="shared" si="35"/>
        <v>236.52188271959196</v>
      </c>
      <c r="L187">
        <f t="shared" si="36"/>
        <v>1.1421929247008472E-2</v>
      </c>
      <c r="M187" s="18">
        <f t="shared" si="37"/>
        <v>0.44188841134974199</v>
      </c>
    </row>
    <row r="188" spans="1:13" ht="13.2" x14ac:dyDescent="0.25">
      <c r="A188" s="3">
        <f t="shared" si="0"/>
        <v>16.89999999999997</v>
      </c>
      <c r="B188" s="3">
        <f t="shared" si="26"/>
        <v>6.6335524308970151E-3</v>
      </c>
      <c r="C188" s="3">
        <f t="shared" si="27"/>
        <v>3.5971836761223339</v>
      </c>
      <c r="D188" s="3">
        <f t="shared" si="28"/>
        <v>5429.4887910238349</v>
      </c>
      <c r="E188" s="3">
        <f t="shared" si="29"/>
        <v>65153.865492286015</v>
      </c>
      <c r="F188" s="3">
        <f t="shared" si="30"/>
        <v>1.1293387909956201</v>
      </c>
      <c r="G188" s="3">
        <f t="shared" si="31"/>
        <v>104.83553325730685</v>
      </c>
      <c r="H188" s="3">
        <f t="shared" si="32"/>
        <v>1.299228394511714</v>
      </c>
      <c r="I188" s="3">
        <f t="shared" si="33"/>
        <v>1.4012930253438773</v>
      </c>
      <c r="J188">
        <f t="shared" si="34"/>
        <v>7.2111971274927527</v>
      </c>
      <c r="K188" s="3">
        <f t="shared" si="35"/>
        <v>236.46634884365065</v>
      </c>
      <c r="L188">
        <f t="shared" si="36"/>
        <v>1.1396675360282098E-2</v>
      </c>
      <c r="M188" s="18">
        <f t="shared" si="37"/>
        <v>0.4426038135887671</v>
      </c>
    </row>
    <row r="189" spans="1:13" ht="13.2" x14ac:dyDescent="0.25">
      <c r="A189" s="3">
        <f t="shared" si="0"/>
        <v>16.999999999999972</v>
      </c>
      <c r="B189" s="3">
        <f t="shared" si="26"/>
        <v>6.6222484180170618E-3</v>
      </c>
      <c r="C189" s="3">
        <f t="shared" si="27"/>
        <v>3.6033239789378873</v>
      </c>
      <c r="D189" s="3">
        <f t="shared" si="28"/>
        <v>5428.0041288105813</v>
      </c>
      <c r="E189" s="3">
        <f t="shared" si="29"/>
        <v>65136.049545726972</v>
      </c>
      <c r="F189" s="3">
        <f t="shared" si="30"/>
        <v>1.1293993805014781</v>
      </c>
      <c r="G189" s="3">
        <f t="shared" si="31"/>
        <v>104.76801718505507</v>
      </c>
      <c r="H189" s="3">
        <f t="shared" si="32"/>
        <v>1.2992185038771351</v>
      </c>
      <c r="I189" s="3">
        <f t="shared" si="33"/>
        <v>1.4013489086274729</v>
      </c>
      <c r="J189">
        <f t="shared" si="34"/>
        <v>7.2068403756203372</v>
      </c>
      <c r="K189" s="3">
        <f t="shared" si="35"/>
        <v>236.41111614402871</v>
      </c>
      <c r="L189">
        <f t="shared" si="36"/>
        <v>1.1371593294111875E-2</v>
      </c>
      <c r="M189" s="18">
        <f t="shared" si="37"/>
        <v>0.44331708599990155</v>
      </c>
    </row>
    <row r="190" spans="1:13" ht="13.2" x14ac:dyDescent="0.25">
      <c r="A190" s="3">
        <f t="shared" si="0"/>
        <v>17.099999999999973</v>
      </c>
      <c r="B190" s="3">
        <f t="shared" si="26"/>
        <v>6.6110165405594973E-3</v>
      </c>
      <c r="C190" s="3">
        <f t="shared" si="27"/>
        <v>3.6094458957600635</v>
      </c>
      <c r="D190" s="3">
        <f t="shared" si="28"/>
        <v>5426.5276680076813</v>
      </c>
      <c r="E190" s="3">
        <f t="shared" si="29"/>
        <v>65118.332016092172</v>
      </c>
      <c r="F190" s="3">
        <f t="shared" si="30"/>
        <v>1.129459955293723</v>
      </c>
      <c r="G190" s="3">
        <f t="shared" si="31"/>
        <v>104.70092845094466</v>
      </c>
      <c r="H190" s="3">
        <f t="shared" si="32"/>
        <v>1.2992086185174987</v>
      </c>
      <c r="I190" s="3">
        <f t="shared" si="33"/>
        <v>1.401404464899255</v>
      </c>
      <c r="J190">
        <f t="shared" si="34"/>
        <v>7.2025109698019936</v>
      </c>
      <c r="K190" s="3">
        <f t="shared" si="35"/>
        <v>236.35618035261245</v>
      </c>
      <c r="L190">
        <f t="shared" si="36"/>
        <v>1.1346681050273359E-2</v>
      </c>
      <c r="M190" s="18">
        <f t="shared" si="37"/>
        <v>0.44402824595967416</v>
      </c>
    </row>
    <row r="191" spans="1:13" ht="13.2" x14ac:dyDescent="0.25">
      <c r="A191" s="3">
        <f t="shared" si="0"/>
        <v>17.199999999999974</v>
      </c>
      <c r="B191" s="3">
        <f t="shared" si="26"/>
        <v>6.5998560039441066E-3</v>
      </c>
      <c r="C191" s="3">
        <f t="shared" si="27"/>
        <v>3.6155495672730216</v>
      </c>
      <c r="D191" s="3">
        <f t="shared" si="28"/>
        <v>5425.0592919552028</v>
      </c>
      <c r="E191" s="3">
        <f t="shared" si="29"/>
        <v>65100.711503462429</v>
      </c>
      <c r="F191" s="3">
        <f t="shared" si="30"/>
        <v>1.1295205104648069</v>
      </c>
      <c r="G191" s="3">
        <f t="shared" si="31"/>
        <v>104.6342616983376</v>
      </c>
      <c r="H191" s="3">
        <f t="shared" si="32"/>
        <v>1.2991987392305295</v>
      </c>
      <c r="I191" s="3">
        <f t="shared" si="33"/>
        <v>1.4014596987511145</v>
      </c>
      <c r="J191">
        <f t="shared" si="34"/>
        <v>7.1982085718451341</v>
      </c>
      <c r="K191" s="3">
        <f t="shared" si="35"/>
        <v>236.30153724974275</v>
      </c>
      <c r="L191">
        <f t="shared" si="36"/>
        <v>1.1321936663559783E-2</v>
      </c>
      <c r="M191" s="18">
        <f t="shared" si="37"/>
        <v>0.44473731061322797</v>
      </c>
    </row>
    <row r="192" spans="1:13" ht="13.2" x14ac:dyDescent="0.25">
      <c r="A192" s="3">
        <f t="shared" si="0"/>
        <v>17.299999999999976</v>
      </c>
      <c r="B192" s="3">
        <f t="shared" si="26"/>
        <v>6.5887660259907584E-3</v>
      </c>
      <c r="C192" s="3">
        <f t="shared" si="27"/>
        <v>3.6216351324353186</v>
      </c>
      <c r="D192" s="3">
        <f t="shared" si="28"/>
        <v>5423.5988854326888</v>
      </c>
      <c r="E192" s="3">
        <f t="shared" si="29"/>
        <v>65083.186625192262</v>
      </c>
      <c r="F192" s="3">
        <f t="shared" si="30"/>
        <v>1.1295810412649461</v>
      </c>
      <c r="G192" s="3">
        <f t="shared" si="31"/>
        <v>104.56801164939324</v>
      </c>
      <c r="H192" s="3">
        <f t="shared" si="32"/>
        <v>1.299188866787294</v>
      </c>
      <c r="I192" s="3">
        <f t="shared" si="33"/>
        <v>1.4015146147022117</v>
      </c>
      <c r="J192">
        <f t="shared" si="34"/>
        <v>7.1939328484462095</v>
      </c>
      <c r="K192" s="3">
        <f t="shared" si="35"/>
        <v>236.24718266407271</v>
      </c>
      <c r="L192">
        <f t="shared" si="36"/>
        <v>1.1297358201074326E-2</v>
      </c>
      <c r="M192" s="18">
        <f t="shared" si="37"/>
        <v>0.44544429687858555</v>
      </c>
    </row>
    <row r="193" spans="1:13" ht="13.2" x14ac:dyDescent="0.25">
      <c r="A193" s="3">
        <f t="shared" si="0"/>
        <v>17.399999999999977</v>
      </c>
      <c r="B193" s="3">
        <f t="shared" si="26"/>
        <v>6.5777458366694857E-3</v>
      </c>
      <c r="C193" s="3">
        <f t="shared" si="27"/>
        <v>3.6277027285089636</v>
      </c>
      <c r="D193" s="3">
        <f t="shared" si="28"/>
        <v>5422.1463346498813</v>
      </c>
      <c r="E193" s="3">
        <f t="shared" si="29"/>
        <v>65065.756015798572</v>
      </c>
      <c r="F193" s="3">
        <f t="shared" si="30"/>
        <v>1.1296415430982987</v>
      </c>
      <c r="G193" s="3">
        <f t="shared" si="31"/>
        <v>104.50217310383164</v>
      </c>
      <c r="H193" s="3">
        <f t="shared" si="32"/>
        <v>1.2991790019328728</v>
      </c>
      <c r="I193" s="3">
        <f t="shared" si="33"/>
        <v>1.4015692172001539</v>
      </c>
      <c r="J193">
        <f t="shared" si="34"/>
        <v>7.1896834711156909</v>
      </c>
      <c r="K193" s="3">
        <f t="shared" si="35"/>
        <v>236.1931124724139</v>
      </c>
      <c r="L193">
        <f t="shared" si="36"/>
        <v>1.1272943761541081E-2</v>
      </c>
      <c r="M193" s="18">
        <f t="shared" si="37"/>
        <v>0.44614922145081454</v>
      </c>
    </row>
    <row r="194" spans="1:13" ht="13.2" x14ac:dyDescent="0.25">
      <c r="A194" s="3">
        <f t="shared" si="0"/>
        <v>17.499999999999979</v>
      </c>
      <c r="B194" s="3">
        <f t="shared" si="26"/>
        <v>6.5667946778567507E-3</v>
      </c>
      <c r="C194" s="3">
        <f t="shared" si="27"/>
        <v>3.6337524910878449</v>
      </c>
      <c r="D194" s="3">
        <f t="shared" si="28"/>
        <v>5420.7015272373492</v>
      </c>
      <c r="E194" s="3">
        <f t="shared" si="29"/>
        <v>65048.418326848187</v>
      </c>
      <c r="F194" s="3">
        <f t="shared" si="30"/>
        <v>1.1297020115192373</v>
      </c>
      <c r="G194" s="3">
        <f t="shared" si="31"/>
        <v>104.43674093772076</v>
      </c>
      <c r="H194" s="3">
        <f t="shared" si="32"/>
        <v>1.2991691453869947</v>
      </c>
      <c r="I194" s="3">
        <f t="shared" si="33"/>
        <v>1.4016235106221258</v>
      </c>
      <c r="J194">
        <f t="shared" si="34"/>
        <v>7.1854601161043341</v>
      </c>
      <c r="K194" s="3">
        <f t="shared" si="35"/>
        <v>236.13932259956897</v>
      </c>
      <c r="L194">
        <f t="shared" si="36"/>
        <v>1.124869147463404E-2</v>
      </c>
      <c r="M194" s="18">
        <f t="shared" si="37"/>
        <v>0.4468521008060955</v>
      </c>
    </row>
    <row r="195" spans="1:13" ht="13.2" x14ac:dyDescent="0.25">
      <c r="A195" s="3">
        <f t="shared" si="0"/>
        <v>17.59999999999998</v>
      </c>
      <c r="B195" s="3">
        <f t="shared" si="26"/>
        <v>6.5559118030976676E-3</v>
      </c>
      <c r="C195" s="3">
        <f t="shared" si="27"/>
        <v>3.6397845541255647</v>
      </c>
      <c r="D195" s="3">
        <f t="shared" si="28"/>
        <v>5419.2643522370226</v>
      </c>
      <c r="E195" s="3">
        <f t="shared" si="29"/>
        <v>65031.172226844268</v>
      </c>
      <c r="F195" s="3">
        <f t="shared" si="30"/>
        <v>1.1297624422287236</v>
      </c>
      <c r="G195" s="3">
        <f t="shared" si="31"/>
        <v>104.3717101022873</v>
      </c>
      <c r="H195" s="3">
        <f t="shared" si="32"/>
        <v>1.2991592978446673</v>
      </c>
      <c r="I195" s="3">
        <f t="shared" si="33"/>
        <v>1.4016774992760102</v>
      </c>
      <c r="J195">
        <f t="shared" si="34"/>
        <v>7.1812624643309269</v>
      </c>
      <c r="K195" s="3">
        <f t="shared" si="35"/>
        <v>236.08580901815748</v>
      </c>
      <c r="L195">
        <f t="shared" si="36"/>
        <v>1.1224599500323618E-2</v>
      </c>
      <c r="M195" s="18">
        <f t="shared" si="37"/>
        <v>0.44755295120569544</v>
      </c>
    </row>
    <row r="196" spans="1:13" ht="13.2" x14ac:dyDescent="0.25">
      <c r="A196" s="3">
        <f t="shared" si="0"/>
        <v>17.699999999999982</v>
      </c>
      <c r="B196" s="3">
        <f t="shared" si="26"/>
        <v>6.5450964773740451E-3</v>
      </c>
      <c r="C196" s="3">
        <f t="shared" si="27"/>
        <v>3.6457990499626787</v>
      </c>
      <c r="D196" s="3">
        <f t="shared" si="28"/>
        <v>5417.834700092465</v>
      </c>
      <c r="E196" s="3">
        <f t="shared" si="29"/>
        <v>65014.016401109577</v>
      </c>
      <c r="F196" s="3">
        <f t="shared" si="30"/>
        <v>1.1298228310707752</v>
      </c>
      <c r="G196" s="3">
        <f t="shared" si="31"/>
        <v>104.30707562274671</v>
      </c>
      <c r="H196" s="3">
        <f t="shared" si="32"/>
        <v>1.2991494599767879</v>
      </c>
      <c r="I196" s="3">
        <f t="shared" si="33"/>
        <v>1.4017311874014862</v>
      </c>
      <c r="J196">
        <f t="shared" si="34"/>
        <v>7.1770902013111337</v>
      </c>
      <c r="K196" s="3">
        <f t="shared" si="35"/>
        <v>236.03256774842535</v>
      </c>
      <c r="L196">
        <f t="shared" si="36"/>
        <v>1.1200666028240068E-2</v>
      </c>
      <c r="M196" s="18">
        <f t="shared" si="37"/>
        <v>0.448251788699849</v>
      </c>
    </row>
    <row r="197" spans="1:13" ht="13.2" x14ac:dyDescent="0.25">
      <c r="A197" s="3">
        <f t="shared" si="0"/>
        <v>17.799999999999983</v>
      </c>
      <c r="B197" s="3">
        <f t="shared" si="26"/>
        <v>6.5343479768780804E-3</v>
      </c>
      <c r="C197" s="3">
        <f t="shared" si="27"/>
        <v>3.6517961093533593</v>
      </c>
      <c r="D197" s="3">
        <f t="shared" si="28"/>
        <v>5416.4124626392104</v>
      </c>
      <c r="E197" s="3">
        <f t="shared" si="29"/>
        <v>64996.949551670521</v>
      </c>
      <c r="F197" s="3">
        <f t="shared" si="30"/>
        <v>1.1298831740290238</v>
      </c>
      <c r="G197" s="3">
        <f t="shared" si="31"/>
        <v>104.24283259715854</v>
      </c>
      <c r="H197" s="3">
        <f t="shared" si="32"/>
        <v>1.2991396324307511</v>
      </c>
      <c r="I197" s="3">
        <f t="shared" si="33"/>
        <v>1.401784579171115</v>
      </c>
      <c r="J197">
        <f t="shared" si="34"/>
        <v>7.1729430170879338</v>
      </c>
      <c r="K197" s="3">
        <f t="shared" si="35"/>
        <v>235.97959485805399</v>
      </c>
      <c r="L197">
        <f t="shared" si="36"/>
        <v>1.117688927705337E-2</v>
      </c>
      <c r="M197" s="18">
        <f t="shared" si="37"/>
        <v>0.44894862913154981</v>
      </c>
    </row>
    <row r="198" spans="1:13" ht="13.2" x14ac:dyDescent="0.25">
      <c r="A198" s="3">
        <f t="shared" si="0"/>
        <v>17.899999999999984</v>
      </c>
      <c r="B198" s="3">
        <f t="shared" si="26"/>
        <v>6.5236655887915204E-3</v>
      </c>
      <c r="C198" s="3">
        <f t="shared" si="27"/>
        <v>3.6577758614915017</v>
      </c>
      <c r="D198" s="3">
        <f t="shared" si="28"/>
        <v>5414.9975330948973</v>
      </c>
      <c r="E198" s="3">
        <f t="shared" si="29"/>
        <v>64979.970397138764</v>
      </c>
      <c r="F198" s="3">
        <f t="shared" si="30"/>
        <v>1.1299434672233628</v>
      </c>
      <c r="G198" s="3">
        <f t="shared" si="31"/>
        <v>104.17897619530065</v>
      </c>
      <c r="H198" s="3">
        <f t="shared" si="32"/>
        <v>1.2991298158310056</v>
      </c>
      <c r="I198" s="3">
        <f t="shared" si="33"/>
        <v>1.4018376786913691</v>
      </c>
      <c r="J198">
        <f t="shared" si="34"/>
        <v>7.1688206061629591</v>
      </c>
      <c r="K198" s="3">
        <f t="shared" si="35"/>
        <v>235.92688646194995</v>
      </c>
      <c r="L198">
        <f t="shared" si="36"/>
        <v>1.1153267493869102E-2</v>
      </c>
      <c r="M198" s="18">
        <f t="shared" si="37"/>
        <v>0.44964348814025673</v>
      </c>
    </row>
    <row r="199" spans="1:13" ht="13.2" x14ac:dyDescent="0.25">
      <c r="A199" s="3">
        <f t="shared" si="0"/>
        <v>17.999999999999986</v>
      </c>
      <c r="B199" s="3">
        <f t="shared" si="26"/>
        <v>6.5130486110701472E-3</v>
      </c>
      <c r="C199" s="3">
        <f t="shared" si="27"/>
        <v>3.6637384340362891</v>
      </c>
      <c r="D199" s="3">
        <f t="shared" si="28"/>
        <v>5413.58980604933</v>
      </c>
      <c r="E199" s="3">
        <f t="shared" si="29"/>
        <v>64963.077672591957</v>
      </c>
      <c r="F199" s="3">
        <f t="shared" si="30"/>
        <v>1.1300037069066837</v>
      </c>
      <c r="G199" s="3">
        <f t="shared" si="31"/>
        <v>104.11550165756488</v>
      </c>
      <c r="H199" s="3">
        <f t="shared" si="32"/>
        <v>1.2991200107796477</v>
      </c>
      <c r="I199" s="3">
        <f t="shared" si="33"/>
        <v>1.4018904900036946</v>
      </c>
      <c r="J199">
        <f t="shared" si="34"/>
        <v>7.1647226674293973</v>
      </c>
      <c r="K199" s="3">
        <f t="shared" si="35"/>
        <v>235.87443872203573</v>
      </c>
      <c r="L199">
        <f t="shared" si="36"/>
        <v>1.1129798953639601E-2</v>
      </c>
      <c r="M199" s="18">
        <f t="shared" si="37"/>
        <v>0.45033638116551267</v>
      </c>
    </row>
    <row r="200" spans="1:13" ht="13.2" x14ac:dyDescent="0.25">
      <c r="A200" s="3">
        <f t="shared" si="0"/>
        <v>18.099999999999987</v>
      </c>
      <c r="B200" s="3">
        <f t="shared" si="26"/>
        <v>6.5024963522334533E-3</v>
      </c>
      <c r="C200" s="3">
        <f t="shared" si="27"/>
        <v>3.6696839531372136</v>
      </c>
      <c r="D200" s="3">
        <f t="shared" si="28"/>
        <v>5412.1891774544447</v>
      </c>
      <c r="E200" s="3">
        <f t="shared" si="29"/>
        <v>64946.270129453333</v>
      </c>
      <c r="F200" s="3">
        <f t="shared" si="30"/>
        <v>1.1300638894616908</v>
      </c>
      <c r="G200" s="3">
        <f t="shared" si="31"/>
        <v>104.05240429387241</v>
      </c>
      <c r="H200" s="3">
        <f t="shared" si="32"/>
        <v>1.2991102178569476</v>
      </c>
      <c r="I200" s="3">
        <f t="shared" si="33"/>
        <v>1.4019430170855005</v>
      </c>
      <c r="J200">
        <f t="shared" si="34"/>
        <v>7.1606489041057806</v>
      </c>
      <c r="K200" s="3">
        <f t="shared" si="35"/>
        <v>235.82224784702339</v>
      </c>
      <c r="L200">
        <f t="shared" si="36"/>
        <v>1.1106481958590325E-2</v>
      </c>
      <c r="M200" s="18">
        <f t="shared" si="37"/>
        <v>0.45102732345048474</v>
      </c>
    </row>
    <row r="201" spans="1:13" ht="13.2" x14ac:dyDescent="0.25">
      <c r="A201" s="3">
        <f t="shared" si="0"/>
        <v>18.199999999999989</v>
      </c>
      <c r="B201" s="3">
        <f t="shared" si="26"/>
        <v>6.4920081311593105E-3</v>
      </c>
      <c r="C201" s="3">
        <f t="shared" si="27"/>
        <v>3.6756125434585973</v>
      </c>
      <c r="D201" s="3">
        <f t="shared" si="28"/>
        <v>5410.7955446143123</v>
      </c>
      <c r="E201" s="3">
        <f t="shared" si="29"/>
        <v>64929.546535371745</v>
      </c>
      <c r="F201" s="3">
        <f t="shared" si="30"/>
        <v>1.1301240113978008</v>
      </c>
      <c r="G201" s="3">
        <f t="shared" si="31"/>
        <v>103.98967948261136</v>
      </c>
      <c r="H201" s="3">
        <f t="shared" si="32"/>
        <v>1.299100437621902</v>
      </c>
      <c r="I201" s="3">
        <f t="shared" si="33"/>
        <v>1.4019952638511646</v>
      </c>
      <c r="J201">
        <f t="shared" si="34"/>
        <v>7.1565990236713031</v>
      </c>
      <c r="K201" s="3">
        <f t="shared" si="35"/>
        <v>235.77031009219107</v>
      </c>
      <c r="L201">
        <f t="shared" si="36"/>
        <v>1.1083314837660518E-2</v>
      </c>
      <c r="M201" s="18">
        <f t="shared" si="37"/>
        <v>0.45171633004542133</v>
      </c>
    </row>
    <row r="202" spans="1:13" ht="13.2" x14ac:dyDescent="0.25">
      <c r="A202" s="3">
        <f t="shared" si="0"/>
        <v>18.29999999999999</v>
      </c>
      <c r="B202" s="3">
        <f t="shared" si="26"/>
        <v>6.4815832768835534E-3</v>
      </c>
      <c r="C202" s="3">
        <f t="shared" si="27"/>
        <v>3.6815243282035932</v>
      </c>
      <c r="D202" s="3">
        <f t="shared" si="28"/>
        <v>5409.4088061748362</v>
      </c>
      <c r="E202" s="3">
        <f t="shared" si="29"/>
        <v>64912.90567409803</v>
      </c>
      <c r="F202" s="3">
        <f t="shared" si="30"/>
        <v>1.130184069348126</v>
      </c>
      <c r="G202" s="3">
        <f t="shared" si="31"/>
        <v>103.92732266958883</v>
      </c>
      <c r="H202" s="3">
        <f t="shared" si="32"/>
        <v>1.2990906706127516</v>
      </c>
      <c r="I202" s="3">
        <f t="shared" si="33"/>
        <v>1.4020472341530057</v>
      </c>
      <c r="J202">
        <f t="shared" si="34"/>
        <v>7.1525727378018775</v>
      </c>
      <c r="K202" s="3">
        <f t="shared" si="35"/>
        <v>235.71862175914032</v>
      </c>
      <c r="L202">
        <f t="shared" si="36"/>
        <v>1.1060295945958108E-2</v>
      </c>
      <c r="M202" s="18">
        <f t="shared" si="37"/>
        <v>0.45240341581103327</v>
      </c>
    </row>
    <row r="203" spans="1:13" ht="13.2" x14ac:dyDescent="0.25">
      <c r="A203" s="3">
        <f t="shared" si="0"/>
        <v>18.399999999999991</v>
      </c>
      <c r="B203" s="3">
        <f t="shared" si="26"/>
        <v>6.471221128404296E-3</v>
      </c>
      <c r="C203" s="3">
        <f t="shared" si="27"/>
        <v>3.6874194291376967</v>
      </c>
      <c r="D203" s="3">
        <f t="shared" si="28"/>
        <v>5408.0288621137761</v>
      </c>
      <c r="E203" s="3">
        <f t="shared" si="29"/>
        <v>64896.346345365309</v>
      </c>
      <c r="F203" s="3">
        <f t="shared" si="30"/>
        <v>1.1302440600665224</v>
      </c>
      <c r="G203" s="3">
        <f t="shared" si="31"/>
        <v>103.86532936700968</v>
      </c>
      <c r="H203" s="3">
        <f t="shared" si="32"/>
        <v>1.2990809173474924</v>
      </c>
      <c r="I203" s="3">
        <f t="shared" si="33"/>
        <v>1.4020989317822361</v>
      </c>
      <c r="J203">
        <f t="shared" si="34"/>
        <v>7.1485697623078517</v>
      </c>
      <c r="K203" s="3">
        <f t="shared" si="35"/>
        <v>235.6671791955626</v>
      </c>
      <c r="L203">
        <f t="shared" si="36"/>
        <v>1.1037423664228243E-2</v>
      </c>
      <c r="M203" s="18">
        <f t="shared" si="37"/>
        <v>0.45308859542179958</v>
      </c>
    </row>
    <row r="204" spans="1:13" ht="13.2" x14ac:dyDescent="0.25">
      <c r="A204" s="3">
        <f t="shared" si="0"/>
        <v>18.499999999999993</v>
      </c>
      <c r="B204" s="3">
        <f t="shared" si="26"/>
        <v>6.4609210344908491E-3</v>
      </c>
      <c r="C204" s="3">
        <f t="shared" si="27"/>
        <v>3.693297966611786</v>
      </c>
      <c r="D204" s="3">
        <f t="shared" si="28"/>
        <v>5406.6556137301986</v>
      </c>
      <c r="E204" s="3">
        <f t="shared" si="29"/>
        <v>64879.86736476238</v>
      </c>
      <c r="F204" s="3">
        <f t="shared" si="30"/>
        <v>1.130303980424725</v>
      </c>
      <c r="G204" s="3">
        <f t="shared" si="31"/>
        <v>103.80369515246348</v>
      </c>
      <c r="H204" s="3">
        <f t="shared" si="32"/>
        <v>1.2990711783243691</v>
      </c>
      <c r="I204" s="3">
        <f t="shared" si="33"/>
        <v>1.4021503604699006</v>
      </c>
      <c r="J204">
        <f t="shared" si="34"/>
        <v>7.144589817072128</v>
      </c>
      <c r="K204" s="3">
        <f t="shared" si="35"/>
        <v>235.61597879497776</v>
      </c>
      <c r="L204">
        <f t="shared" si="36"/>
        <v>1.1014696398335057E-2</v>
      </c>
      <c r="M204" s="18">
        <f t="shared" si="37"/>
        <v>0.45377188336919849</v>
      </c>
    </row>
    <row r="205" spans="1:13" ht="13.2" x14ac:dyDescent="0.25">
      <c r="A205" s="3">
        <f t="shared" si="0"/>
        <v>18.599999999999994</v>
      </c>
      <c r="B205" s="3">
        <f t="shared" si="26"/>
        <v>6.4506823534971483E-3</v>
      </c>
      <c r="C205" s="3">
        <f t="shared" si="27"/>
        <v>3.6991600595846821</v>
      </c>
      <c r="D205" s="3">
        <f t="shared" si="28"/>
        <v>5405.2889636344507</v>
      </c>
      <c r="E205" s="3">
        <f t="shared" si="29"/>
        <v>64863.467563613405</v>
      </c>
      <c r="F205" s="3">
        <f t="shared" si="30"/>
        <v>1.1303638274095478</v>
      </c>
      <c r="G205" s="3">
        <f t="shared" si="31"/>
        <v>103.74241566794086</v>
      </c>
      <c r="H205" s="3">
        <f t="shared" si="32"/>
        <v>1.2990614540223597</v>
      </c>
      <c r="I205" s="3">
        <f t="shared" si="33"/>
        <v>1.4022015238877907</v>
      </c>
      <c r="J205">
        <f t="shared" si="34"/>
        <v>7.1406326259901167</v>
      </c>
      <c r="K205" s="3">
        <f t="shared" si="35"/>
        <v>235.56501699649056</v>
      </c>
      <c r="L205">
        <f t="shared" si="36"/>
        <v>1.0992112578756324E-2</v>
      </c>
      <c r="M205" s="18">
        <f t="shared" si="37"/>
        <v>0.45445329396486756</v>
      </c>
    </row>
    <row r="206" spans="1:13" ht="13.2" x14ac:dyDescent="0.25">
      <c r="A206" s="3">
        <f t="shared" si="0"/>
        <v>18.699999999999996</v>
      </c>
      <c r="B206" s="3">
        <f t="shared" si="26"/>
        <v>6.4405044531795266E-3</v>
      </c>
      <c r="C206" s="3">
        <f t="shared" si="27"/>
        <v>3.7050058256452574</v>
      </c>
      <c r="D206" s="3">
        <f t="shared" si="28"/>
        <v>5403.9288157376968</v>
      </c>
      <c r="E206" s="3">
        <f t="shared" si="29"/>
        <v>64847.145788852358</v>
      </c>
      <c r="F206" s="3">
        <f t="shared" si="30"/>
        <v>1.1304235981201569</v>
      </c>
      <c r="G206" s="3">
        <f t="shared" si="31"/>
        <v>103.68148661885961</v>
      </c>
      <c r="H206" s="3">
        <f t="shared" si="32"/>
        <v>1.2990517449016574</v>
      </c>
      <c r="I206" s="3">
        <f t="shared" si="33"/>
        <v>1.4022524256493587</v>
      </c>
      <c r="J206">
        <f t="shared" si="34"/>
        <v>7.1366979169102684</v>
      </c>
      <c r="K206" s="3">
        <f t="shared" si="35"/>
        <v>235.51429028452682</v>
      </c>
      <c r="L206">
        <f t="shared" si="36"/>
        <v>1.0969670660090648E-2</v>
      </c>
      <c r="M206" s="18">
        <f t="shared" si="37"/>
        <v>0.45513284134369503</v>
      </c>
    </row>
    <row r="207" spans="1:13" ht="13.2" x14ac:dyDescent="0.25">
      <c r="A207" s="3">
        <f t="shared" si="0"/>
        <v>18.799999999999997</v>
      </c>
      <c r="B207" s="3">
        <f t="shared" si="26"/>
        <v>6.4303867105187261E-3</v>
      </c>
      <c r="C207" s="3">
        <f t="shared" si="27"/>
        <v>3.7108353810341002</v>
      </c>
      <c r="D207" s="3">
        <f t="shared" si="28"/>
        <v>5402.5750752416161</v>
      </c>
      <c r="E207" s="3">
        <f t="shared" si="29"/>
        <v>64830.90090289939</v>
      </c>
      <c r="F207" s="3">
        <f t="shared" si="30"/>
        <v>1.1304832897654118</v>
      </c>
      <c r="G207" s="3">
        <f t="shared" si="31"/>
        <v>103.62090377311209</v>
      </c>
      <c r="H207" s="3">
        <f t="shared" si="32"/>
        <v>1.2990420514041134</v>
      </c>
      <c r="I207" s="3">
        <f t="shared" si="33"/>
        <v>1.4023030693105842</v>
      </c>
      <c r="J207">
        <f t="shared" si="34"/>
        <v>7.1327854215757682</v>
      </c>
      <c r="K207" s="3">
        <f t="shared" si="35"/>
        <v>235.4637951885681</v>
      </c>
      <c r="L207">
        <f t="shared" si="36"/>
        <v>1.0947369120576672E-2</v>
      </c>
      <c r="M207" s="18">
        <f t="shared" si="37"/>
        <v>0.45581053946684141</v>
      </c>
    </row>
    <row r="208" spans="1:13" ht="13.2" x14ac:dyDescent="0.25">
      <c r="A208" s="3">
        <f t="shared" si="0"/>
        <v>18.899999999999999</v>
      </c>
      <c r="B208" s="3">
        <f t="shared" si="26"/>
        <v>6.4203285115460411E-3</v>
      </c>
      <c r="C208" s="3">
        <f t="shared" si="27"/>
        <v>3.7166488406647402</v>
      </c>
      <c r="D208" s="3">
        <f t="shared" si="28"/>
        <v>5401.2276486279616</v>
      </c>
      <c r="E208" s="3">
        <f t="shared" si="29"/>
        <v>64814.731783535535</v>
      </c>
      <c r="F208" s="3">
        <f t="shared" si="30"/>
        <v>1.1305428996612747</v>
      </c>
      <c r="G208" s="3">
        <f t="shared" si="31"/>
        <v>103.56066296012733</v>
      </c>
      <c r="H208" s="3">
        <f t="shared" si="32"/>
        <v>1.299032373953698</v>
      </c>
      <c r="I208" s="3">
        <f t="shared" si="33"/>
        <v>1.4023534583708543</v>
      </c>
      <c r="J208">
        <f t="shared" si="34"/>
        <v>7.1288948755672363</v>
      </c>
      <c r="K208" s="3">
        <f t="shared" si="35"/>
        <v>235.41352828288109</v>
      </c>
      <c r="L208">
        <f t="shared" si="36"/>
        <v>1.0925206461624194E-2</v>
      </c>
      <c r="M208" s="18">
        <f t="shared" si="37"/>
        <v>0.45648640212469727</v>
      </c>
    </row>
    <row r="209" spans="1:13" ht="13.2" x14ac:dyDescent="0.25">
      <c r="A209" s="3">
        <f t="shared" si="0"/>
        <v>19</v>
      </c>
      <c r="B209" s="3">
        <f t="shared" si="26"/>
        <v>6.4103292511734694E-3</v>
      </c>
      <c r="C209" s="3">
        <f t="shared" si="27"/>
        <v>3.7224463181444531</v>
      </c>
      <c r="D209" s="3">
        <f t="shared" si="28"/>
        <v>5399.8864436481626</v>
      </c>
      <c r="E209" s="3">
        <f t="shared" si="29"/>
        <v>64798.637323777948</v>
      </c>
      <c r="F209" s="3">
        <f t="shared" si="30"/>
        <v>1.1306024252282805</v>
      </c>
      <c r="G209" s="3">
        <f t="shared" si="31"/>
        <v>103.50076006995127</v>
      </c>
      <c r="H209" s="3">
        <f t="shared" si="32"/>
        <v>1.2990227129569298</v>
      </c>
      <c r="I209" s="3">
        <f t="shared" si="33"/>
        <v>1.4024035962738097</v>
      </c>
      <c r="J209">
        <f t="shared" si="34"/>
        <v>7.1250260182464293</v>
      </c>
      <c r="K209" s="3">
        <f t="shared" si="35"/>
        <v>235.36348618624322</v>
      </c>
      <c r="L209">
        <f t="shared" si="36"/>
        <v>1.0903181207356604E-2</v>
      </c>
      <c r="M209" s="18">
        <f t="shared" si="37"/>
        <v>0.45716044293977548</v>
      </c>
    </row>
    <row r="210" spans="1:13" ht="13.2" x14ac:dyDescent="0.25">
      <c r="A210" s="3">
        <f t="shared" si="0"/>
        <v>19.100000000000001</v>
      </c>
      <c r="B210" s="3">
        <f t="shared" si="26"/>
        <v>6.4003883330277607E-3</v>
      </c>
      <c r="C210" s="3">
        <f t="shared" si="27"/>
        <v>3.7282279257946507</v>
      </c>
      <c r="D210" s="3">
        <f t="shared" si="28"/>
        <v>5398.5513693130224</v>
      </c>
      <c r="E210" s="3">
        <f t="shared" si="29"/>
        <v>64782.616431756265</v>
      </c>
      <c r="F210" s="3">
        <f t="shared" si="30"/>
        <v>1.1306618639890738</v>
      </c>
      <c r="G210" s="3">
        <f t="shared" si="31"/>
        <v>103.44119105234488</v>
      </c>
      <c r="H210" s="3">
        <f t="shared" si="32"/>
        <v>1.299013068803317</v>
      </c>
      <c r="I210" s="3">
        <f t="shared" si="33"/>
        <v>1.4024534864081899</v>
      </c>
      <c r="J210">
        <f t="shared" si="34"/>
        <v>7.1211785927011091</v>
      </c>
      <c r="K210" s="3">
        <f t="shared" si="35"/>
        <v>235.31366556167069</v>
      </c>
      <c r="L210">
        <f t="shared" si="36"/>
        <v>1.0881291904164453E-2</v>
      </c>
      <c r="M210" s="18">
        <f t="shared" si="37"/>
        <v>0.45783267536954109</v>
      </c>
    </row>
    <row r="211" spans="1:13" ht="13.2" x14ac:dyDescent="0.25">
      <c r="A211" s="3">
        <f t="shared" si="0"/>
        <v>19.200000000000003</v>
      </c>
      <c r="B211" s="3">
        <f t="shared" si="26"/>
        <v>6.3905051692882686E-3</v>
      </c>
      <c r="C211" s="3">
        <f t="shared" si="27"/>
        <v>3.7339937746708638</v>
      </c>
      <c r="D211" s="3">
        <f t="shared" si="28"/>
        <v>5397.2223358822548</v>
      </c>
      <c r="E211" s="3">
        <f t="shared" si="29"/>
        <v>64766.668030587054</v>
      </c>
      <c r="F211" s="3">
        <f t="shared" si="30"/>
        <v>1.1307212135660054</v>
      </c>
      <c r="G211" s="3">
        <f t="shared" si="31"/>
        <v>103.38195191589588</v>
      </c>
      <c r="H211" s="3">
        <f t="shared" si="32"/>
        <v>1.299003441865751</v>
      </c>
      <c r="I211" s="3">
        <f t="shared" si="33"/>
        <v>1.4025031321086354</v>
      </c>
      <c r="J211">
        <f t="shared" si="34"/>
        <v>7.1173523456905441</v>
      </c>
      <c r="K211" s="3">
        <f t="shared" si="35"/>
        <v>235.26406311613198</v>
      </c>
      <c r="L211">
        <f t="shared" si="36"/>
        <v>1.0859537120269859E-2</v>
      </c>
      <c r="M211" s="18">
        <f t="shared" si="37"/>
        <v>0.45850311270918132</v>
      </c>
    </row>
    <row r="212" spans="1:13" ht="13.2" x14ac:dyDescent="0.25">
      <c r="A212" s="3">
        <f t="shared" si="0"/>
        <v>19.300000000000004</v>
      </c>
      <c r="B212" s="3">
        <f t="shared" ref="B212:B275" si="38">2*PI()^(1-$B$9)*$B$6*$H$6*$B$8*$L$6^$B$9*((2*$B$9+1)*$B$8*($L$6/PI())^$B$9*A212+$H$5^(2*$B$9+1))^(1-2*$B$9)/(2*$B$9+1)</f>
        <v>6.3806791805284865E-3</v>
      </c>
      <c r="C212" s="3">
        <f t="shared" ref="C212:C275" si="39">$L$6/B212</f>
        <v>3.7397439745823369</v>
      </c>
      <c r="D212" s="3">
        <f t="shared" ref="D212:D275" si="40">14.353*C212^5-267.8*C212^4+1960.6*C212^3-6996.5*C212^2+11829*C212-1653.3</f>
        <v>5395.8992548539854</v>
      </c>
      <c r="E212" s="3">
        <f t="shared" ref="E212:E275" si="41">D212*12</f>
        <v>64750.791058247822</v>
      </c>
      <c r="F212" s="3">
        <f t="shared" ref="F212:F275" si="42">0.0021*C212^4- 0.0338*C212^3 + 0.204*C212^2 - 0.5367*C212 + 1.6419</f>
        <v>1.1307804716787861</v>
      </c>
      <c r="G212" s="3">
        <f t="shared" ref="G212:G275" si="43">(B212+$L$6)*E212/$P$6/$P$9</f>
        <v>103.3230387271452</v>
      </c>
      <c r="H212" s="3">
        <f t="shared" ref="H212:H275" si="44">SQRT(2*F212^2/(F212-1)*(2/(F212+1))^((F212+1)/(F212-1))*(1-($P$8/$L$7)^((F212-1)/F212)))</f>
        <v>1.2989938325009198</v>
      </c>
      <c r="I212" s="3">
        <f t="shared" ref="I212:I275" si="45">H212+($P$8-$P$11)/G212*$P$7</f>
        <v>1.4025525366565001</v>
      </c>
      <c r="J212">
        <f t="shared" ref="J212:J275" si="46">I212*G212*$P$6</f>
        <v>7.1135470275920385</v>
      </c>
      <c r="K212" s="3">
        <f t="shared" ref="K212:K275" si="47">E212*I212/$P$9</f>
        <v>235.21467560026031</v>
      </c>
      <c r="L212">
        <f t="shared" si="36"/>
        <v>1.0837915445301261E-2</v>
      </c>
      <c r="M212" s="18">
        <f t="shared" si="37"/>
        <v>0.45917176809431437</v>
      </c>
    </row>
    <row r="213" spans="1:13" ht="13.2" x14ac:dyDescent="0.25">
      <c r="A213" s="3">
        <f t="shared" si="0"/>
        <v>19.400000000000006</v>
      </c>
      <c r="B213" s="3">
        <f t="shared" si="38"/>
        <v>6.370909795561183E-3</v>
      </c>
      <c r="C213" s="3">
        <f t="shared" si="39"/>
        <v>3.7454786341112323</v>
      </c>
      <c r="D213" s="3">
        <f t="shared" si="40"/>
        <v>5394.5820389544124</v>
      </c>
      <c r="E213" s="3">
        <f t="shared" si="41"/>
        <v>64734.984467452945</v>
      </c>
      <c r="F213" s="3">
        <f t="shared" si="42"/>
        <v>1.1308396361422042</v>
      </c>
      <c r="G213" s="3">
        <f t="shared" si="43"/>
        <v>103.26444760973175</v>
      </c>
      <c r="H213" s="3">
        <f t="shared" si="44"/>
        <v>1.2989842410497163</v>
      </c>
      <c r="I213" s="3">
        <f t="shared" si="45"/>
        <v>1.4026017032806539</v>
      </c>
      <c r="J213">
        <f t="shared" si="46"/>
        <v>7.10976239234859</v>
      </c>
      <c r="K213" s="3">
        <f t="shared" si="47"/>
        <v>235.1654998080709</v>
      </c>
      <c r="L213">
        <f t="shared" si="36"/>
        <v>1.0816425489878503E-2</v>
      </c>
      <c r="M213" s="18">
        <f t="shared" si="37"/>
        <v>0.45983865450364303</v>
      </c>
    </row>
    <row r="214" spans="1:13" ht="13.2" x14ac:dyDescent="0.25">
      <c r="A214" s="3">
        <f t="shared" si="0"/>
        <v>19.500000000000007</v>
      </c>
      <c r="B214" s="3">
        <f t="shared" si="38"/>
        <v>6.3611964512870385E-3</v>
      </c>
      <c r="C214" s="3">
        <f t="shared" si="39"/>
        <v>3.7511978606314593</v>
      </c>
      <c r="D214" s="3">
        <f t="shared" si="40"/>
        <v>5393.2706021274453</v>
      </c>
      <c r="E214" s="3">
        <f t="shared" si="41"/>
        <v>64719.24722552934</v>
      </c>
      <c r="F214" s="3">
        <f t="shared" si="42"/>
        <v>1.1308987048638908</v>
      </c>
      <c r="G214" s="3">
        <f t="shared" si="43"/>
        <v>103.20617474355178</v>
      </c>
      <c r="H214" s="3">
        <f t="shared" si="44"/>
        <v>1.2989746678376031</v>
      </c>
      <c r="I214" s="3">
        <f t="shared" si="45"/>
        <v>1.402650635158236</v>
      </c>
      <c r="J214">
        <f t="shared" si="46"/>
        <v>7.1059981974172493</v>
      </c>
      <c r="K214" s="3">
        <f t="shared" si="47"/>
        <v>235.11653257666831</v>
      </c>
      <c r="L214">
        <f t="shared" ref="L214:L277" si="48">$B$8*($L$6/(PI()*M213^2))^$B$9</f>
        <v>1.0795065885207664E-2</v>
      </c>
      <c r="M214" s="18">
        <f t="shared" si="37"/>
        <v>0.46050378476154952</v>
      </c>
    </row>
    <row r="215" spans="1:13" ht="13.2" x14ac:dyDescent="0.25">
      <c r="A215" s="3">
        <f t="shared" si="0"/>
        <v>19.600000000000009</v>
      </c>
      <c r="B215" s="3">
        <f t="shared" si="38"/>
        <v>6.3515385925466735E-3</v>
      </c>
      <c r="C215" s="3">
        <f t="shared" si="39"/>
        <v>3.7569017603271408</v>
      </c>
      <c r="D215" s="3">
        <f t="shared" si="40"/>
        <v>5391.9648595242497</v>
      </c>
      <c r="E215" s="3">
        <f t="shared" si="41"/>
        <v>64703.578314290993</v>
      </c>
      <c r="F215" s="3">
        <f t="shared" si="42"/>
        <v>1.130957675842148</v>
      </c>
      <c r="G215" s="3">
        <f t="shared" si="43"/>
        <v>103.14821636393097</v>
      </c>
      <c r="H215" s="3">
        <f t="shared" si="44"/>
        <v>1.2989651131750013</v>
      </c>
      <c r="I215" s="3">
        <f t="shared" si="45"/>
        <v>1.4026993354154316</v>
      </c>
      <c r="J215">
        <f t="shared" si="46"/>
        <v>7.1022542037184069</v>
      </c>
      <c r="K215" s="3">
        <f t="shared" si="47"/>
        <v>235.0677707859526</v>
      </c>
      <c r="L215">
        <f t="shared" si="48"/>
        <v>1.0773835282685575E-2</v>
      </c>
      <c r="M215" s="18">
        <f t="shared" si="37"/>
        <v>0.46116717154063736</v>
      </c>
    </row>
    <row r="216" spans="1:13" ht="13.2" x14ac:dyDescent="0.25">
      <c r="A216" s="3">
        <f t="shared" si="0"/>
        <v>19.70000000000001</v>
      </c>
      <c r="B216" s="3">
        <f t="shared" si="38"/>
        <v>6.3419356719760043E-3</v>
      </c>
      <c r="C216" s="3">
        <f t="shared" si="39"/>
        <v>3.7625904382107165</v>
      </c>
      <c r="D216" s="3">
        <f t="shared" si="40"/>
        <v>5390.6647274928355</v>
      </c>
      <c r="E216" s="3">
        <f t="shared" si="41"/>
        <v>64687.976729914022</v>
      </c>
      <c r="F216" s="3">
        <f t="shared" si="42"/>
        <v>1.1310165471638245</v>
      </c>
      <c r="G216" s="3">
        <f t="shared" si="43"/>
        <v>103.09056876081119</v>
      </c>
      <c r="H216" s="3">
        <f t="shared" si="44"/>
        <v>1.2989555773576515</v>
      </c>
      <c r="I216" s="3">
        <f t="shared" si="45"/>
        <v>1.4027478071282131</v>
      </c>
      <c r="J216">
        <f t="shared" si="46"/>
        <v>7.0985301755858652</v>
      </c>
      <c r="K216" s="3">
        <f t="shared" si="47"/>
        <v>235.01921135832106</v>
      </c>
      <c r="L216">
        <f t="shared" si="48"/>
        <v>1.0752732353513633E-2</v>
      </c>
      <c r="M216" s="18">
        <f t="shared" si="37"/>
        <v>0.46182882736421871</v>
      </c>
    </row>
    <row r="217" spans="1:13" ht="13.2" x14ac:dyDescent="0.25">
      <c r="A217" s="3">
        <f t="shared" si="0"/>
        <v>19.800000000000011</v>
      </c>
      <c r="B217" s="3">
        <f t="shared" si="38"/>
        <v>6.3323871498648099E-3</v>
      </c>
      <c r="C217" s="3">
        <f t="shared" si="39"/>
        <v>3.7682639981407013</v>
      </c>
      <c r="D217" s="3">
        <f t="shared" si="40"/>
        <v>5389.37012356787</v>
      </c>
      <c r="E217" s="3">
        <f t="shared" si="41"/>
        <v>64672.441482814436</v>
      </c>
      <c r="F217" s="3">
        <f t="shared" si="42"/>
        <v>1.1310753170022447</v>
      </c>
      <c r="G217" s="3">
        <f t="shared" si="43"/>
        <v>103.03322827795581</v>
      </c>
      <c r="H217" s="3">
        <f t="shared" si="44"/>
        <v>1.2989460606669672</v>
      </c>
      <c r="I217" s="3">
        <f t="shared" si="45"/>
        <v>1.4027960533230672</v>
      </c>
      <c r="J217">
        <f t="shared" si="46"/>
        <v>7.0948258807180427</v>
      </c>
      <c r="K217" s="3">
        <f t="shared" si="47"/>
        <v>234.97085125837631</v>
      </c>
      <c r="L217">
        <f t="shared" si="48"/>
        <v>1.0731755788320727E-2</v>
      </c>
      <c r="M217" s="18">
        <f t="shared" si="37"/>
        <v>0.46248876460875055</v>
      </c>
    </row>
    <row r="218" spans="1:13" ht="13.2" x14ac:dyDescent="0.25">
      <c r="A218" s="3">
        <f t="shared" si="0"/>
        <v>19.900000000000013</v>
      </c>
      <c r="B218" s="3">
        <f t="shared" si="38"/>
        <v>6.3228924940184599E-3</v>
      </c>
      <c r="C218" s="3">
        <f t="shared" si="39"/>
        <v>3.7739225428390943</v>
      </c>
      <c r="D218" s="3">
        <f t="shared" si="40"/>
        <v>5388.0809664601429</v>
      </c>
      <c r="E218" s="3">
        <f t="shared" si="41"/>
        <v>64656.971597521711</v>
      </c>
      <c r="F218" s="3">
        <f t="shared" si="42"/>
        <v>1.1311339836151901</v>
      </c>
      <c r="G218" s="3">
        <f t="shared" si="43"/>
        <v>102.97619131216105</v>
      </c>
      <c r="H218" s="3">
        <f t="shared" si="44"/>
        <v>1.2989365633704002</v>
      </c>
      <c r="I218" s="3">
        <f t="shared" si="45"/>
        <v>1.4028440769777362</v>
      </c>
      <c r="J218">
        <f t="shared" si="46"/>
        <v>7.091141090129633</v>
      </c>
      <c r="K218" s="3">
        <f t="shared" si="47"/>
        <v>234.92268749262118</v>
      </c>
      <c r="L218">
        <f t="shared" si="48"/>
        <v>1.0710904296794948E-2</v>
      </c>
      <c r="M218" s="18">
        <f t="shared" si="37"/>
        <v>0.46314699550621963</v>
      </c>
    </row>
    <row r="219" spans="1:13" ht="13.2" x14ac:dyDescent="0.25">
      <c r="A219" s="3">
        <f t="shared" si="0"/>
        <v>20.000000000000014</v>
      </c>
      <c r="B219" s="3">
        <f t="shared" si="38"/>
        <v>6.3134511796226808E-3</v>
      </c>
      <c r="C219" s="3">
        <f t="shared" si="39"/>
        <v>3.7795661739084632</v>
      </c>
      <c r="D219" s="3">
        <f t="shared" si="40"/>
        <v>5386.7971760463433</v>
      </c>
      <c r="E219" s="3">
        <f t="shared" si="41"/>
        <v>64641.566112556116</v>
      </c>
      <c r="F219" s="3">
        <f t="shared" si="42"/>
        <v>1.1311925453429277</v>
      </c>
      <c r="G219" s="3">
        <f t="shared" si="43"/>
        <v>102.91945431248712</v>
      </c>
      <c r="H219" s="3">
        <f t="shared" si="44"/>
        <v>1.2989270857217583</v>
      </c>
      <c r="I219" s="3">
        <f t="shared" si="45"/>
        <v>1.4028918810219</v>
      </c>
      <c r="J219">
        <f t="shared" si="46"/>
        <v>7.0874755781042458</v>
      </c>
      <c r="K219" s="3">
        <f t="shared" si="47"/>
        <v>234.87471710915656</v>
      </c>
      <c r="L219">
        <f t="shared" si="48"/>
        <v>1.0690176607323887E-2</v>
      </c>
      <c r="M219" s="18">
        <f t="shared" si="37"/>
        <v>0.46380353214647785</v>
      </c>
    </row>
    <row r="220" spans="1:13" ht="13.2" x14ac:dyDescent="0.25">
      <c r="A220" s="3">
        <f t="shared" si="0"/>
        <v>20.100000000000016</v>
      </c>
      <c r="B220" s="3">
        <f t="shared" si="38"/>
        <v>6.3040626891113071E-3</v>
      </c>
      <c r="C220" s="3">
        <f t="shared" si="39"/>
        <v>3.7851949918487002</v>
      </c>
      <c r="D220" s="3">
        <f t="shared" si="40"/>
        <v>5385.5186733588662</v>
      </c>
      <c r="E220" s="3">
        <f t="shared" si="41"/>
        <v>64626.224080306391</v>
      </c>
      <c r="F220" s="3">
        <f t="shared" si="42"/>
        <v>1.1312510006062819</v>
      </c>
      <c r="G220" s="3">
        <f t="shared" si="43"/>
        <v>102.86301377950198</v>
      </c>
      <c r="H220" s="3">
        <f t="shared" si="44"/>
        <v>1.2989176279615495</v>
      </c>
      <c r="I220" s="3">
        <f t="shared" si="45"/>
        <v>1.4029394683378835</v>
      </c>
      <c r="J220">
        <f t="shared" si="46"/>
        <v>7.0838291221480194</v>
      </c>
      <c r="K220" s="3">
        <f t="shared" si="47"/>
        <v>234.82693719738401</v>
      </c>
      <c r="L220">
        <f t="shared" si="48"/>
        <v>1.0669571466643286E-2</v>
      </c>
      <c r="M220" s="18">
        <f t="shared" si="37"/>
        <v>0.46445838647953019</v>
      </c>
    </row>
    <row r="221" spans="1:13" ht="13.2" x14ac:dyDescent="0.25">
      <c r="A221" s="3">
        <f t="shared" si="0"/>
        <v>20.200000000000017</v>
      </c>
      <c r="B221" s="3">
        <f t="shared" si="38"/>
        <v>6.2947265120369463E-3</v>
      </c>
      <c r="C221" s="3">
        <f t="shared" si="39"/>
        <v>3.7908090960734517</v>
      </c>
      <c r="D221" s="3">
        <f t="shared" si="40"/>
        <v>5384.2453805754003</v>
      </c>
      <c r="E221" s="3">
        <f t="shared" si="41"/>
        <v>64610.9445669048</v>
      </c>
      <c r="F221" s="3">
        <f t="shared" si="42"/>
        <v>1.131309347904764</v>
      </c>
      <c r="G221" s="3">
        <f t="shared" si="43"/>
        <v>102.80686626453378</v>
      </c>
      <c r="H221" s="3">
        <f t="shared" si="44"/>
        <v>1.2989081903173028</v>
      </c>
      <c r="I221" s="3">
        <f t="shared" si="45"/>
        <v>1.4029868417613385</v>
      </c>
      <c r="J221">
        <f t="shared" si="46"/>
        <v>7.0802015029436269</v>
      </c>
      <c r="K221" s="3">
        <f t="shared" si="47"/>
        <v>234.77934488769404</v>
      </c>
      <c r="L221">
        <f t="shared" si="48"/>
        <v>1.06490876394938E-2</v>
      </c>
      <c r="M221" s="18">
        <f t="shared" si="37"/>
        <v>0.46511157031777495</v>
      </c>
    </row>
    <row r="222" spans="1:13" ht="13.2" x14ac:dyDescent="0.25">
      <c r="A222" s="3">
        <f t="shared" si="0"/>
        <v>20.300000000000018</v>
      </c>
      <c r="B222" s="3">
        <f t="shared" si="38"/>
        <v>6.2854421449444475E-3</v>
      </c>
      <c r="C222" s="3">
        <f t="shared" si="39"/>
        <v>3.796408584926251</v>
      </c>
      <c r="D222" s="3">
        <f t="shared" si="40"/>
        <v>5382.9772210089095</v>
      </c>
      <c r="E222" s="3">
        <f t="shared" si="41"/>
        <v>64595.72665210691</v>
      </c>
      <c r="F222" s="3">
        <f t="shared" si="42"/>
        <v>1.1313675858147327</v>
      </c>
      <c r="G222" s="3">
        <f t="shared" si="43"/>
        <v>102.75100836894248</v>
      </c>
      <c r="H222" s="3">
        <f t="shared" si="44"/>
        <v>1.298898773003885</v>
      </c>
      <c r="I222" s="3">
        <f t="shared" si="45"/>
        <v>1.4030340040819109</v>
      </c>
      <c r="J222">
        <f t="shared" si="46"/>
        <v>7.0765925043055056</v>
      </c>
      <c r="K222" s="3">
        <f t="shared" si="47"/>
        <v>234.73193735116851</v>
      </c>
      <c r="L222">
        <f t="shared" si="48"/>
        <v>1.0628723908285608E-2</v>
      </c>
      <c r="M222" s="18">
        <f t="shared" si="37"/>
        <v>0.46576309533819804</v>
      </c>
    </row>
    <row r="223" spans="1:13" ht="13.2" x14ac:dyDescent="0.25">
      <c r="A223" s="3">
        <f t="shared" si="0"/>
        <v>20.40000000000002</v>
      </c>
      <c r="B223" s="3">
        <f t="shared" si="38"/>
        <v>6.2762090912471405E-3</v>
      </c>
      <c r="C223" s="3">
        <f t="shared" si="39"/>
        <v>3.8019935556963333</v>
      </c>
      <c r="D223" s="3">
        <f t="shared" si="40"/>
        <v>5381.7141190972861</v>
      </c>
      <c r="E223" s="3">
        <f t="shared" si="41"/>
        <v>64580.56942916743</v>
      </c>
      <c r="F223" s="3">
        <f t="shared" si="42"/>
        <v>1.1314257129876115</v>
      </c>
      <c r="G223" s="3">
        <f t="shared" si="43"/>
        <v>102.69543674339738</v>
      </c>
      <c r="H223" s="3">
        <f t="shared" si="44"/>
        <v>1.2988893762238092</v>
      </c>
      <c r="I223" s="3">
        <f t="shared" si="45"/>
        <v>1.4030809580439034</v>
      </c>
      <c r="J223">
        <f t="shared" si="46"/>
        <v>7.0730019131353927</v>
      </c>
      <c r="K223" s="3">
        <f t="shared" si="47"/>
        <v>234.68471179926715</v>
      </c>
      <c r="L223">
        <f t="shared" si="48"/>
        <v>1.0608479072770781E-2</v>
      </c>
      <c r="M223" s="18">
        <f t="shared" si="37"/>
        <v>0.46641297308452412</v>
      </c>
    </row>
    <row r="224" spans="1:13" ht="13.2" x14ac:dyDescent="0.25">
      <c r="A224" s="3">
        <f t="shared" si="0"/>
        <v>20.500000000000021</v>
      </c>
      <c r="B224" s="3">
        <f t="shared" si="38"/>
        <v>6.2670268611057529E-3</v>
      </c>
      <c r="C224" s="3">
        <f t="shared" si="39"/>
        <v>3.807564104634162</v>
      </c>
      <c r="D224" s="3">
        <f t="shared" si="40"/>
        <v>5380.4560003933611</v>
      </c>
      <c r="E224" s="3">
        <f t="shared" si="41"/>
        <v>64565.47200472033</v>
      </c>
      <c r="F224" s="3">
        <f t="shared" si="42"/>
        <v>1.1314837281481378</v>
      </c>
      <c r="G224" s="3">
        <f t="shared" si="43"/>
        <v>102.64014808717256</v>
      </c>
      <c r="H224" s="3">
        <f t="shared" si="44"/>
        <v>1.2988800001675282</v>
      </c>
      <c r="I224" s="3">
        <f t="shared" si="45"/>
        <v>1.4031277063469121</v>
      </c>
      <c r="J224">
        <f t="shared" si="46"/>
        <v>7.069429519378942</v>
      </c>
      <c r="K224" s="3">
        <f t="shared" si="47"/>
        <v>234.63766548352498</v>
      </c>
      <c r="L224">
        <f t="shared" si="48"/>
        <v>1.0588351949722989E-2</v>
      </c>
      <c r="M224" s="18">
        <f t="shared" si="37"/>
        <v>0.46706121496932151</v>
      </c>
    </row>
    <row r="225" spans="1:13" ht="13.2" x14ac:dyDescent="0.25">
      <c r="A225" s="3">
        <f t="shared" si="0"/>
        <v>20.600000000000023</v>
      </c>
      <c r="B225" s="3">
        <f t="shared" si="38"/>
        <v>6.2578949713099291E-3</v>
      </c>
      <c r="C225" s="3">
        <f t="shared" si="39"/>
        <v>3.8131203269666658</v>
      </c>
      <c r="D225" s="3">
        <f t="shared" si="40"/>
        <v>5379.202791554696</v>
      </c>
      <c r="E225" s="3">
        <f t="shared" si="41"/>
        <v>64550.433498656348</v>
      </c>
      <c r="F225" s="3">
        <f t="shared" si="42"/>
        <v>1.1315416300926642</v>
      </c>
      <c r="G225" s="3">
        <f t="shared" si="43"/>
        <v>102.58513914744955</v>
      </c>
      <c r="H225" s="3">
        <f t="shared" si="44"/>
        <v>1.2988706450137324</v>
      </c>
      <c r="I225" s="3">
        <f t="shared" si="45"/>
        <v>1.4031742516464678</v>
      </c>
      <c r="J225">
        <f t="shared" si="46"/>
        <v>7.0658751159827995</v>
      </c>
      <c r="K225" s="3">
        <f t="shared" si="47"/>
        <v>234.5907956952401</v>
      </c>
      <c r="L225">
        <f t="shared" si="48"/>
        <v>1.0568341372624643E-2</v>
      </c>
      <c r="M225" s="18">
        <f t="shared" si="37"/>
        <v>0.46770783227606788</v>
      </c>
    </row>
    <row r="226" spans="1:13" ht="13.2" x14ac:dyDescent="0.25">
      <c r="A226" s="3">
        <f t="shared" si="0"/>
        <v>20.700000000000024</v>
      </c>
      <c r="B226" s="3">
        <f t="shared" si="38"/>
        <v>6.2488129451623185E-3</v>
      </c>
      <c r="C226" s="3">
        <f t="shared" si="39"/>
        <v>3.8186623169121812</v>
      </c>
      <c r="D226" s="3">
        <f t="shared" si="40"/>
        <v>5377.9544203336873</v>
      </c>
      <c r="E226" s="3">
        <f t="shared" si="41"/>
        <v>64535.453044004244</v>
      </c>
      <c r="F226" s="3">
        <f t="shared" si="42"/>
        <v>1.1315994176874886</v>
      </c>
      <c r="G226" s="3">
        <f t="shared" si="43"/>
        <v>102.53040671863681</v>
      </c>
      <c r="H226" s="3">
        <f t="shared" si="44"/>
        <v>1.2988613109296452</v>
      </c>
      <c r="I226" s="3">
        <f t="shared" si="45"/>
        <v>1.4032205965546682</v>
      </c>
      <c r="J226">
        <f t="shared" si="46"/>
        <v>7.062338498852756</v>
      </c>
      <c r="K226" s="3">
        <f t="shared" si="47"/>
        <v>234.54409976517331</v>
      </c>
      <c r="L226">
        <f t="shared" si="48"/>
        <v>1.0548446191360913E-2</v>
      </c>
      <c r="M226" s="18">
        <f t="shared" ref="M226:M289" si="49">$H$5+L226*A226</f>
        <v>0.46835283616117118</v>
      </c>
    </row>
    <row r="227" spans="1:13" ht="13.2" x14ac:dyDescent="0.25">
      <c r="A227" s="3">
        <f t="shared" si="0"/>
        <v>20.800000000000026</v>
      </c>
      <c r="B227" s="3">
        <f t="shared" si="38"/>
        <v>6.2397803123651202E-3</v>
      </c>
      <c r="C227" s="3">
        <f t="shared" si="39"/>
        <v>3.8241901676951349</v>
      </c>
      <c r="D227" s="3">
        <f t="shared" si="40"/>
        <v>5376.7108155673732</v>
      </c>
      <c r="E227" s="3">
        <f t="shared" si="41"/>
        <v>64520.529786808474</v>
      </c>
      <c r="F227" s="3">
        <f t="shared" si="42"/>
        <v>1.1316570898672358</v>
      </c>
      <c r="G227" s="3">
        <f t="shared" si="43"/>
        <v>102.47594764169415</v>
      </c>
      <c r="H227" s="3">
        <f t="shared" si="44"/>
        <v>1.2988519980712812</v>
      </c>
      <c r="I227" s="3">
        <f t="shared" si="45"/>
        <v>1.4032667436407724</v>
      </c>
      <c r="J227">
        <f t="shared" si="46"/>
        <v>7.0588194668119897</v>
      </c>
      <c r="K227" s="3">
        <f t="shared" si="47"/>
        <v>234.4975750632276</v>
      </c>
      <c r="L227">
        <f t="shared" si="48"/>
        <v>1.0528665271920812E-2</v>
      </c>
      <c r="M227" s="18">
        <f t="shared" si="49"/>
        <v>0.46899623765595316</v>
      </c>
    </row>
    <row r="228" spans="1:13" ht="13.2" x14ac:dyDescent="0.25">
      <c r="A228" s="3">
        <f t="shared" si="0"/>
        <v>20.900000000000027</v>
      </c>
      <c r="B228" s="3">
        <f t="shared" si="38"/>
        <v>6.230796608909071E-3</v>
      </c>
      <c r="C228" s="3">
        <f t="shared" si="39"/>
        <v>3.8297039715604364</v>
      </c>
      <c r="D228" s="3">
        <f t="shared" si="40"/>
        <v>5375.4719071677564</v>
      </c>
      <c r="E228" s="3">
        <f t="shared" si="41"/>
        <v>64505.662886013073</v>
      </c>
      <c r="F228" s="3">
        <f t="shared" si="42"/>
        <v>1.1317146456332658</v>
      </c>
      <c r="G228" s="3">
        <f t="shared" si="43"/>
        <v>102.42175880347723</v>
      </c>
      <c r="H228" s="3">
        <f t="shared" si="44"/>
        <v>1.2988427065837425</v>
      </c>
      <c r="I228" s="3">
        <f t="shared" si="45"/>
        <v>1.4033126954318225</v>
      </c>
      <c r="J228">
        <f t="shared" si="46"/>
        <v>7.055317821560819</v>
      </c>
      <c r="K228" s="3">
        <f t="shared" si="47"/>
        <v>234.45121899815453</v>
      </c>
      <c r="L228">
        <f t="shared" si="48"/>
        <v>1.0508997496104802E-2</v>
      </c>
      <c r="M228" s="18">
        <f t="shared" si="49"/>
        <v>0.46963804766859063</v>
      </c>
    </row>
    <row r="229" spans="1:13" ht="13.2" x14ac:dyDescent="0.25">
      <c r="A229" s="3">
        <f t="shared" si="0"/>
        <v>21.000000000000028</v>
      </c>
      <c r="B229" s="3">
        <f t="shared" si="38"/>
        <v>6.2218613769647706E-3</v>
      </c>
      <c r="C229" s="3">
        <f t="shared" si="39"/>
        <v>3.8352038197876235</v>
      </c>
      <c r="D229" s="3">
        <f t="shared" si="40"/>
        <v>5374.2376261115596</v>
      </c>
      <c r="E229" s="3">
        <f t="shared" si="41"/>
        <v>64490.851513338712</v>
      </c>
      <c r="F229" s="3">
        <f t="shared" si="42"/>
        <v>1.131772084052131</v>
      </c>
      <c r="G229" s="3">
        <f t="shared" si="43"/>
        <v>102.36783713608162</v>
      </c>
      <c r="H229" s="3">
        <f t="shared" si="44"/>
        <v>1.298833436601456</v>
      </c>
      <c r="I229" s="3">
        <f t="shared" si="45"/>
        <v>1.4033584544132134</v>
      </c>
      <c r="J229">
        <f t="shared" si="46"/>
        <v>7.0518333676360783</v>
      </c>
      <c r="K229" s="3">
        <f t="shared" si="47"/>
        <v>234.40502901722624</v>
      </c>
      <c r="L229">
        <f t="shared" si="48"/>
        <v>1.048944176123907E-2</v>
      </c>
      <c r="M229" s="18">
        <f t="shared" si="49"/>
        <v>0.47027827698602076</v>
      </c>
    </row>
    <row r="230" spans="1:13" ht="13.2" x14ac:dyDescent="0.25">
      <c r="A230" s="3">
        <f t="shared" si="0"/>
        <v>21.10000000000003</v>
      </c>
      <c r="B230" s="3">
        <f t="shared" si="38"/>
        <v>6.2129741647763232E-3</v>
      </c>
      <c r="C230" s="3">
        <f t="shared" si="39"/>
        <v>3.8406898027047314</v>
      </c>
      <c r="D230" s="3">
        <f t="shared" si="40"/>
        <v>5373.0079044307813</v>
      </c>
      <c r="E230" s="3">
        <f t="shared" si="41"/>
        <v>64476.094853169372</v>
      </c>
      <c r="F230" s="3">
        <f t="shared" si="42"/>
        <v>1.1318294042540591</v>
      </c>
      <c r="G230" s="3">
        <f t="shared" si="43"/>
        <v>102.3141796162116</v>
      </c>
      <c r="H230" s="3">
        <f t="shared" si="44"/>
        <v>1.298824188248465</v>
      </c>
      <c r="I230" s="3">
        <f t="shared" si="45"/>
        <v>1.4034040230292992</v>
      </c>
      <c r="J230">
        <f t="shared" si="46"/>
        <v>7.0483659123723852</v>
      </c>
      <c r="K230" s="3">
        <f t="shared" si="47"/>
        <v>234.35900260594815</v>
      </c>
      <c r="L230">
        <f t="shared" si="48"/>
        <v>1.0469996979896062E-2</v>
      </c>
      <c r="M230" s="18">
        <f t="shared" si="49"/>
        <v>0.47091693627580722</v>
      </c>
    </row>
    <row r="231" spans="1:13" ht="13.2" x14ac:dyDescent="0.25">
      <c r="A231" s="3">
        <f t="shared" si="0"/>
        <v>21.200000000000031</v>
      </c>
      <c r="B231" s="3">
        <f t="shared" si="38"/>
        <v>6.2041345265572076E-3</v>
      </c>
      <c r="C231" s="3">
        <f t="shared" si="39"/>
        <v>3.8461620097019247</v>
      </c>
      <c r="D231" s="3">
        <f t="shared" si="40"/>
        <v>5371.7826752025385</v>
      </c>
      <c r="E231" s="3">
        <f t="shared" si="41"/>
        <v>64461.392102430458</v>
      </c>
      <c r="F231" s="3">
        <f t="shared" si="42"/>
        <v>1.1318866054314782</v>
      </c>
      <c r="G231" s="3">
        <f t="shared" si="43"/>
        <v>102.26078326454531</v>
      </c>
      <c r="H231" s="3">
        <f t="shared" si="44"/>
        <v>1.2988149616386602</v>
      </c>
      <c r="I231" s="3">
        <f t="shared" si="45"/>
        <v>1.40344940368395</v>
      </c>
      <c r="J231">
        <f t="shared" si="46"/>
        <v>7.0449152658628282</v>
      </c>
      <c r="K231" s="3">
        <f t="shared" si="47"/>
        <v>234.31313728773193</v>
      </c>
      <c r="L231">
        <f t="shared" si="48"/>
        <v>1.0450662079621193E-2</v>
      </c>
      <c r="M231" s="18">
        <f t="shared" si="49"/>
        <v>0.47155403608796964</v>
      </c>
    </row>
    <row r="232" spans="1:13" ht="13.2" x14ac:dyDescent="0.25">
      <c r="A232" s="3">
        <f t="shared" si="0"/>
        <v>21.300000000000033</v>
      </c>
      <c r="B232" s="3">
        <f t="shared" si="38"/>
        <v>6.1953420223883407E-3</v>
      </c>
      <c r="C232" s="3">
        <f t="shared" si="39"/>
        <v>3.8516205292448711</v>
      </c>
      <c r="D232" s="3">
        <f t="shared" si="40"/>
        <v>5370.5618725396298</v>
      </c>
      <c r="E232" s="3">
        <f t="shared" si="41"/>
        <v>64446.742470475554</v>
      </c>
      <c r="F232" s="3">
        <f t="shared" si="42"/>
        <v>1.131943686837577</v>
      </c>
      <c r="G232" s="3">
        <f t="shared" si="43"/>
        <v>102.20764514512285</v>
      </c>
      <c r="H232" s="3">
        <f t="shared" si="44"/>
        <v>1.2988057568760278</v>
      </c>
      <c r="I232" s="3">
        <f t="shared" si="45"/>
        <v>1.403494598741108</v>
      </c>
      <c r="J232">
        <f t="shared" si="46"/>
        <v>7.0414812409212288</v>
      </c>
      <c r="K232" s="3">
        <f t="shared" si="47"/>
        <v>234.26743062359907</v>
      </c>
      <c r="L232">
        <f t="shared" si="48"/>
        <v>1.0431436002665648E-2</v>
      </c>
      <c r="M232" s="18">
        <f t="shared" si="49"/>
        <v>0.47218958685677864</v>
      </c>
    </row>
    <row r="233" spans="1:13" ht="13.2" x14ac:dyDescent="0.25">
      <c r="A233" s="3">
        <f t="shared" si="0"/>
        <v>21.400000000000034</v>
      </c>
      <c r="B233" s="3">
        <f t="shared" si="38"/>
        <v>6.1865962181182725E-3</v>
      </c>
      <c r="C233" s="3">
        <f t="shared" si="39"/>
        <v>3.8570654488878726</v>
      </c>
      <c r="D233" s="3">
        <f t="shared" si="40"/>
        <v>5369.345431580633</v>
      </c>
      <c r="E233" s="3">
        <f t="shared" si="41"/>
        <v>64432.145178967592</v>
      </c>
      <c r="F233" s="3">
        <f t="shared" si="42"/>
        <v>1.1320006477848938</v>
      </c>
      <c r="G233" s="3">
        <f t="shared" si="43"/>
        <v>102.15476236473449</v>
      </c>
      <c r="H233" s="3">
        <f t="shared" si="44"/>
        <v>1.2987965740549023</v>
      </c>
      <c r="I233" s="3">
        <f t="shared" si="45"/>
        <v>1.4035396105253568</v>
      </c>
      <c r="J233">
        <f t="shared" si="46"/>
        <v>7.0380636530444125</v>
      </c>
      <c r="K233" s="3">
        <f t="shared" si="47"/>
        <v>234.22188021186588</v>
      </c>
      <c r="L233">
        <f t="shared" si="48"/>
        <v>1.0412317705724934E-2</v>
      </c>
      <c r="M233" s="18">
        <f t="shared" si="49"/>
        <v>0.47282359890251391</v>
      </c>
    </row>
    <row r="234" spans="1:13" ht="13.2" x14ac:dyDescent="0.25">
      <c r="A234" s="3">
        <f t="shared" si="0"/>
        <v>21.500000000000036</v>
      </c>
      <c r="B234" s="3">
        <f t="shared" si="38"/>
        <v>6.1778966852654559E-3</v>
      </c>
      <c r="C234" s="3">
        <f t="shared" si="39"/>
        <v>3.8624968552867678</v>
      </c>
      <c r="D234" s="3">
        <f t="shared" si="40"/>
        <v>5368.1332884803805</v>
      </c>
      <c r="E234" s="3">
        <f t="shared" si="41"/>
        <v>64417.599461764563</v>
      </c>
      <c r="F234" s="3">
        <f t="shared" si="42"/>
        <v>1.1320574876439395</v>
      </c>
      <c r="G234" s="3">
        <f t="shared" si="43"/>
        <v>102.10213207232538</v>
      </c>
      <c r="H234" s="3">
        <f t="shared" si="44"/>
        <v>1.298787413260196</v>
      </c>
      <c r="I234" s="3">
        <f t="shared" si="45"/>
        <v>1.4035844413224554</v>
      </c>
      <c r="J234">
        <f t="shared" si="46"/>
        <v>7.0346623203754159</v>
      </c>
      <c r="K234" s="3">
        <f t="shared" si="47"/>
        <v>234.17648368783867</v>
      </c>
      <c r="L234">
        <f t="shared" si="48"/>
        <v>1.0393306159683263E-2</v>
      </c>
      <c r="M234" s="18">
        <f t="shared" si="49"/>
        <v>0.47345608243319048</v>
      </c>
    </row>
    <row r="235" spans="1:13" ht="13.2" x14ac:dyDescent="0.25">
      <c r="A235" s="3">
        <f t="shared" si="0"/>
        <v>21.600000000000037</v>
      </c>
      <c r="B235" s="3">
        <f t="shared" si="38"/>
        <v>6.1692430009225412E-3</v>
      </c>
      <c r="C235" s="3">
        <f t="shared" si="39"/>
        <v>3.8679148342115974</v>
      </c>
      <c r="D235" s="3">
        <f t="shared" si="40"/>
        <v>5366.9253804005011</v>
      </c>
      <c r="E235" s="3">
        <f t="shared" si="41"/>
        <v>64403.10456480601</v>
      </c>
      <c r="F235" s="3">
        <f t="shared" si="42"/>
        <v>1.1321142058418565</v>
      </c>
      <c r="G235" s="3">
        <f t="shared" si="43"/>
        <v>102.04975145840977</v>
      </c>
      <c r="H235" s="3">
        <f t="shared" si="44"/>
        <v>1.2987782745676237</v>
      </c>
      <c r="I235" s="3">
        <f t="shared" si="45"/>
        <v>1.4036290933798652</v>
      </c>
      <c r="J235">
        <f t="shared" si="46"/>
        <v>7.0312770636672779</v>
      </c>
      <c r="K235" s="3">
        <f t="shared" si="47"/>
        <v>234.13123872351025</v>
      </c>
      <c r="L235">
        <f t="shared" si="48"/>
        <v>1.0374400349363353E-2</v>
      </c>
      <c r="M235" s="18">
        <f t="shared" si="49"/>
        <v>0.47408704754624881</v>
      </c>
    </row>
    <row r="236" spans="1:13" ht="13.2" x14ac:dyDescent="0.25">
      <c r="A236" s="3">
        <f t="shared" si="0"/>
        <v>21.700000000000038</v>
      </c>
      <c r="B236" s="3">
        <f t="shared" si="38"/>
        <v>6.1606347476626643E-3</v>
      </c>
      <c r="C236" s="3">
        <f t="shared" si="39"/>
        <v>3.8733194705590388</v>
      </c>
      <c r="D236" s="3">
        <f t="shared" si="40"/>
        <v>5365.7216454997715</v>
      </c>
      <c r="E236" s="3">
        <f t="shared" si="41"/>
        <v>64388.659745997255</v>
      </c>
      <c r="F236" s="3">
        <f t="shared" si="42"/>
        <v>1.1321708018611052</v>
      </c>
      <c r="G236" s="3">
        <f t="shared" si="43"/>
        <v>101.99761775449053</v>
      </c>
      <c r="H236" s="3">
        <f t="shared" si="44"/>
        <v>1.2987691580439382</v>
      </c>
      <c r="I236" s="3">
        <f t="shared" si="45"/>
        <v>1.4036735689072883</v>
      </c>
      <c r="J236">
        <f t="shared" si="46"/>
        <v>7.0279077062472144</v>
      </c>
      <c r="K236" s="3">
        <f t="shared" si="47"/>
        <v>234.08614302724945</v>
      </c>
      <c r="L236">
        <f t="shared" si="48"/>
        <v>1.0355599273281816E-2</v>
      </c>
      <c r="M236" s="18">
        <f t="shared" si="49"/>
        <v>0.47471650423021583</v>
      </c>
    </row>
    <row r="237" spans="1:13" ht="13.2" x14ac:dyDescent="0.25">
      <c r="A237" s="3">
        <f t="shared" si="0"/>
        <v>21.80000000000004</v>
      </c>
      <c r="B237" s="3">
        <f t="shared" si="38"/>
        <v>6.1520715134476458E-3</v>
      </c>
      <c r="C237" s="3">
        <f t="shared" si="39"/>
        <v>3.8787108483646264</v>
      </c>
      <c r="D237" s="3">
        <f t="shared" si="40"/>
        <v>5364.5220229246579</v>
      </c>
      <c r="E237" s="3">
        <f t="shared" si="41"/>
        <v>64374.264275095891</v>
      </c>
      <c r="F237" s="3">
        <f t="shared" si="42"/>
        <v>1.1322272752381815</v>
      </c>
      <c r="G237" s="3">
        <f t="shared" si="43"/>
        <v>101.94572823249021</v>
      </c>
      <c r="H237" s="3">
        <f t="shared" si="44"/>
        <v>1.2987600637471357</v>
      </c>
      <c r="I237" s="3">
        <f t="shared" si="45"/>
        <v>1.4037178700771697</v>
      </c>
      <c r="J237">
        <f t="shared" si="46"/>
        <v>7.0245540739813705</v>
      </c>
      <c r="K237" s="3">
        <f t="shared" si="47"/>
        <v>234.04119434349246</v>
      </c>
      <c r="L237">
        <f t="shared" si="48"/>
        <v>1.0336901943409641E-2</v>
      </c>
      <c r="M237" s="18">
        <f t="shared" si="49"/>
        <v>0.4753444623663306</v>
      </c>
    </row>
    <row r="238" spans="1:13" ht="13.2" x14ac:dyDescent="0.25">
      <c r="A238" s="3">
        <f t="shared" si="0"/>
        <v>21.900000000000041</v>
      </c>
      <c r="B238" s="3">
        <f t="shared" si="38"/>
        <v>6.1435528915380778E-3</v>
      </c>
      <c r="C238" s="3">
        <f t="shared" si="39"/>
        <v>3.8840890508147541</v>
      </c>
      <c r="D238" s="3">
        <f t="shared" si="40"/>
        <v>5363.32645280009</v>
      </c>
      <c r="E238" s="3">
        <f t="shared" si="41"/>
        <v>64359.917433601076</v>
      </c>
      <c r="F238" s="3">
        <f t="shared" si="42"/>
        <v>1.1322836255623636</v>
      </c>
      <c r="G238" s="3">
        <f t="shared" si="43"/>
        <v>101.89408020419479</v>
      </c>
      <c r="H238" s="3">
        <f t="shared" si="44"/>
        <v>1.2987509917266844</v>
      </c>
      <c r="I238" s="3">
        <f t="shared" si="45"/>
        <v>1.4037619990252175</v>
      </c>
      <c r="J238">
        <f t="shared" si="46"/>
        <v>7.0212159952405102</v>
      </c>
      <c r="K238" s="3">
        <f t="shared" si="47"/>
        <v>233.996390452447</v>
      </c>
      <c r="L238">
        <f t="shared" si="48"/>
        <v>1.0318307384937987E-2</v>
      </c>
      <c r="M238" s="18">
        <f t="shared" si="49"/>
        <v>0.47597093173014232</v>
      </c>
    </row>
    <row r="239" spans="1:13" ht="13.2" x14ac:dyDescent="0.25">
      <c r="A239" s="3">
        <f t="shared" si="0"/>
        <v>22.000000000000043</v>
      </c>
      <c r="B239" s="3">
        <f t="shared" si="38"/>
        <v>6.1350784804052646E-3</v>
      </c>
      <c r="C239" s="3">
        <f t="shared" si="39"/>
        <v>3.8894541602584538</v>
      </c>
      <c r="D239" s="3">
        <f t="shared" si="40"/>
        <v>5362.1348762201114</v>
      </c>
      <c r="E239" s="3">
        <f t="shared" si="41"/>
        <v>64345.618514641334</v>
      </c>
      <c r="F239" s="3">
        <f t="shared" si="42"/>
        <v>1.1323398524744881</v>
      </c>
      <c r="G239" s="3">
        <f t="shared" si="43"/>
        <v>101.84267102070304</v>
      </c>
      <c r="H239" s="3">
        <f t="shared" si="44"/>
        <v>1.2987419420237223</v>
      </c>
      <c r="I239" s="3">
        <f t="shared" si="45"/>
        <v>1.4038059578508884</v>
      </c>
      <c r="J239">
        <f t="shared" si="46"/>
        <v>7.0178933008658895</v>
      </c>
      <c r="K239" s="3">
        <f t="shared" si="47"/>
        <v>233.95172916978484</v>
      </c>
      <c r="L239">
        <f t="shared" si="48"/>
        <v>1.0299814636048848E-2</v>
      </c>
      <c r="M239" s="18">
        <f t="shared" si="49"/>
        <v>0.4765959219930751</v>
      </c>
    </row>
    <row r="240" spans="1:13" ht="13.2" x14ac:dyDescent="0.25">
      <c r="A240" s="3">
        <f t="shared" si="0"/>
        <v>22.100000000000044</v>
      </c>
      <c r="B240" s="3">
        <f t="shared" si="38"/>
        <v>6.1266478836449253E-3</v>
      </c>
      <c r="C240" s="3">
        <f t="shared" si="39"/>
        <v>3.8948062582189875</v>
      </c>
      <c r="D240" s="3">
        <f t="shared" si="40"/>
        <v>5360.9472352384937</v>
      </c>
      <c r="E240" s="3">
        <f t="shared" si="41"/>
        <v>64331.366822861921</v>
      </c>
      <c r="F240" s="3">
        <f t="shared" si="42"/>
        <v>1.132395955665755</v>
      </c>
      <c r="G240" s="3">
        <f t="shared" si="43"/>
        <v>101.7914980718826</v>
      </c>
      <c r="H240" s="3">
        <f t="shared" si="44"/>
        <v>1.2987329146712654</v>
      </c>
      <c r="I240" s="3">
        <f t="shared" si="45"/>
        <v>1.4038497486178876</v>
      </c>
      <c r="J240">
        <f t="shared" si="46"/>
        <v>7.0145858241356178</v>
      </c>
      <c r="K240" s="3">
        <f t="shared" si="47"/>
        <v>233.90720834633467</v>
      </c>
      <c r="L240">
        <f t="shared" si="48"/>
        <v>1.0281422747690692E-2</v>
      </c>
      <c r="M240" s="18">
        <f t="shared" si="49"/>
        <v>0.47721944272396477</v>
      </c>
    </row>
    <row r="241" spans="1:13" ht="13.2" x14ac:dyDescent="0.25">
      <c r="A241" s="3">
        <f t="shared" si="0"/>
        <v>22.200000000000045</v>
      </c>
      <c r="B241" s="3">
        <f t="shared" si="38"/>
        <v>6.1182607098926737E-3</v>
      </c>
      <c r="C241" s="3">
        <f t="shared" si="39"/>
        <v>3.9001454254052144</v>
      </c>
      <c r="D241" s="3">
        <f t="shared" si="40"/>
        <v>5359.7634728596995</v>
      </c>
      <c r="E241" s="3">
        <f t="shared" si="41"/>
        <v>64317.16167431639</v>
      </c>
      <c r="F241" s="3">
        <f t="shared" si="42"/>
        <v>1.1324519348765594</v>
      </c>
      <c r="G241" s="3">
        <f t="shared" si="43"/>
        <v>101.74055878584058</v>
      </c>
      <c r="H241" s="3">
        <f t="shared" si="44"/>
        <v>1.2987239096944103</v>
      </c>
      <c r="I241" s="3">
        <f t="shared" si="45"/>
        <v>1.4038933733546506</v>
      </c>
      <c r="J241">
        <f t="shared" si="46"/>
        <v>7.0112934007319145</v>
      </c>
      <c r="K241" s="3">
        <f t="shared" si="47"/>
        <v>233.8628258677868</v>
      </c>
      <c r="L241">
        <f t="shared" si="48"/>
        <v>1.0263130783358842E-2</v>
      </c>
      <c r="M241" s="18">
        <f t="shared" si="49"/>
        <v>0.47784150339056675</v>
      </c>
    </row>
    <row r="242" spans="1:13" ht="13.2" x14ac:dyDescent="0.25">
      <c r="A242" s="3">
        <f t="shared" si="0"/>
        <v>22.300000000000047</v>
      </c>
      <c r="B242" s="3">
        <f t="shared" si="38"/>
        <v>6.1099165727411912E-3</v>
      </c>
      <c r="C242" s="3">
        <f t="shared" si="39"/>
        <v>3.905471741722772</v>
      </c>
      <c r="D242" s="3">
        <f t="shared" si="40"/>
        <v>5358.5835330297587</v>
      </c>
      <c r="E242" s="3">
        <f t="shared" si="41"/>
        <v>64303.0023963571</v>
      </c>
      <c r="F242" s="3">
        <f t="shared" si="42"/>
        <v>1.1325077898953462</v>
      </c>
      <c r="G242" s="3">
        <f t="shared" si="43"/>
        <v>101.6898506283995</v>
      </c>
      <c r="H242" s="3">
        <f t="shared" si="44"/>
        <v>1.2987149271105181</v>
      </c>
      <c r="I242" s="3">
        <f t="shared" si="45"/>
        <v>1.4039368340548062</v>
      </c>
      <c r="J242">
        <f t="shared" si="46"/>
        <v>7.0080158687085996</v>
      </c>
      <c r="K242" s="3">
        <f t="shared" si="47"/>
        <v>233.81857965439059</v>
      </c>
      <c r="L242">
        <f t="shared" si="48"/>
        <v>1.0244937818880478E-2</v>
      </c>
      <c r="M242" s="18">
        <f t="shared" si="49"/>
        <v>0.47846211336103517</v>
      </c>
    </row>
    <row r="243" spans="1:13" ht="13.2" x14ac:dyDescent="0.25">
      <c r="A243" s="3">
        <f t="shared" si="0"/>
        <v>22.400000000000048</v>
      </c>
      <c r="B243" s="3">
        <f t="shared" si="38"/>
        <v>6.1016150906590735E-3</v>
      </c>
      <c r="C243" s="3">
        <f t="shared" si="39"/>
        <v>3.9107852862850572</v>
      </c>
      <c r="D243" s="3">
        <f t="shared" si="40"/>
        <v>5357.4073606271295</v>
      </c>
      <c r="E243" s="3">
        <f t="shared" si="41"/>
        <v>64288.88832752555</v>
      </c>
      <c r="F243" s="3">
        <f t="shared" si="42"/>
        <v>1.1325635205574989</v>
      </c>
      <c r="G243" s="3">
        <f t="shared" si="43"/>
        <v>101.6393711025805</v>
      </c>
      <c r="H243" s="3">
        <f t="shared" si="44"/>
        <v>1.2987059669294156</v>
      </c>
      <c r="I243" s="3">
        <f t="shared" si="45"/>
        <v>1.4039801326776564</v>
      </c>
      <c r="J243">
        <f t="shared" si="46"/>
        <v>7.0047530684591459</v>
      </c>
      <c r="K243" s="3">
        <f t="shared" si="47"/>
        <v>233.77446766065361</v>
      </c>
      <c r="L243">
        <f t="shared" si="48"/>
        <v>1.0226842942204164E-2</v>
      </c>
      <c r="M243" s="18">
        <f t="shared" si="49"/>
        <v>0.47908128190537375</v>
      </c>
    </row>
    <row r="244" spans="1:13" ht="13.2" x14ac:dyDescent="0.25">
      <c r="A244" s="3">
        <f t="shared" si="0"/>
        <v>22.50000000000005</v>
      </c>
      <c r="B244" s="3">
        <f t="shared" si="38"/>
        <v>6.0933558869112935E-3</v>
      </c>
      <c r="C244" s="3">
        <f t="shared" si="39"/>
        <v>3.9160861374240215</v>
      </c>
      <c r="D244" s="3">
        <f t="shared" si="40"/>
        <v>5356.2349014537785</v>
      </c>
      <c r="E244" s="3">
        <f t="shared" si="41"/>
        <v>64274.818817445339</v>
      </c>
      <c r="F244" s="3">
        <f t="shared" si="42"/>
        <v>1.1326191267442454</v>
      </c>
      <c r="G244" s="3">
        <f t="shared" si="43"/>
        <v>101.58911774809719</v>
      </c>
      <c r="H244" s="3">
        <f t="shared" si="44"/>
        <v>1.2986970291535751</v>
      </c>
      <c r="I244" s="3">
        <f t="shared" si="45"/>
        <v>1.404023271148628</v>
      </c>
      <c r="J244">
        <f t="shared" si="46"/>
        <v>7.0015048426852928</v>
      </c>
      <c r="K244" s="3">
        <f t="shared" si="47"/>
        <v>233.73048787504527</v>
      </c>
      <c r="L244">
        <f t="shared" si="48"/>
        <v>1.0208845253193837E-2</v>
      </c>
      <c r="M244" s="18">
        <f t="shared" si="49"/>
        <v>0.47969901819686184</v>
      </c>
    </row>
    <row r="245" spans="1:13" ht="13.2" x14ac:dyDescent="0.25">
      <c r="A245" s="3">
        <f t="shared" si="0"/>
        <v>22.600000000000051</v>
      </c>
      <c r="B245" s="3">
        <f t="shared" si="38"/>
        <v>6.085138589481268E-3</v>
      </c>
      <c r="C245" s="3">
        <f t="shared" si="39"/>
        <v>3.9213743727007722</v>
      </c>
      <c r="D245" s="3">
        <f t="shared" si="40"/>
        <v>5355.0661022261947</v>
      </c>
      <c r="E245" s="3">
        <f t="shared" si="41"/>
        <v>64260.793226714333</v>
      </c>
      <c r="F245" s="3">
        <f t="shared" si="42"/>
        <v>1.1326746083815966</v>
      </c>
      <c r="G245" s="3">
        <f t="shared" si="43"/>
        <v>101.53908814085561</v>
      </c>
      <c r="H245" s="3">
        <f t="shared" si="44"/>
        <v>1.2986881137783015</v>
      </c>
      <c r="I245" s="3">
        <f t="shared" si="45"/>
        <v>1.4040662513597313</v>
      </c>
      <c r="J245">
        <f t="shared" si="46"/>
        <v>6.9982710363660852</v>
      </c>
      <c r="K245" s="3">
        <f t="shared" si="47"/>
        <v>233.68663831969852</v>
      </c>
      <c r="L245">
        <f t="shared" si="48"/>
        <v>1.0190943863427004E-2</v>
      </c>
      <c r="M245" s="18">
        <f t="shared" si="49"/>
        <v>0.48031533131345083</v>
      </c>
    </row>
    <row r="246" spans="1:13" ht="13.2" x14ac:dyDescent="0.25">
      <c r="A246" s="3">
        <f t="shared" si="0"/>
        <v>22.700000000000053</v>
      </c>
      <c r="B246" s="3">
        <f t="shared" si="38"/>
        <v>6.0769628309944659E-3</v>
      </c>
      <c r="C246" s="3">
        <f t="shared" si="39"/>
        <v>3.9266500689159964</v>
      </c>
      <c r="D246" s="3">
        <f t="shared" si="40"/>
        <v>5353.9009105667164</v>
      </c>
      <c r="E246" s="3">
        <f t="shared" si="41"/>
        <v>64246.810926800594</v>
      </c>
      <c r="F246" s="3">
        <f t="shared" si="42"/>
        <v>1.1327299654392988</v>
      </c>
      <c r="G246" s="3">
        <f t="shared" si="43"/>
        <v>101.48927989246647</v>
      </c>
      <c r="H246" s="3">
        <f t="shared" si="44"/>
        <v>1.2986792207918982</v>
      </c>
      <c r="I246" s="3">
        <f t="shared" si="45"/>
        <v>1.4041090751699887</v>
      </c>
      <c r="J246">
        <f t="shared" si="46"/>
        <v>6.9950514967275872</v>
      </c>
      <c r="K246" s="3">
        <f t="shared" si="47"/>
        <v>233.64291705011939</v>
      </c>
      <c r="L246">
        <f t="shared" si="48"/>
        <v>1.0173137895997261E-2</v>
      </c>
      <c r="M246" s="18">
        <f t="shared" si="49"/>
        <v>0.48093023023913839</v>
      </c>
    </row>
    <row r="247" spans="1:13" ht="13.2" x14ac:dyDescent="0.25">
      <c r="A247" s="3">
        <f t="shared" si="0"/>
        <v>22.800000000000054</v>
      </c>
      <c r="B247" s="3">
        <f t="shared" si="38"/>
        <v>6.0688282486435338E-3</v>
      </c>
      <c r="C247" s="3">
        <f t="shared" si="39"/>
        <v>3.9319133021202037</v>
      </c>
      <c r="D247" s="3">
        <f t="shared" si="40"/>
        <v>5352.7392749944729</v>
      </c>
      <c r="E247" s="3">
        <f t="shared" si="41"/>
        <v>64232.871299933671</v>
      </c>
      <c r="F247" s="3">
        <f t="shared" si="42"/>
        <v>1.1327851979298209</v>
      </c>
      <c r="G247" s="3">
        <f t="shared" si="43"/>
        <v>101.43969064975668</v>
      </c>
      <c r="H247" s="3">
        <f t="shared" si="44"/>
        <v>1.2986703501758479</v>
      </c>
      <c r="I247" s="3">
        <f t="shared" si="45"/>
        <v>1.4041517444058851</v>
      </c>
      <c r="J247">
        <f t="shared" si="46"/>
        <v>6.9918460732126233</v>
      </c>
      <c r="K247" s="3">
        <f t="shared" si="47"/>
        <v>233.59932215488365</v>
      </c>
      <c r="L247">
        <f t="shared" si="48"/>
        <v>1.015542648532077E-2</v>
      </c>
      <c r="M247" s="18">
        <f t="shared" si="49"/>
        <v>0.48154372386531408</v>
      </c>
    </row>
    <row r="248" spans="1:13" ht="13.2" x14ac:dyDescent="0.25">
      <c r="A248" s="3">
        <f t="shared" si="0"/>
        <v>22.900000000000055</v>
      </c>
      <c r="B248" s="3">
        <f t="shared" si="38"/>
        <v>6.0607344841148965E-3</v>
      </c>
      <c r="C248" s="3">
        <f t="shared" si="39"/>
        <v>3.9371641476237955</v>
      </c>
      <c r="D248" s="3">
        <f t="shared" si="40"/>
        <v>5351.5811449169732</v>
      </c>
      <c r="E248" s="3">
        <f t="shared" si="41"/>
        <v>64218.973739003675</v>
      </c>
      <c r="F248" s="3">
        <f t="shared" si="42"/>
        <v>1.1328403059073548</v>
      </c>
      <c r="G248" s="3">
        <f t="shared" si="43"/>
        <v>101.39031809429952</v>
      </c>
      <c r="H248" s="3">
        <f t="shared" si="44"/>
        <v>1.2986615019049881</v>
      </c>
      <c r="I248" s="3">
        <f t="shared" si="45"/>
        <v>1.4041942608617981</v>
      </c>
      <c r="J248">
        <f t="shared" si="46"/>
        <v>6.9886546174516795</v>
      </c>
      <c r="K248" s="3">
        <f t="shared" si="47"/>
        <v>233.55585175535737</v>
      </c>
      <c r="L248">
        <f t="shared" si="48"/>
        <v>1.0137808776946831E-2</v>
      </c>
      <c r="M248" s="18">
        <f t="shared" si="49"/>
        <v>0.48215582099208298</v>
      </c>
    </row>
    <row r="249" spans="1:13" ht="13.2" x14ac:dyDescent="0.25">
      <c r="A249" s="3">
        <f t="shared" si="0"/>
        <v>23.000000000000057</v>
      </c>
      <c r="B249" s="3">
        <f t="shared" si="38"/>
        <v>6.0526811835168101E-3</v>
      </c>
      <c r="C249" s="3">
        <f t="shared" si="39"/>
        <v>3.9424026800069596</v>
      </c>
      <c r="D249" s="3">
        <f t="shared" si="40"/>
        <v>5350.4264706211425</v>
      </c>
      <c r="E249" s="3">
        <f t="shared" si="41"/>
        <v>64205.117647453706</v>
      </c>
      <c r="F249" s="3">
        <f t="shared" si="42"/>
        <v>1.1328952894668478</v>
      </c>
      <c r="G249" s="3">
        <f t="shared" si="43"/>
        <v>101.34115994194065</v>
      </c>
      <c r="H249" s="3">
        <f t="shared" si="44"/>
        <v>1.2986526759476558</v>
      </c>
      <c r="I249" s="3">
        <f t="shared" si="45"/>
        <v>1.4042366263004062</v>
      </c>
      <c r="J249">
        <f t="shared" si="46"/>
        <v>6.9854769832333892</v>
      </c>
      <c r="K249" s="3">
        <f t="shared" si="47"/>
        <v>233.51250400538993</v>
      </c>
      <c r="L249">
        <f t="shared" si="48"/>
        <v>1.0120283927372306E-2</v>
      </c>
      <c r="M249" s="18">
        <f t="shared" si="49"/>
        <v>0.48276653032956363</v>
      </c>
    </row>
    <row r="250" spans="1:13" ht="13.2" x14ac:dyDescent="0.25">
      <c r="A250" s="3">
        <f t="shared" si="0"/>
        <v>23.100000000000058</v>
      </c>
      <c r="B250" s="3">
        <f t="shared" si="38"/>
        <v>6.0446679973088207E-3</v>
      </c>
      <c r="C250" s="3">
        <f t="shared" si="39"/>
        <v>3.9476289731294005</v>
      </c>
      <c r="D250" s="3">
        <f t="shared" si="40"/>
        <v>5349.2752032649978</v>
      </c>
      <c r="E250" s="3">
        <f t="shared" si="41"/>
        <v>64191.30243917997</v>
      </c>
      <c r="F250" s="3">
        <f t="shared" si="42"/>
        <v>1.1329501487430467</v>
      </c>
      <c r="G250" s="3">
        <f t="shared" si="43"/>
        <v>101.29221394234214</v>
      </c>
      <c r="H250" s="3">
        <f t="shared" si="44"/>
        <v>1.2986438722658695</v>
      </c>
      <c r="I250" s="3">
        <f t="shared" si="45"/>
        <v>1.404278842453121</v>
      </c>
      <c r="J250">
        <f t="shared" si="46"/>
        <v>6.9823130264763407</v>
      </c>
      <c r="K250" s="3">
        <f t="shared" si="47"/>
        <v>233.46927709103818</v>
      </c>
      <c r="L250">
        <f t="shared" si="48"/>
        <v>1.0102851103859839E-2</v>
      </c>
      <c r="M250" s="18">
        <f t="shared" si="49"/>
        <v>0.48337586049916287</v>
      </c>
    </row>
    <row r="251" spans="1:13" ht="13.2" x14ac:dyDescent="0.25">
      <c r="A251" s="3">
        <f t="shared" si="0"/>
        <v>23.20000000000006</v>
      </c>
      <c r="B251" s="3">
        <f t="shared" si="38"/>
        <v>6.0366945802325985E-3</v>
      </c>
      <c r="C251" s="3">
        <f t="shared" si="39"/>
        <v>3.9528431001399023</v>
      </c>
      <c r="D251" s="3">
        <f t="shared" si="40"/>
        <v>5348.1272948690848</v>
      </c>
      <c r="E251" s="3">
        <f t="shared" si="41"/>
        <v>64177.527538429014</v>
      </c>
      <c r="F251" s="3">
        <f t="shared" si="42"/>
        <v>1.1330048839095703</v>
      </c>
      <c r="G251" s="3">
        <f t="shared" si="43"/>
        <v>101.24347787852805</v>
      </c>
      <c r="H251" s="3">
        <f t="shared" si="44"/>
        <v>1.2986350908154718</v>
      </c>
      <c r="I251" s="3">
        <f t="shared" si="45"/>
        <v>1.4043209110204815</v>
      </c>
      <c r="J251">
        <f t="shared" si="46"/>
        <v>6.9791626052007931</v>
      </c>
      <c r="K251" s="3">
        <f t="shared" si="47"/>
        <v>233.4261692302737</v>
      </c>
      <c r="L251">
        <f t="shared" si="48"/>
        <v>1.0085509484259804E-2</v>
      </c>
      <c r="M251" s="18">
        <f t="shared" si="49"/>
        <v>0.48398382003482804</v>
      </c>
    </row>
    <row r="252" spans="1:13" ht="13.2" x14ac:dyDescent="0.25">
      <c r="A252" s="3">
        <f t="shared" si="0"/>
        <v>23.300000000000061</v>
      </c>
      <c r="B252" s="3">
        <f t="shared" si="38"/>
        <v>6.0287605912441268E-3</v>
      </c>
      <c r="C252" s="3">
        <f t="shared" si="39"/>
        <v>3.9580451334857303</v>
      </c>
      <c r="D252" s="3">
        <f t="shared" si="40"/>
        <v>5346.9826983078628</v>
      </c>
      <c r="E252" s="3">
        <f t="shared" si="41"/>
        <v>64163.792379694351</v>
      </c>
      <c r="F252" s="3">
        <f t="shared" si="42"/>
        <v>1.1330594951780009</v>
      </c>
      <c r="G252" s="3">
        <f t="shared" si="43"/>
        <v>101.19494956643472</v>
      </c>
      <c r="H252" s="3">
        <f t="shared" si="44"/>
        <v>1.2986263315462925</v>
      </c>
      <c r="I252" s="3">
        <f t="shared" si="45"/>
        <v>1.4043628336725713</v>
      </c>
      <c r="J252">
        <f t="shared" si="46"/>
        <v>6.976025579500801</v>
      </c>
      <c r="K252" s="3">
        <f t="shared" si="47"/>
        <v>233.38317867269123</v>
      </c>
      <c r="L252">
        <f t="shared" si="48"/>
        <v>1.0068258256835827E-2</v>
      </c>
      <c r="M252" s="18">
        <f t="shared" si="49"/>
        <v>0.48459041738427538</v>
      </c>
    </row>
    <row r="253" spans="1:13" ht="13.2" x14ac:dyDescent="0.25">
      <c r="A253" s="3">
        <f t="shared" si="0"/>
        <v>23.400000000000063</v>
      </c>
      <c r="B253" s="3">
        <f t="shared" si="38"/>
        <v>6.0208656934472001E-3</v>
      </c>
      <c r="C253" s="3">
        <f t="shared" si="39"/>
        <v>3.9632351449218768</v>
      </c>
      <c r="D253" s="3">
        <f t="shared" si="40"/>
        <v>5345.8413673016139</v>
      </c>
      <c r="E253" s="3">
        <f t="shared" si="41"/>
        <v>64150.096407619363</v>
      </c>
      <c r="F253" s="3">
        <f t="shared" si="42"/>
        <v>1.133113982796994</v>
      </c>
      <c r="G253" s="3">
        <f t="shared" si="43"/>
        <v>101.14662685447678</v>
      </c>
      <c r="H253" s="3">
        <f t="shared" si="44"/>
        <v>1.2986175944023026</v>
      </c>
      <c r="I253" s="3">
        <f t="shared" si="45"/>
        <v>1.4044046120494109</v>
      </c>
      <c r="J253">
        <f t="shared" si="46"/>
        <v>6.9729018115172767</v>
      </c>
      <c r="K253" s="3">
        <f t="shared" si="47"/>
        <v>233.34030369923588</v>
      </c>
      <c r="L253">
        <f t="shared" si="48"/>
        <v>1.0051096620093928E-2</v>
      </c>
      <c r="M253" s="18">
        <f t="shared" si="49"/>
        <v>0.48519566091019856</v>
      </c>
    </row>
    <row r="254" spans="1:13" ht="13.2" x14ac:dyDescent="0.25">
      <c r="A254" s="3">
        <f t="shared" si="0"/>
        <v>23.500000000000064</v>
      </c>
      <c r="B254" s="3">
        <f t="shared" si="38"/>
        <v>6.0130095540282084E-3</v>
      </c>
      <c r="C254" s="3">
        <f t="shared" si="39"/>
        <v>3.9684132055201498</v>
      </c>
      <c r="D254" s="3">
        <f t="shared" si="40"/>
        <v>5344.7032564079809</v>
      </c>
      <c r="E254" s="3">
        <f t="shared" si="41"/>
        <v>64136.439076895767</v>
      </c>
      <c r="F254" s="3">
        <f t="shared" si="42"/>
        <v>1.1331683470514105</v>
      </c>
      <c r="G254" s="3">
        <f t="shared" si="43"/>
        <v>101.09850762311156</v>
      </c>
      <c r="H254" s="3">
        <f t="shared" si="44"/>
        <v>1.2986088793217387</v>
      </c>
      <c r="I254" s="3">
        <f t="shared" si="45"/>
        <v>1.4044462477613293</v>
      </c>
      <c r="J254">
        <f t="shared" si="46"/>
        <v>6.9697911654108138</v>
      </c>
      <c r="K254" s="3">
        <f t="shared" si="47"/>
        <v>233.29754262190971</v>
      </c>
      <c r="L254">
        <f t="shared" si="48"/>
        <v>1.0034023782614983E-2</v>
      </c>
      <c r="M254" s="18">
        <f t="shared" si="49"/>
        <v>0.48579955889145277</v>
      </c>
    </row>
    <row r="255" spans="1:13" ht="13.2" x14ac:dyDescent="0.25">
      <c r="A255" s="3">
        <f t="shared" si="0"/>
        <v>23.600000000000065</v>
      </c>
      <c r="B255" s="3">
        <f t="shared" si="38"/>
        <v>6.005191844192178E-3</v>
      </c>
      <c r="C255" s="3">
        <f t="shared" si="39"/>
        <v>3.973579385678113</v>
      </c>
      <c r="D255" s="3">
        <f t="shared" si="40"/>
        <v>5343.5683210135785</v>
      </c>
      <c r="E255" s="3">
        <f t="shared" si="41"/>
        <v>64122.819852162938</v>
      </c>
      <c r="F255" s="3">
        <f t="shared" si="42"/>
        <v>1.1332225882614679</v>
      </c>
      <c r="G255" s="3">
        <f t="shared" si="43"/>
        <v>101.05058978441038</v>
      </c>
      <c r="H255" s="3">
        <f t="shared" si="44"/>
        <v>1.2986001862372736</v>
      </c>
      <c r="I255" s="3">
        <f t="shared" si="45"/>
        <v>1.4044877423893778</v>
      </c>
      <c r="J255">
        <f t="shared" si="46"/>
        <v>6.9666935073351768</v>
      </c>
      <c r="K255" s="3">
        <f t="shared" si="47"/>
        <v>233.254893783489</v>
      </c>
      <c r="L255">
        <f t="shared" si="48"/>
        <v>1.0017038962890676E-2</v>
      </c>
      <c r="M255" s="18">
        <f t="shared" si="49"/>
        <v>0.48640211952422063</v>
      </c>
    </row>
    <row r="256" spans="1:13" ht="13.2" x14ac:dyDescent="0.25">
      <c r="A256" s="3">
        <f t="shared" si="0"/>
        <v>23.700000000000067</v>
      </c>
      <c r="B256" s="3">
        <f t="shared" si="38"/>
        <v>5.9974122391000442E-3</v>
      </c>
      <c r="C256" s="3">
        <f t="shared" si="39"/>
        <v>3.9787337551278705</v>
      </c>
      <c r="D256" s="3">
        <f t="shared" si="40"/>
        <v>5342.4365173262222</v>
      </c>
      <c r="E256" s="3">
        <f t="shared" si="41"/>
        <v>64109.238207914663</v>
      </c>
      <c r="F256" s="3">
        <f t="shared" si="42"/>
        <v>1.1332767067819072</v>
      </c>
      <c r="G256" s="3">
        <f t="shared" si="43"/>
        <v>101.00287128164669</v>
      </c>
      <c r="H256" s="3">
        <f t="shared" si="44"/>
        <v>1.2985915150761413</v>
      </c>
      <c r="I256" s="3">
        <f t="shared" si="45"/>
        <v>1.4045290974856852</v>
      </c>
      <c r="J256">
        <f t="shared" si="46"/>
        <v>6.9636087054116365</v>
      </c>
      <c r="K256" s="3">
        <f t="shared" si="47"/>
        <v>233.21235555725767</v>
      </c>
      <c r="L256">
        <f t="shared" si="48"/>
        <v>1.0000141389162614E-2</v>
      </c>
      <c r="M256" s="18">
        <f t="shared" si="49"/>
        <v>0.48700335092315461</v>
      </c>
    </row>
    <row r="257" spans="1:13" ht="13.2" x14ac:dyDescent="0.25">
      <c r="A257" s="3">
        <f t="shared" si="0"/>
        <v>23.800000000000068</v>
      </c>
      <c r="B257" s="3">
        <f t="shared" si="38"/>
        <v>5.9896704178071074E-3</v>
      </c>
      <c r="C257" s="3">
        <f t="shared" si="39"/>
        <v>3.9838763829447199</v>
      </c>
      <c r="D257" s="3">
        <f t="shared" si="40"/>
        <v>5341.3078023664812</v>
      </c>
      <c r="E257" s="3">
        <f t="shared" si="41"/>
        <v>64095.69362839777</v>
      </c>
      <c r="F257" s="3">
        <f t="shared" si="42"/>
        <v>1.1333307030011828</v>
      </c>
      <c r="G257" s="3">
        <f t="shared" si="43"/>
        <v>100.95535008887676</v>
      </c>
      <c r="H257" s="3">
        <f t="shared" si="44"/>
        <v>1.2985828657602789</v>
      </c>
      <c r="I257" s="3">
        <f t="shared" si="45"/>
        <v>1.4045703145738404</v>
      </c>
      <c r="J257">
        <f t="shared" si="46"/>
        <v>6.960536629702915</v>
      </c>
      <c r="K257" s="3">
        <f t="shared" si="47"/>
        <v>233.16992634671627</v>
      </c>
      <c r="L257">
        <f t="shared" si="48"/>
        <v>9.9833302992647973E-3</v>
      </c>
      <c r="M257" s="18">
        <f t="shared" si="49"/>
        <v>0.48760326112250285</v>
      </c>
    </row>
    <row r="258" spans="1:13" ht="13.2" x14ac:dyDescent="0.25">
      <c r="A258" s="3">
        <f t="shared" si="0"/>
        <v>23.90000000000007</v>
      </c>
      <c r="B258" s="3">
        <f t="shared" si="38"/>
        <v>5.9819660632026888E-3</v>
      </c>
      <c r="C258" s="3">
        <f t="shared" si="39"/>
        <v>3.989007337555643</v>
      </c>
      <c r="D258" s="3">
        <f t="shared" si="40"/>
        <v>5340.1821339598273</v>
      </c>
      <c r="E258" s="3">
        <f t="shared" si="41"/>
        <v>64082.185607517924</v>
      </c>
      <c r="F258" s="3">
        <f t="shared" si="42"/>
        <v>1.1333845773406663</v>
      </c>
      <c r="G258" s="3">
        <f t="shared" si="43"/>
        <v>100.90802421053665</v>
      </c>
      <c r="H258" s="3">
        <f t="shared" si="44"/>
        <v>1.2985742382064527</v>
      </c>
      <c r="I258" s="3">
        <f t="shared" si="45"/>
        <v>1.4046113951492474</v>
      </c>
      <c r="J258">
        <f t="shared" si="46"/>
        <v>6.9574771521880781</v>
      </c>
      <c r="K258" s="3">
        <f t="shared" si="47"/>
        <v>233.12760458531147</v>
      </c>
      <c r="L258">
        <f t="shared" si="48"/>
        <v>9.9666049404690173E-3</v>
      </c>
      <c r="M258" s="18">
        <f t="shared" si="49"/>
        <v>0.48820185807721017</v>
      </c>
    </row>
    <row r="259" spans="1:13" ht="13.2" x14ac:dyDescent="0.25">
      <c r="A259" s="3">
        <f t="shared" si="0"/>
        <v>24.000000000000071</v>
      </c>
      <c r="B259" s="3">
        <f t="shared" si="38"/>
        <v>5.974298861950905E-3</v>
      </c>
      <c r="C259" s="3">
        <f t="shared" si="39"/>
        <v>3.9941266867476743</v>
      </c>
      <c r="D259" s="3">
        <f t="shared" si="40"/>
        <v>5339.0594707286173</v>
      </c>
      <c r="E259" s="3">
        <f t="shared" si="41"/>
        <v>64068.713648743404</v>
      </c>
      <c r="F259" s="3">
        <f t="shared" si="42"/>
        <v>1.1334383302538706</v>
      </c>
      <c r="G259" s="3">
        <f t="shared" si="43"/>
        <v>100.86089168104085</v>
      </c>
      <c r="H259" s="3">
        <f t="shared" si="44"/>
        <v>1.2985656323264041</v>
      </c>
      <c r="I259" s="3">
        <f t="shared" si="45"/>
        <v>1.4046523406795022</v>
      </c>
      <c r="J259">
        <f t="shared" si="46"/>
        <v>6.954430146737649</v>
      </c>
      <c r="K259" s="3">
        <f t="shared" si="47"/>
        <v>233.08538873616209</v>
      </c>
      <c r="L259">
        <f t="shared" si="48"/>
        <v>9.9499645693335269E-3</v>
      </c>
      <c r="M259" s="18">
        <f t="shared" si="49"/>
        <v>0.48879914966400534</v>
      </c>
    </row>
    <row r="260" spans="1:13" ht="13.2" x14ac:dyDescent="0.25">
      <c r="A260" s="3">
        <f t="shared" si="0"/>
        <v>24.100000000000072</v>
      </c>
      <c r="B260" s="3">
        <f t="shared" si="38"/>
        <v>5.9666685044325761E-3</v>
      </c>
      <c r="C260" s="3">
        <f t="shared" si="39"/>
        <v>3.9992344976761252</v>
      </c>
      <c r="D260" s="3">
        <f t="shared" si="40"/>
        <v>5337.939772084198</v>
      </c>
      <c r="E260" s="3">
        <f t="shared" si="41"/>
        <v>64055.277265010373</v>
      </c>
      <c r="F260" s="3">
        <f t="shared" si="42"/>
        <v>1.1334919622256903</v>
      </c>
      <c r="G260" s="3">
        <f t="shared" si="43"/>
        <v>100.81395056438821</v>
      </c>
      <c r="H260" s="3">
        <f t="shared" si="44"/>
        <v>1.2985570480269595</v>
      </c>
      <c r="I260" s="3">
        <f t="shared" si="45"/>
        <v>1.404693152604729</v>
      </c>
      <c r="J260">
        <f t="shared" si="46"/>
        <v>6.951395489088994</v>
      </c>
      <c r="K260" s="3">
        <f t="shared" si="47"/>
        <v>233.04327729178308</v>
      </c>
      <c r="L260">
        <f t="shared" si="48"/>
        <v>9.933408451554538E-3</v>
      </c>
      <c r="M260" s="18">
        <f t="shared" si="49"/>
        <v>0.48939514368246506</v>
      </c>
    </row>
    <row r="261" spans="1:13" ht="13.2" x14ac:dyDescent="0.25">
      <c r="A261" s="3">
        <f t="shared" si="0"/>
        <v>24.200000000000074</v>
      </c>
      <c r="B261" s="3">
        <f t="shared" si="38"/>
        <v>5.959074684688228E-3</v>
      </c>
      <c r="C261" s="3">
        <f t="shared" si="39"/>
        <v>4.0043308368726729</v>
      </c>
      <c r="D261" s="3">
        <f t="shared" si="40"/>
        <v>5336.8229982191506</v>
      </c>
      <c r="E261" s="3">
        <f t="shared" si="41"/>
        <v>64041.875978629803</v>
      </c>
      <c r="F261" s="3">
        <f t="shared" si="42"/>
        <v>1.1335454737716557</v>
      </c>
      <c r="G261" s="3">
        <f t="shared" si="43"/>
        <v>100.76719895377514</v>
      </c>
      <c r="H261" s="3">
        <f t="shared" si="44"/>
        <v>1.2985484852101747</v>
      </c>
      <c r="I261" s="3">
        <f t="shared" si="45"/>
        <v>1.4047338323379479</v>
      </c>
      <c r="J261">
        <f t="shared" si="46"/>
        <v>6.9483730568223523</v>
      </c>
      <c r="K261" s="3">
        <f t="shared" si="47"/>
        <v>233.00126877382078</v>
      </c>
      <c r="L261">
        <f t="shared" si="48"/>
        <v>9.9169358618207016E-3</v>
      </c>
      <c r="M261" s="18">
        <f t="shared" si="49"/>
        <v>0.4899898478560617</v>
      </c>
    </row>
    <row r="262" spans="1:13" ht="13.2" x14ac:dyDescent="0.25">
      <c r="A262" s="3">
        <f t="shared" si="0"/>
        <v>24.300000000000075</v>
      </c>
      <c r="B262" s="3">
        <f t="shared" si="38"/>
        <v>5.9515171003621725E-3</v>
      </c>
      <c r="C262" s="3">
        <f t="shared" si="39"/>
        <v>4.0094157702533142</v>
      </c>
      <c r="D262" s="3">
        <f t="shared" si="40"/>
        <v>5335.7091100994976</v>
      </c>
      <c r="E262" s="3">
        <f t="shared" si="41"/>
        <v>64028.509321193967</v>
      </c>
      <c r="F262" s="3">
        <f t="shared" si="42"/>
        <v>1.1335988654372111</v>
      </c>
      <c r="G262" s="3">
        <f t="shared" si="43"/>
        <v>100.72063497121286</v>
      </c>
      <c r="H262" s="3">
        <f t="shared" si="44"/>
        <v>1.298539943773434</v>
      </c>
      <c r="I262" s="3">
        <f t="shared" si="45"/>
        <v>1.4047743812653957</v>
      </c>
      <c r="J262">
        <f t="shared" si="46"/>
        <v>6.94536272933688</v>
      </c>
      <c r="K262" s="3">
        <f t="shared" si="47"/>
        <v>232.95936173277875</v>
      </c>
      <c r="L262">
        <f t="shared" si="48"/>
        <v>9.9005460836704019E-3</v>
      </c>
      <c r="M262" s="18">
        <f t="shared" si="49"/>
        <v>0.4905832698331915</v>
      </c>
    </row>
    <row r="263" spans="1:13" ht="13.2" x14ac:dyDescent="0.25">
      <c r="A263" s="3">
        <f t="shared" si="0"/>
        <v>24.400000000000077</v>
      </c>
      <c r="B263" s="3">
        <f t="shared" si="38"/>
        <v>5.9439954526476083E-3</v>
      </c>
      <c r="C263" s="3">
        <f t="shared" si="39"/>
        <v>4.0144893631262075</v>
      </c>
      <c r="D263" s="3">
        <f t="shared" si="40"/>
        <v>5334.5980694569471</v>
      </c>
      <c r="E263" s="3">
        <f t="shared" si="41"/>
        <v>64015.176833483361</v>
      </c>
      <c r="F263" s="3">
        <f t="shared" si="42"/>
        <v>1.1336521377969995</v>
      </c>
      <c r="G263" s="3">
        <f t="shared" si="43"/>
        <v>100.67425676714971</v>
      </c>
      <c r="H263" s="3">
        <f t="shared" si="44"/>
        <v>1.2985314236095884</v>
      </c>
      <c r="I263" s="3">
        <f t="shared" si="45"/>
        <v>1.404814800746885</v>
      </c>
      <c r="J263">
        <f t="shared" si="46"/>
        <v>6.9423643878272383</v>
      </c>
      <c r="K263" s="3">
        <f t="shared" si="47"/>
        <v>232.91755474775064</v>
      </c>
      <c r="L263">
        <f t="shared" si="48"/>
        <v>9.8842384093519135E-3</v>
      </c>
      <c r="M263" s="18">
        <f t="shared" si="49"/>
        <v>0.49117541718818747</v>
      </c>
    </row>
    <row r="264" spans="1:13" ht="13.2" x14ac:dyDescent="0.25">
      <c r="A264" s="3">
        <f t="shared" si="0"/>
        <v>24.500000000000078</v>
      </c>
      <c r="B264" s="3">
        <f t="shared" si="38"/>
        <v>5.936509446232782E-3</v>
      </c>
      <c r="C264" s="3">
        <f t="shared" si="39"/>
        <v>4.0195516801993634</v>
      </c>
      <c r="D264" s="3">
        <f t="shared" si="40"/>
        <v>5333.489838781391</v>
      </c>
      <c r="E264" s="3">
        <f t="shared" si="41"/>
        <v>64001.878065376688</v>
      </c>
      <c r="F264" s="3">
        <f t="shared" si="42"/>
        <v>1.133705291454167</v>
      </c>
      <c r="G264" s="3">
        <f t="shared" si="43"/>
        <v>100.62806252010272</v>
      </c>
      <c r="H264" s="3">
        <f t="shared" si="44"/>
        <v>1.2985229246070622</v>
      </c>
      <c r="I264" s="3">
        <f t="shared" si="45"/>
        <v>1.4048550921161249</v>
      </c>
      <c r="J264">
        <f t="shared" si="46"/>
        <v>6.9393779152605841</v>
      </c>
      <c r="K264" s="3">
        <f t="shared" si="47"/>
        <v>232.8758464261584</v>
      </c>
      <c r="L264">
        <f t="shared" si="48"/>
        <v>9.8680121396861192E-3</v>
      </c>
      <c r="M264" s="18">
        <f t="shared" si="49"/>
        <v>0.49176629742231071</v>
      </c>
    </row>
    <row r="265" spans="1:13" ht="13.2" x14ac:dyDescent="0.25">
      <c r="A265" s="3">
        <f t="shared" si="0"/>
        <v>24.60000000000008</v>
      </c>
      <c r="B265" s="3">
        <f t="shared" si="38"/>
        <v>5.9290587892481192E-3</v>
      </c>
      <c r="C265" s="3">
        <f t="shared" si="39"/>
        <v>4.0246027855882316</v>
      </c>
      <c r="D265" s="3">
        <f t="shared" si="40"/>
        <v>5332.3843813133526</v>
      </c>
      <c r="E265" s="3">
        <f t="shared" si="41"/>
        <v>63988.612575760228</v>
      </c>
      <c r="F265" s="3">
        <f t="shared" si="42"/>
        <v>1.1337583270396854</v>
      </c>
      <c r="G265" s="3">
        <f t="shared" si="43"/>
        <v>100.58205043629252</v>
      </c>
      <c r="H265" s="3">
        <f t="shared" si="44"/>
        <v>1.2985144466499787</v>
      </c>
      <c r="I265" s="3">
        <f t="shared" si="45"/>
        <v>1.4048952566810613</v>
      </c>
      <c r="J265">
        <f t="shared" si="46"/>
        <v>6.9364031963538979</v>
      </c>
      <c r="K265" s="3">
        <f t="shared" si="47"/>
        <v>232.8342354034904</v>
      </c>
      <c r="L265">
        <f t="shared" si="48"/>
        <v>9.8518665839320545E-3</v>
      </c>
      <c r="M265" s="18">
        <f t="shared" si="49"/>
        <v>0.49235591796472933</v>
      </c>
    </row>
    <row r="266" spans="1:13" ht="13.2" x14ac:dyDescent="0.25">
      <c r="A266" s="3">
        <f t="shared" si="0"/>
        <v>24.700000000000081</v>
      </c>
      <c r="B266" s="3">
        <f t="shared" si="38"/>
        <v>5.9216431932143576E-3</v>
      </c>
      <c r="C266" s="3">
        <f t="shared" si="39"/>
        <v>4.0296427428231549</v>
      </c>
      <c r="D266" s="3">
        <f t="shared" si="40"/>
        <v>5331.2816610364271</v>
      </c>
      <c r="E266" s="3">
        <f t="shared" si="41"/>
        <v>63975.379932437121</v>
      </c>
      <c r="F266" s="3">
        <f t="shared" si="42"/>
        <v>1.1338112452116842</v>
      </c>
      <c r="G266" s="3">
        <f t="shared" si="43"/>
        <v>100.53621874928254</v>
      </c>
      <c r="H266" s="3">
        <f t="shared" si="44"/>
        <v>1.2985059896182514</v>
      </c>
      <c r="I266" s="3">
        <f t="shared" si="45"/>
        <v>1.4049352957241801</v>
      </c>
      <c r="J266">
        <f t="shared" si="46"/>
        <v>6.9334401175513811</v>
      </c>
      <c r="K266" s="3">
        <f t="shared" si="47"/>
        <v>232.79272034303372</v>
      </c>
      <c r="L266">
        <f t="shared" si="48"/>
        <v>9.8358010596549354E-3</v>
      </c>
      <c r="M266" s="18">
        <f t="shared" si="49"/>
        <v>0.49294428617347774</v>
      </c>
    </row>
    <row r="267" spans="1:13" ht="13.2" x14ac:dyDescent="0.25">
      <c r="A267" s="3">
        <f t="shared" si="0"/>
        <v>24.800000000000082</v>
      </c>
      <c r="B267" s="3">
        <f t="shared" si="38"/>
        <v>5.9142623729916211E-3</v>
      </c>
      <c r="C267" s="3">
        <f t="shared" si="39"/>
        <v>4.0346716148567081</v>
      </c>
      <c r="D267" s="3">
        <f t="shared" si="40"/>
        <v>5330.1816426699397</v>
      </c>
      <c r="E267" s="3">
        <f t="shared" si="41"/>
        <v>63962.179712039273</v>
      </c>
      <c r="F267" s="3">
        <f t="shared" si="42"/>
        <v>1.1338640466547998</v>
      </c>
      <c r="G267" s="3">
        <f t="shared" si="43"/>
        <v>100.49056571962619</v>
      </c>
      <c r="H267" s="3">
        <f t="shared" si="44"/>
        <v>1.298497553387713</v>
      </c>
      <c r="I267" s="3">
        <f t="shared" si="45"/>
        <v>1.404975210502845</v>
      </c>
      <c r="J267">
        <f t="shared" si="46"/>
        <v>6.9304885670025778</v>
      </c>
      <c r="K267" s="3">
        <f t="shared" si="47"/>
        <v>232.75129993562075</v>
      </c>
      <c r="L267">
        <f t="shared" si="48"/>
        <v>9.8198148925967271E-3</v>
      </c>
      <c r="M267" s="18">
        <f t="shared" si="49"/>
        <v>0.49353140933639961</v>
      </c>
    </row>
    <row r="268" spans="1:13" ht="13.2" x14ac:dyDescent="0.25">
      <c r="A268" s="3">
        <f t="shared" si="0"/>
        <v>24.900000000000084</v>
      </c>
      <c r="B268" s="3">
        <f t="shared" si="38"/>
        <v>5.9069160467294388E-3</v>
      </c>
      <c r="C268" s="3">
        <f t="shared" si="39"/>
        <v>4.0396894640709213</v>
      </c>
      <c r="D268" s="3">
        <f t="shared" si="40"/>
        <v>5329.0842916615611</v>
      </c>
      <c r="E268" s="3">
        <f t="shared" si="41"/>
        <v>63949.01149993873</v>
      </c>
      <c r="F268" s="3">
        <f t="shared" si="42"/>
        <v>1.1339167320795409</v>
      </c>
      <c r="G268" s="3">
        <f t="shared" si="43"/>
        <v>100.44508963451733</v>
      </c>
      <c r="H268" s="3">
        <f t="shared" si="44"/>
        <v>1.2984891378302086</v>
      </c>
      <c r="I268" s="3">
        <f t="shared" si="45"/>
        <v>1.405015002249598</v>
      </c>
      <c r="J268">
        <f t="shared" si="46"/>
        <v>6.9275484345405127</v>
      </c>
      <c r="K268" s="3">
        <f t="shared" si="47"/>
        <v>232.70997289936798</v>
      </c>
      <c r="L268">
        <f t="shared" si="48"/>
        <v>9.8039074165492748E-3</v>
      </c>
      <c r="M268" s="18">
        <f t="shared" si="49"/>
        <v>0.49411729467207777</v>
      </c>
    </row>
    <row r="269" spans="1:13" ht="13.2" x14ac:dyDescent="0.25">
      <c r="A269" s="3">
        <f t="shared" si="0"/>
        <v>25.000000000000085</v>
      </c>
      <c r="B269" s="3">
        <f t="shared" si="38"/>
        <v>5.8996039358176844E-3</v>
      </c>
      <c r="C269" s="3">
        <f t="shared" si="39"/>
        <v>4.0446963522843813</v>
      </c>
      <c r="D269" s="3">
        <f t="shared" si="40"/>
        <v>5327.989574180031</v>
      </c>
      <c r="E269" s="3">
        <f t="shared" si="41"/>
        <v>63935.874890160369</v>
      </c>
      <c r="F269" s="3">
        <f t="shared" si="42"/>
        <v>1.1339693022216613</v>
      </c>
      <c r="G269" s="3">
        <f t="shared" si="43"/>
        <v>100.39978880744694</v>
      </c>
      <c r="H269" s="3">
        <f t="shared" si="44"/>
        <v>1.2984807428137088</v>
      </c>
      <c r="I269" s="3">
        <f t="shared" si="45"/>
        <v>1.4050546721724761</v>
      </c>
      <c r="J269">
        <f t="shared" si="46"/>
        <v>6.9246196116603276</v>
      </c>
      <c r="K269" s="3">
        <f t="shared" si="47"/>
        <v>232.66873797942168</v>
      </c>
      <c r="L269">
        <f t="shared" si="48"/>
        <v>9.788077973229713E-3</v>
      </c>
      <c r="M269" s="18">
        <f t="shared" si="49"/>
        <v>0.49470194933074363</v>
      </c>
    </row>
    <row r="270" spans="1:13" ht="13.2" x14ac:dyDescent="0.25">
      <c r="A270" s="3">
        <f t="shared" si="0"/>
        <v>25.100000000000087</v>
      </c>
      <c r="B270" s="3">
        <f t="shared" si="38"/>
        <v>5.8923257648384004E-3</v>
      </c>
      <c r="C270" s="3">
        <f t="shared" si="39"/>
        <v>4.0496923407592345</v>
      </c>
      <c r="D270" s="3">
        <f t="shared" si="40"/>
        <v>5326.897457107948</v>
      </c>
      <c r="E270" s="3">
        <f t="shared" si="41"/>
        <v>63922.769485295372</v>
      </c>
      <c r="F270" s="3">
        <f t="shared" si="42"/>
        <v>1.1340217578415548</v>
      </c>
      <c r="G270" s="3">
        <f t="shared" si="43"/>
        <v>100.35466157786465</v>
      </c>
      <c r="H270" s="3">
        <f t="shared" si="44"/>
        <v>1.2984723682024035</v>
      </c>
      <c r="I270" s="3">
        <f t="shared" si="45"/>
        <v>1.4050942214553084</v>
      </c>
      <c r="J270">
        <f t="shared" si="46"/>
        <v>6.9217019914981259</v>
      </c>
      <c r="K270" s="3">
        <f t="shared" si="47"/>
        <v>232.6275939477033</v>
      </c>
      <c r="L270">
        <f t="shared" si="48"/>
        <v>9.7723259121583993E-3</v>
      </c>
      <c r="M270" s="18">
        <f t="shared" si="49"/>
        <v>0.49528538039517667</v>
      </c>
    </row>
    <row r="271" spans="1:13" ht="13.2" x14ac:dyDescent="0.25">
      <c r="A271" s="3">
        <f t="shared" si="0"/>
        <v>25.200000000000088</v>
      </c>
      <c r="B271" s="3">
        <f t="shared" si="38"/>
        <v>5.885081261518512E-3</v>
      </c>
      <c r="C271" s="3">
        <f t="shared" si="39"/>
        <v>4.0546774902080607</v>
      </c>
      <c r="D271" s="3">
        <f t="shared" si="40"/>
        <v>5325.807908034697</v>
      </c>
      <c r="E271" s="3">
        <f t="shared" si="41"/>
        <v>63909.69489641636</v>
      </c>
      <c r="F271" s="3">
        <f t="shared" si="42"/>
        <v>1.1340740997236516</v>
      </c>
      <c r="G271" s="3">
        <f t="shared" si="43"/>
        <v>100.30970631084675</v>
      </c>
      <c r="H271" s="3">
        <f t="shared" si="44"/>
        <v>1.298464013856802</v>
      </c>
      <c r="I271" s="3">
        <f t="shared" si="45"/>
        <v>1.405133651258013</v>
      </c>
      <c r="J271">
        <f t="shared" si="46"/>
        <v>6.9187954688102664</v>
      </c>
      <c r="K271" s="3">
        <f t="shared" si="47"/>
        <v>232.58653960266022</v>
      </c>
      <c r="L271">
        <f t="shared" si="48"/>
        <v>9.756650590539007E-3</v>
      </c>
      <c r="M271" s="18">
        <f t="shared" si="49"/>
        <v>0.49586759488158383</v>
      </c>
    </row>
    <row r="272" spans="1:13" ht="13.2" x14ac:dyDescent="0.25">
      <c r="A272" s="3">
        <f t="shared" si="0"/>
        <v>25.30000000000009</v>
      </c>
      <c r="B272" s="3">
        <f t="shared" si="38"/>
        <v>5.8778701566833836E-3</v>
      </c>
      <c r="C272" s="3">
        <f t="shared" si="39"/>
        <v>4.0596518608006606</v>
      </c>
      <c r="D272" s="3">
        <f t="shared" si="40"/>
        <v>5324.7208952492392</v>
      </c>
      <c r="E272" s="3">
        <f t="shared" si="41"/>
        <v>63896.650742990867</v>
      </c>
      <c r="F272" s="3">
        <f t="shared" si="42"/>
        <v>1.1341263286758452</v>
      </c>
      <c r="G272" s="3">
        <f t="shared" si="43"/>
        <v>100.2649213967654</v>
      </c>
      <c r="H272" s="3">
        <f t="shared" si="44"/>
        <v>1.2984556796338429</v>
      </c>
      <c r="I272" s="3">
        <f t="shared" si="45"/>
        <v>1.4051729627169092</v>
      </c>
      <c r="J272">
        <f t="shared" si="46"/>
        <v>6.915899939952789</v>
      </c>
      <c r="K272" s="3">
        <f t="shared" si="47"/>
        <v>232.54557376901337</v>
      </c>
      <c r="L272">
        <f t="shared" si="48"/>
        <v>9.7410513731410152E-3</v>
      </c>
      <c r="M272" s="18">
        <f t="shared" si="49"/>
        <v>0.49644859974046857</v>
      </c>
    </row>
    <row r="273" spans="1:13" ht="13.2" x14ac:dyDescent="0.25">
      <c r="A273" s="3">
        <f t="shared" si="0"/>
        <v>25.400000000000091</v>
      </c>
      <c r="B273" s="3">
        <f t="shared" si="38"/>
        <v>5.870692184211242E-3</v>
      </c>
      <c r="C273" s="3">
        <f t="shared" si="39"/>
        <v>4.064615512170711</v>
      </c>
      <c r="D273" s="3">
        <f t="shared" si="40"/>
        <v>5323.6363877332287</v>
      </c>
      <c r="E273" s="3">
        <f t="shared" si="41"/>
        <v>63883.636652798741</v>
      </c>
      <c r="F273" s="3">
        <f t="shared" si="42"/>
        <v>1.1341784455289108</v>
      </c>
      <c r="G273" s="3">
        <f t="shared" si="43"/>
        <v>100.22030525096753</v>
      </c>
      <c r="H273" s="3">
        <f t="shared" si="44"/>
        <v>1.2984473653869668</v>
      </c>
      <c r="I273" s="3">
        <f t="shared" si="45"/>
        <v>1.40521215694498</v>
      </c>
      <c r="J273">
        <f t="shared" si="46"/>
        <v>6.9130153028612522</v>
      </c>
      <c r="K273" s="3">
        <f t="shared" si="47"/>
        <v>232.50469529751024</v>
      </c>
      <c r="L273">
        <f t="shared" si="48"/>
        <v>9.7255276321842957E-3</v>
      </c>
      <c r="M273" s="18">
        <f t="shared" si="49"/>
        <v>0.49702840185748198</v>
      </c>
    </row>
    <row r="274" spans="1:13" ht="13.2" x14ac:dyDescent="0.25">
      <c r="A274" s="3">
        <f t="shared" si="0"/>
        <v>25.500000000000092</v>
      </c>
      <c r="B274" s="3">
        <f t="shared" si="38"/>
        <v>5.8635470809883907E-3</v>
      </c>
      <c r="C274" s="3">
        <f t="shared" si="39"/>
        <v>4.0695685034223423</v>
      </c>
      <c r="D274" s="3">
        <f t="shared" si="40"/>
        <v>5322.554355153904</v>
      </c>
      <c r="E274" s="3">
        <f t="shared" si="41"/>
        <v>63870.652261846844</v>
      </c>
      <c r="F274" s="3">
        <f t="shared" si="42"/>
        <v>1.1342304511359509</v>
      </c>
      <c r="G274" s="3">
        <f t="shared" si="43"/>
        <v>100.17585631345307</v>
      </c>
      <c r="H274" s="3">
        <f t="shared" si="44"/>
        <v>1.2984390709662361</v>
      </c>
      <c r="I274" s="3">
        <f t="shared" si="45"/>
        <v>1.4052512350321904</v>
      </c>
      <c r="J274">
        <f t="shared" si="46"/>
        <v>6.9101414570307833</v>
      </c>
      <c r="K274" s="3">
        <f t="shared" si="47"/>
        <v>232.46390306467711</v>
      </c>
      <c r="L274">
        <f t="shared" si="48"/>
        <v>9.710078747225943E-3</v>
      </c>
      <c r="M274" s="18">
        <f t="shared" si="49"/>
        <v>0.49760700805426245</v>
      </c>
    </row>
    <row r="275" spans="1:13" ht="13.2" x14ac:dyDescent="0.25">
      <c r="A275" s="3">
        <f t="shared" ref="A275:A529" si="50">A274+0.1</f>
        <v>25.600000000000094</v>
      </c>
      <c r="B275" s="3">
        <f t="shared" si="38"/>
        <v>5.8564345868652445E-3</v>
      </c>
      <c r="C275" s="3">
        <f t="shared" si="39"/>
        <v>4.0745108931365976</v>
      </c>
      <c r="D275" s="3">
        <f t="shared" si="40"/>
        <v>5321.4747678575395</v>
      </c>
      <c r="E275" s="3">
        <f t="shared" si="41"/>
        <v>63857.697214290471</v>
      </c>
      <c r="F275" s="3">
        <f t="shared" si="42"/>
        <v>1.1342823463718497</v>
      </c>
      <c r="G275" s="3">
        <f t="shared" si="43"/>
        <v>100.13157304856712</v>
      </c>
      <c r="H275" s="3">
        <f t="shared" si="44"/>
        <v>1.2984307962183976</v>
      </c>
      <c r="I275" s="3">
        <f t="shared" si="45"/>
        <v>1.4052901980457329</v>
      </c>
      <c r="J275">
        <f t="shared" si="46"/>
        <v>6.9072783034967182</v>
      </c>
      <c r="K275" s="3">
        <f t="shared" si="47"/>
        <v>232.42319597258404</v>
      </c>
      <c r="L275">
        <f t="shared" si="48"/>
        <v>9.6947041050491484E-3</v>
      </c>
      <c r="M275" s="18">
        <f t="shared" si="49"/>
        <v>0.49818442508925909</v>
      </c>
    </row>
    <row r="276" spans="1:13" ht="13.2" x14ac:dyDescent="0.25">
      <c r="A276" s="3">
        <f t="shared" si="50"/>
        <v>25.700000000000095</v>
      </c>
      <c r="B276" s="3">
        <f t="shared" ref="B276:B339" si="51">2*PI()^(1-$B$9)*$B$6*$H$6*$B$8*$L$6^$B$9*((2*$B$9+1)*$B$8*($L$6/PI())^$B$9*A276+$H$5^(2*$B$9+1))^(1-2*$B$9)/(2*$B$9+1)</f>
        <v>5.8493544446131555E-3</v>
      </c>
      <c r="C276" s="3">
        <f t="shared" ref="C276:C339" si="52">$L$6/B276</f>
        <v>4.0794427393777948</v>
      </c>
      <c r="D276" s="3">
        <f t="shared" ref="D276:D339" si="53">14.353*C276^5-267.8*C276^4+1960.6*C276^3-6996.5*C276^2+11829*C276-1653.3</f>
        <v>5320.3975968620607</v>
      </c>
      <c r="E276" s="3">
        <f t="shared" ref="E276:E339" si="54">D276*12</f>
        <v>63844.771162344725</v>
      </c>
      <c r="F276" s="3">
        <f t="shared" ref="F276:F339" si="55">0.0021*C276^4- 0.0338*C276^3 + 0.204*C276^2 - 0.5367*C276 + 1.6419</f>
        <v>1.1343341321327363</v>
      </c>
      <c r="G276" s="3">
        <f t="shared" ref="G276:G339" si="56">(B276+$L$6)*E276/$P$6/$P$9</f>
        <v>100.08745394467998</v>
      </c>
      <c r="H276" s="3">
        <f t="shared" ref="H276:H339" si="57">SQRT(2*F276^2/(F276-1)*(2/(F276+1))^((F276+1)/(F276-1))*(1-($P$8/$L$7)^((F276-1)/F276)))</f>
        <v>1.2984225409869938</v>
      </c>
      <c r="I276" s="3">
        <f t="shared" ref="I276:I339" si="58">H276+($P$8-$P$11)/G276*$P$7</f>
        <v>1.4053290470303395</v>
      </c>
      <c r="J276">
        <f t="shared" ref="J276:J339" si="59">I276*G276*$P$6</f>
        <v>6.9044257448147208</v>
      </c>
      <c r="K276" s="3">
        <f t="shared" ref="K276:K339" si="60">E276*I276/$P$9</f>
        <v>232.38257294858326</v>
      </c>
      <c r="L276">
        <f t="shared" si="48"/>
        <v>9.6794030995542377E-3</v>
      </c>
      <c r="M276" s="18">
        <f t="shared" si="49"/>
        <v>0.49876065965854482</v>
      </c>
    </row>
    <row r="277" spans="1:13" ht="13.2" x14ac:dyDescent="0.25">
      <c r="A277" s="3">
        <f t="shared" si="50"/>
        <v>25.800000000000097</v>
      </c>
      <c r="B277" s="3">
        <f t="shared" si="51"/>
        <v>5.8423063998819993E-3</v>
      </c>
      <c r="C277" s="3">
        <f t="shared" si="52"/>
        <v>4.0843640996997914</v>
      </c>
      <c r="D277" s="3">
        <f t="shared" si="53"/>
        <v>5319.3228138508375</v>
      </c>
      <c r="E277" s="3">
        <f t="shared" si="54"/>
        <v>63831.873766210047</v>
      </c>
      <c r="F277" s="3">
        <f t="shared" si="55"/>
        <v>1.134385809335458</v>
      </c>
      <c r="G277" s="3">
        <f t="shared" si="56"/>
        <v>100.04349751389245</v>
      </c>
      <c r="H277" s="3">
        <f t="shared" si="57"/>
        <v>1.2984143051124366</v>
      </c>
      <c r="I277" s="3">
        <f t="shared" si="58"/>
        <v>1.4053677830085303</v>
      </c>
      <c r="J277">
        <f t="shared" si="59"/>
        <v>6.901583685042314</v>
      </c>
      <c r="K277" s="3">
        <f t="shared" si="60"/>
        <v>232.34203294508927</v>
      </c>
      <c r="L277">
        <f t="shared" si="48"/>
        <v>9.6641751316515669E-3</v>
      </c>
      <c r="M277" s="18">
        <f t="shared" si="49"/>
        <v>0.49933571839661139</v>
      </c>
    </row>
    <row r="278" spans="1:13" ht="13.2" x14ac:dyDescent="0.25">
      <c r="A278" s="3">
        <f t="shared" si="50"/>
        <v>25.900000000000098</v>
      </c>
      <c r="B278" s="3">
        <f t="shared" si="51"/>
        <v>5.8352902011585229E-3</v>
      </c>
      <c r="C278" s="3">
        <f t="shared" si="52"/>
        <v>4.0892750311521526</v>
      </c>
      <c r="D278" s="3">
        <f t="shared" si="53"/>
        <v>5318.2503911657504</v>
      </c>
      <c r="E278" s="3">
        <f t="shared" si="54"/>
        <v>63819.004693989002</v>
      </c>
      <c r="F278" s="3">
        <f t="shared" si="55"/>
        <v>1.134437378917075</v>
      </c>
      <c r="G278" s="3">
        <f t="shared" si="56"/>
        <v>99.999702291730898</v>
      </c>
      <c r="H278" s="3">
        <f t="shared" si="57"/>
        <v>1.2984060884321043</v>
      </c>
      <c r="I278" s="3">
        <f t="shared" si="58"/>
        <v>1.4054064069809005</v>
      </c>
      <c r="J278">
        <f t="shared" si="59"/>
        <v>6.8987520297198852</v>
      </c>
      <c r="K278" s="3">
        <f t="shared" si="60"/>
        <v>232.30157493933254</v>
      </c>
      <c r="L278">
        <f t="shared" ref="L278:L341" si="61">$B$8*($L$6/(PI()*M277^2))^$B$9</f>
        <v>9.6490196091566071E-3</v>
      </c>
      <c r="M278" s="18">
        <f t="shared" si="49"/>
        <v>0.4999096078771571</v>
      </c>
    </row>
    <row r="279" spans="1:13" ht="13.2" x14ac:dyDescent="0.25">
      <c r="A279" s="3">
        <f t="shared" si="50"/>
        <v>26.000000000000099</v>
      </c>
      <c r="B279" s="3">
        <f t="shared" si="51"/>
        <v>5.8283055997254253E-3</v>
      </c>
      <c r="C279" s="3">
        <f t="shared" si="52"/>
        <v>4.0941755902862278</v>
      </c>
      <c r="D279" s="3">
        <f t="shared" si="53"/>
        <v>5317.1803018005548</v>
      </c>
      <c r="E279" s="3">
        <f t="shared" si="54"/>
        <v>63806.163621606654</v>
      </c>
      <c r="F279" s="3">
        <f t="shared" si="55"/>
        <v>1.1344888418343515</v>
      </c>
      <c r="G279" s="3">
        <f t="shared" si="56"/>
        <v>99.956066836850951</v>
      </c>
      <c r="H279" s="3">
        <f t="shared" si="57"/>
        <v>1.2983978907804017</v>
      </c>
      <c r="I279" s="3">
        <f t="shared" si="58"/>
        <v>1.4054449199263626</v>
      </c>
      <c r="J279">
        <f t="shared" si="59"/>
        <v>6.8959306858520542</v>
      </c>
      <c r="K279" s="3">
        <f t="shared" si="60"/>
        <v>232.26119793311926</v>
      </c>
      <c r="L279">
        <f t="shared" si="61"/>
        <v>9.6339359466867443E-3</v>
      </c>
      <c r="M279" s="18">
        <f t="shared" si="49"/>
        <v>0.50048233461385627</v>
      </c>
    </row>
    <row r="280" spans="1:13" ht="13.2" x14ac:dyDescent="0.25">
      <c r="A280" s="3">
        <f t="shared" si="50"/>
        <v>26.100000000000101</v>
      </c>
      <c r="B280" s="3">
        <f t="shared" si="51"/>
        <v>5.8213523496211655E-3</v>
      </c>
      <c r="C280" s="3">
        <f t="shared" si="52"/>
        <v>4.0990658331611272</v>
      </c>
      <c r="D280" s="3">
        <f t="shared" si="53"/>
        <v>5316.1125193943908</v>
      </c>
      <c r="E280" s="3">
        <f t="shared" si="54"/>
        <v>63793.350232732686</v>
      </c>
      <c r="F280" s="3">
        <f t="shared" si="55"/>
        <v>1.1345401990632671</v>
      </c>
      <c r="G280" s="3">
        <f t="shared" si="56"/>
        <v>99.912589730747285</v>
      </c>
      <c r="H280" s="3">
        <f t="shared" si="57"/>
        <v>1.2983897119888745</v>
      </c>
      <c r="I280" s="3">
        <f t="shared" si="58"/>
        <v>1.4054833228024393</v>
      </c>
      <c r="J280">
        <f t="shared" si="59"/>
        <v>6.893119561889689</v>
      </c>
      <c r="K280" s="3">
        <f t="shared" si="60"/>
        <v>232.22090095260526</v>
      </c>
      <c r="L280">
        <f t="shared" si="61"/>
        <v>9.6189235655601609E-3</v>
      </c>
      <c r="M280" s="18">
        <f t="shared" si="49"/>
        <v>0.50105390506112113</v>
      </c>
    </row>
    <row r="281" spans="1:13" ht="13.2" x14ac:dyDescent="0.25">
      <c r="A281" s="3">
        <f t="shared" si="50"/>
        <v>26.200000000000102</v>
      </c>
      <c r="B281" s="3">
        <f t="shared" si="51"/>
        <v>5.8144302076004774E-3</v>
      </c>
      <c r="C281" s="3">
        <f t="shared" si="52"/>
        <v>4.1039458153496149</v>
      </c>
      <c r="D281" s="3">
        <f t="shared" si="53"/>
        <v>5315.0470182251256</v>
      </c>
      <c r="E281" s="3">
        <f t="shared" si="54"/>
        <v>63780.564218701504</v>
      </c>
      <c r="F281" s="3">
        <f t="shared" si="55"/>
        <v>1.1345914515985396</v>
      </c>
      <c r="G281" s="3">
        <f t="shared" si="56"/>
        <v>99.869269577462958</v>
      </c>
      <c r="H281" s="3">
        <f t="shared" si="57"/>
        <v>1.2983815518862594</v>
      </c>
      <c r="I281" s="3">
        <f t="shared" si="58"/>
        <v>1.4055216165454949</v>
      </c>
      <c r="J281">
        <f t="shared" si="59"/>
        <v>6.8903185677115921</v>
      </c>
      <c r="K281" s="3">
        <f t="shared" si="60"/>
        <v>232.18068304805252</v>
      </c>
      <c r="L281">
        <f t="shared" si="61"/>
        <v>9.6039818936964009E-3</v>
      </c>
      <c r="M281" s="18">
        <f t="shared" si="49"/>
        <v>0.50162432561484671</v>
      </c>
    </row>
    <row r="282" spans="1:13" ht="13.2" x14ac:dyDescent="0.25">
      <c r="A282" s="3">
        <f t="shared" si="50"/>
        <v>26.300000000000104</v>
      </c>
      <c r="B282" s="3">
        <f t="shared" si="51"/>
        <v>5.8075389330955801E-3</v>
      </c>
      <c r="C282" s="3">
        <f t="shared" si="52"/>
        <v>4.1088155919439018</v>
      </c>
      <c r="D282" s="3">
        <f t="shared" si="53"/>
        <v>5313.9837732031692</v>
      </c>
      <c r="E282" s="3">
        <f t="shared" si="54"/>
        <v>63767.805278438027</v>
      </c>
      <c r="F282" s="3">
        <f t="shared" si="55"/>
        <v>1.1346426004531465</v>
      </c>
      <c r="G282" s="3">
        <f t="shared" si="56"/>
        <v>99.826105003311028</v>
      </c>
      <c r="H282" s="3">
        <f t="shared" si="57"/>
        <v>1.2983734102985767</v>
      </c>
      <c r="I282" s="3">
        <f t="shared" si="58"/>
        <v>1.4055598020710003</v>
      </c>
      <c r="J282">
        <f t="shared" si="59"/>
        <v>6.8875276146071709</v>
      </c>
      <c r="K282" s="3">
        <f t="shared" si="60"/>
        <v>232.14054329361161</v>
      </c>
      <c r="L282">
        <f t="shared" si="61"/>
        <v>9.5891103655188856E-3</v>
      </c>
      <c r="M282" s="18">
        <f t="shared" si="49"/>
        <v>0.50219360261314772</v>
      </c>
    </row>
    <row r="283" spans="1:13" ht="13.2" x14ac:dyDescent="0.25">
      <c r="A283" s="3">
        <f t="shared" si="50"/>
        <v>26.400000000000105</v>
      </c>
      <c r="B283" s="3">
        <f t="shared" si="51"/>
        <v>5.800678288178057E-3</v>
      </c>
      <c r="C283" s="3">
        <f t="shared" si="52"/>
        <v>4.1136752175613678</v>
      </c>
      <c r="D283" s="3">
        <f t="shared" si="53"/>
        <v>5312.9227598648677</v>
      </c>
      <c r="E283" s="3">
        <f t="shared" si="54"/>
        <v>63755.073118378408</v>
      </c>
      <c r="F283" s="3">
        <f t="shared" si="55"/>
        <v>1.1346936466578763</v>
      </c>
      <c r="G283" s="3">
        <f t="shared" si="56"/>
        <v>99.783094656590961</v>
      </c>
      <c r="H283" s="3">
        <f t="shared" si="57"/>
        <v>1.2983652870492002</v>
      </c>
      <c r="I283" s="3">
        <f t="shared" si="58"/>
        <v>1.4055978802737803</v>
      </c>
      <c r="J283">
        <f t="shared" si="59"/>
        <v>6.8847466152586598</v>
      </c>
      <c r="K283" s="3">
        <f t="shared" si="60"/>
        <v>232.10048078708252</v>
      </c>
      <c r="L283">
        <f t="shared" si="61"/>
        <v>9.5743084218590964E-3</v>
      </c>
      <c r="M283" s="18">
        <f t="shared" si="49"/>
        <v>0.50276174233708115</v>
      </c>
    </row>
    <row r="284" spans="1:13" ht="13.2" x14ac:dyDescent="0.25">
      <c r="A284" s="3">
        <f t="shared" si="50"/>
        <v>26.500000000000107</v>
      </c>
      <c r="B284" s="3">
        <f t="shared" si="51"/>
        <v>5.793848037521419E-3</v>
      </c>
      <c r="C284" s="3">
        <f t="shared" si="52"/>
        <v>4.1185247463501762</v>
      </c>
      <c r="D284" s="3">
        <f t="shared" si="53"/>
        <v>5311.8639543663257</v>
      </c>
      <c r="E284" s="3">
        <f t="shared" si="54"/>
        <v>63742.367452395905</v>
      </c>
      <c r="F284" s="3">
        <f t="shared" si="55"/>
        <v>1.1347445912608647</v>
      </c>
      <c r="G284" s="3">
        <f t="shared" si="56"/>
        <v>99.740237207315928</v>
      </c>
      <c r="H284" s="3">
        <f t="shared" si="57"/>
        <v>1.2983571819589363</v>
      </c>
      <c r="I284" s="3">
        <f t="shared" si="58"/>
        <v>1.4056358520282628</v>
      </c>
      <c r="J284">
        <f t="shared" si="59"/>
        <v>6.8819754837240881</v>
      </c>
      <c r="K284" s="3">
        <f t="shared" si="60"/>
        <v>232.0604946496947</v>
      </c>
      <c r="L284">
        <f t="shared" si="61"/>
        <v>9.5595755098625522E-3</v>
      </c>
      <c r="M284" s="18">
        <f t="shared" si="49"/>
        <v>0.50332875101135865</v>
      </c>
    </row>
    <row r="285" spans="1:13" ht="13.2" x14ac:dyDescent="0.25">
      <c r="A285" s="3">
        <f t="shared" si="50"/>
        <v>26.600000000000108</v>
      </c>
      <c r="B285" s="3">
        <f t="shared" si="51"/>
        <v>5.7870479483642934E-3</v>
      </c>
      <c r="C285" s="3">
        <f t="shared" si="52"/>
        <v>4.1233642319948265</v>
      </c>
      <c r="D285" s="3">
        <f t="shared" si="53"/>
        <v>5310.8073334769824</v>
      </c>
      <c r="E285" s="3">
        <f t="shared" si="54"/>
        <v>63729.688001723785</v>
      </c>
      <c r="F285" s="3">
        <f t="shared" si="55"/>
        <v>1.1347954353271648</v>
      </c>
      <c r="G285" s="3">
        <f t="shared" si="56"/>
        <v>99.697531346938433</v>
      </c>
      <c r="H285" s="3">
        <f t="shared" si="57"/>
        <v>1.298349094846095</v>
      </c>
      <c r="I285" s="3">
        <f t="shared" si="58"/>
        <v>1.4056737181887229</v>
      </c>
      <c r="J285">
        <f t="shared" si="59"/>
        <v>6.8792141354200984</v>
      </c>
      <c r="K285" s="3">
        <f t="shared" si="60"/>
        <v>232.02058402587494</v>
      </c>
      <c r="L285">
        <f t="shared" si="61"/>
        <v>9.5449110828964429E-3</v>
      </c>
      <c r="M285" s="18">
        <f t="shared" si="49"/>
        <v>0.50389463480504637</v>
      </c>
    </row>
    <row r="286" spans="1:13" ht="13.2" x14ac:dyDescent="0.25">
      <c r="A286" s="3">
        <f t="shared" si="50"/>
        <v>26.700000000000109</v>
      </c>
      <c r="B286" s="3">
        <f t="shared" si="51"/>
        <v>5.7802777904742723E-3</v>
      </c>
      <c r="C286" s="3">
        <f t="shared" si="52"/>
        <v>4.1281937277216016</v>
      </c>
      <c r="D286" s="3">
        <f t="shared" si="53"/>
        <v>5309.7528745737463</v>
      </c>
      <c r="E286" s="3">
        <f t="shared" si="54"/>
        <v>63717.034494884952</v>
      </c>
      <c r="F286" s="3">
        <f t="shared" si="55"/>
        <v>1.1348461799383074</v>
      </c>
      <c r="G286" s="3">
        <f t="shared" si="56"/>
        <v>99.654975788089104</v>
      </c>
      <c r="H286" s="3">
        <f t="shared" si="57"/>
        <v>1.2983410255265622</v>
      </c>
      <c r="I286" s="3">
        <f t="shared" si="58"/>
        <v>1.405711479589518</v>
      </c>
      <c r="J286">
        <f t="shared" si="59"/>
        <v>6.8764624871056093</v>
      </c>
      <c r="K286" s="3">
        <f t="shared" si="60"/>
        <v>231.98074808303829</v>
      </c>
      <c r="L286">
        <f t="shared" si="61"/>
        <v>9.530314600458948E-3</v>
      </c>
      <c r="M286" s="18">
        <f t="shared" si="49"/>
        <v>0.50445939983225496</v>
      </c>
    </row>
    <row r="287" spans="1:13" ht="13.2" x14ac:dyDescent="0.25">
      <c r="A287" s="3">
        <f t="shared" si="50"/>
        <v>26.800000000000111</v>
      </c>
      <c r="B287" s="3">
        <f t="shared" si="51"/>
        <v>5.7735373361123797E-3</v>
      </c>
      <c r="C287" s="3">
        <f t="shared" si="52"/>
        <v>4.1330132863039486</v>
      </c>
      <c r="D287" s="3">
        <f t="shared" si="53"/>
        <v>5308.7005556343674</v>
      </c>
      <c r="E287" s="3">
        <f t="shared" si="54"/>
        <v>63704.406667612406</v>
      </c>
      <c r="F287" s="3">
        <f t="shared" si="55"/>
        <v>1.1348968261918844</v>
      </c>
      <c r="G287" s="3">
        <f t="shared" si="56"/>
        <v>99.612569264303829</v>
      </c>
      <c r="H287" s="3">
        <f t="shared" si="57"/>
        <v>1.2983329738138603</v>
      </c>
      <c r="I287" s="3">
        <f t="shared" si="58"/>
        <v>1.4057491370453246</v>
      </c>
      <c r="J287">
        <f t="shared" si="59"/>
        <v>6.8737204568646888</v>
      </c>
      <c r="K287" s="3">
        <f t="shared" si="60"/>
        <v>231.94098601134564</v>
      </c>
      <c r="L287">
        <f t="shared" si="61"/>
        <v>9.5157855280901659E-3</v>
      </c>
      <c r="M287" s="18">
        <f t="shared" si="49"/>
        <v>0.50502305215281751</v>
      </c>
    </row>
    <row r="288" spans="1:13" ht="13.2" x14ac:dyDescent="0.25">
      <c r="A288" s="3">
        <f t="shared" si="50"/>
        <v>26.900000000000112</v>
      </c>
      <c r="B288" s="3">
        <f t="shared" si="51"/>
        <v>5.7668263599981381E-3</v>
      </c>
      <c r="C288" s="3">
        <f t="shared" si="52"/>
        <v>4.1378229600677754</v>
      </c>
      <c r="D288" s="3">
        <f t="shared" si="53"/>
        <v>5307.6503552319509</v>
      </c>
      <c r="E288" s="3">
        <f t="shared" si="54"/>
        <v>63691.804262783407</v>
      </c>
      <c r="F288" s="3">
        <f t="shared" si="55"/>
        <v>1.1349473752011279</v>
      </c>
      <c r="G288" s="3">
        <f t="shared" si="56"/>
        <v>99.570310529775071</v>
      </c>
      <c r="H288" s="3">
        <f t="shared" si="57"/>
        <v>1.2983249395192249</v>
      </c>
      <c r="I288" s="3">
        <f t="shared" si="58"/>
        <v>1.4057866913513668</v>
      </c>
      <c r="J288">
        <f t="shared" si="59"/>
        <v>6.8709879640910261</v>
      </c>
      <c r="K288" s="3">
        <f t="shared" si="60"/>
        <v>231.9012970235099</v>
      </c>
      <c r="L288">
        <f t="shared" si="61"/>
        <v>9.5013233372846437E-3</v>
      </c>
      <c r="M288" s="18">
        <f t="shared" si="49"/>
        <v>0.50558559777295797</v>
      </c>
    </row>
    <row r="289" spans="1:13" ht="13.2" x14ac:dyDescent="0.25">
      <c r="A289" s="3">
        <f t="shared" si="50"/>
        <v>27.000000000000114</v>
      </c>
      <c r="B289" s="3">
        <f t="shared" si="51"/>
        <v>5.7601446392752534E-3</v>
      </c>
      <c r="C289" s="3">
        <f t="shared" si="52"/>
        <v>4.1426228008966666</v>
      </c>
      <c r="D289" s="3">
        <f t="shared" si="53"/>
        <v>5306.6022525282269</v>
      </c>
      <c r="E289" s="3">
        <f t="shared" si="54"/>
        <v>63679.227030338719</v>
      </c>
      <c r="F289" s="3">
        <f t="shared" si="55"/>
        <v>1.1349978280945126</v>
      </c>
      <c r="G289" s="3">
        <f t="shared" si="56"/>
        <v>99.528198359082324</v>
      </c>
      <c r="H289" s="3">
        <f t="shared" si="57"/>
        <v>1.2983169224516755</v>
      </c>
      <c r="I289" s="3">
        <f t="shared" si="58"/>
        <v>1.4058241432836658</v>
      </c>
      <c r="J289">
        <f t="shared" si="59"/>
        <v>6.8682649294710698</v>
      </c>
      <c r="K289" s="3">
        <f t="shared" si="60"/>
        <v>231.8616803545506</v>
      </c>
      <c r="L289">
        <f t="shared" si="61"/>
        <v>9.4869275054054215E-3</v>
      </c>
      <c r="M289" s="18">
        <f t="shared" si="49"/>
        <v>0.50614704264594745</v>
      </c>
    </row>
    <row r="290" spans="1:13" ht="13.2" x14ac:dyDescent="0.25">
      <c r="A290" s="3">
        <f t="shared" si="50"/>
        <v>27.100000000000115</v>
      </c>
      <c r="B290" s="3">
        <f t="shared" si="51"/>
        <v>5.7534919534778742E-3</v>
      </c>
      <c r="C290" s="3">
        <f t="shared" si="52"/>
        <v>4.147412860237023</v>
      </c>
      <c r="D290" s="3">
        <f t="shared" si="53"/>
        <v>5305.5562272683264</v>
      </c>
      <c r="E290" s="3">
        <f t="shared" si="54"/>
        <v>63666.674727219914</v>
      </c>
      <c r="F290" s="3">
        <f t="shared" si="55"/>
        <v>1.1350481860153536</v>
      </c>
      <c r="G290" s="3">
        <f t="shared" si="56"/>
        <v>99.48623154695342</v>
      </c>
      <c r="H290" s="3">
        <f t="shared" si="57"/>
        <v>1.2983089224180655</v>
      </c>
      <c r="I290" s="3">
        <f t="shared" si="58"/>
        <v>1.4058614935992348</v>
      </c>
      <c r="J290">
        <f t="shared" si="59"/>
        <v>6.8655512749690066</v>
      </c>
      <c r="K290" s="3">
        <f t="shared" si="60"/>
        <v>231.82213526160589</v>
      </c>
      <c r="L290">
        <f t="shared" si="61"/>
        <v>9.4725975155996872E-3</v>
      </c>
      <c r="M290" s="18">
        <f t="shared" ref="M290:M353" si="62">$H$5+L290*A290</f>
        <v>0.50670739267275255</v>
      </c>
    </row>
    <row r="291" spans="1:13" ht="13.2" x14ac:dyDescent="0.25">
      <c r="A291" s="3">
        <f t="shared" si="50"/>
        <v>27.200000000000117</v>
      </c>
      <c r="B291" s="3">
        <f t="shared" si="51"/>
        <v>5.7468680844974286E-3</v>
      </c>
      <c r="C291" s="3">
        <f t="shared" si="52"/>
        <v>4.1521931891031292</v>
      </c>
      <c r="D291" s="3">
        <f t="shared" si="53"/>
        <v>5304.512259774393</v>
      </c>
      <c r="E291" s="3">
        <f t="shared" si="54"/>
        <v>63654.147117292712</v>
      </c>
      <c r="F291" s="3">
        <f t="shared" si="55"/>
        <v>1.1350984501214219</v>
      </c>
      <c r="G291" s="3">
        <f t="shared" si="56"/>
        <v>99.444408908006508</v>
      </c>
      <c r="H291" s="3">
        <f t="shared" si="57"/>
        <v>1.2983009392231617</v>
      </c>
      <c r="I291" s="3">
        <f t="shared" si="58"/>
        <v>1.4058987430363283</v>
      </c>
      <c r="J291">
        <f t="shared" si="59"/>
        <v>6.8628469238106726</v>
      </c>
      <c r="K291" s="3">
        <f t="shared" si="60"/>
        <v>231.78266102370199</v>
      </c>
      <c r="L291">
        <f t="shared" si="61"/>
        <v>9.4583328567158075E-3</v>
      </c>
      <c r="M291" s="18">
        <f t="shared" si="62"/>
        <v>0.5072666537026711</v>
      </c>
    </row>
    <row r="292" spans="1:13" ht="13.2" x14ac:dyDescent="0.25">
      <c r="A292" s="3">
        <f t="shared" si="50"/>
        <v>27.300000000000118</v>
      </c>
      <c r="B292" s="3">
        <f t="shared" si="51"/>
        <v>5.7402728165500284E-3</v>
      </c>
      <c r="C292" s="3">
        <f t="shared" si="52"/>
        <v>4.1569638380821381</v>
      </c>
      <c r="D292" s="3">
        <f t="shared" si="53"/>
        <v>5303.4703309399074</v>
      </c>
      <c r="E292" s="3">
        <f t="shared" si="54"/>
        <v>63641.643971278885</v>
      </c>
      <c r="F292" s="3">
        <f t="shared" si="55"/>
        <v>1.135148621584561</v>
      </c>
      <c r="G292" s="3">
        <f t="shared" si="56"/>
        <v>99.402729276507685</v>
      </c>
      <c r="H292" s="3">
        <f t="shared" si="57"/>
        <v>1.2982929726696997</v>
      </c>
      <c r="I292" s="3">
        <f t="shared" si="58"/>
        <v>1.4059358923146514</v>
      </c>
      <c r="J292">
        <f t="shared" si="59"/>
        <v>6.8601518004683344</v>
      </c>
      <c r="K292" s="3">
        <f t="shared" si="60"/>
        <v>231.74325694154709</v>
      </c>
      <c r="L292">
        <f t="shared" si="61"/>
        <v>9.4441330232219196E-3</v>
      </c>
      <c r="M292" s="18">
        <f t="shared" si="62"/>
        <v>0.50782483153395952</v>
      </c>
    </row>
    <row r="293" spans="1:13" ht="13.2" x14ac:dyDescent="0.25">
      <c r="A293" s="3">
        <f t="shared" si="50"/>
        <v>27.400000000000119</v>
      </c>
      <c r="B293" s="3">
        <f t="shared" si="51"/>
        <v>5.7337059361444254E-3</v>
      </c>
      <c r="C293" s="3">
        <f t="shared" si="52"/>
        <v>4.1617248573389887</v>
      </c>
      <c r="D293" s="3">
        <f t="shared" si="53"/>
        <v>5302.4304222238379</v>
      </c>
      <c r="E293" s="3">
        <f t="shared" si="54"/>
        <v>63629.165066686051</v>
      </c>
      <c r="F293" s="3">
        <f t="shared" si="55"/>
        <v>1.135198701590318</v>
      </c>
      <c r="G293" s="3">
        <f t="shared" si="56"/>
        <v>99.361191506128023</v>
      </c>
      <c r="H293" s="3">
        <f t="shared" si="57"/>
        <v>1.2982850225584326</v>
      </c>
      <c r="I293" s="3">
        <f t="shared" si="58"/>
        <v>1.4059729421355653</v>
      </c>
      <c r="J293">
        <f t="shared" si="59"/>
        <v>6.8574658306454008</v>
      </c>
      <c r="K293" s="3">
        <f t="shared" si="60"/>
        <v>231.70392233731707</v>
      </c>
      <c r="L293">
        <f t="shared" si="61"/>
        <v>9.4299975151258923E-3</v>
      </c>
      <c r="M293" s="18">
        <f t="shared" si="62"/>
        <v>0.50838193191445058</v>
      </c>
    </row>
    <row r="294" spans="1:13" ht="13.2" x14ac:dyDescent="0.25">
      <c r="A294" s="3">
        <f t="shared" si="50"/>
        <v>27.500000000000121</v>
      </c>
      <c r="B294" s="3">
        <f t="shared" si="51"/>
        <v>5.727167232050503E-3</v>
      </c>
      <c r="C294" s="3">
        <f t="shared" si="52"/>
        <v>4.1664762966212523</v>
      </c>
      <c r="D294" s="3">
        <f t="shared" si="53"/>
        <v>5301.3925156449868</v>
      </c>
      <c r="E294" s="3">
        <f t="shared" si="54"/>
        <v>63616.710187739838</v>
      </c>
      <c r="F294" s="3">
        <f t="shared" si="55"/>
        <v>1.1352486913375741</v>
      </c>
      <c r="G294" s="3">
        <f t="shared" si="56"/>
        <v>99.319794469706295</v>
      </c>
      <c r="H294" s="3">
        <f t="shared" si="57"/>
        <v>1.29827708868822</v>
      </c>
      <c r="I294" s="3">
        <f t="shared" si="58"/>
        <v>1.4060098931823295</v>
      </c>
      <c r="J294">
        <f t="shared" si="59"/>
        <v>6.8547889412616927</v>
      </c>
      <c r="K294" s="3">
        <f t="shared" si="60"/>
        <v>231.66465655445558</v>
      </c>
      <c r="L294">
        <f t="shared" si="61"/>
        <v>9.4159258378967055E-3</v>
      </c>
      <c r="M294" s="18">
        <f t="shared" si="62"/>
        <v>0.50893796054216056</v>
      </c>
    </row>
    <row r="295" spans="1:13" ht="13.2" x14ac:dyDescent="0.25">
      <c r="A295" s="3">
        <f t="shared" si="50"/>
        <v>27.600000000000122</v>
      </c>
      <c r="B295" s="3">
        <f t="shared" si="51"/>
        <v>5.7206564952683014E-3</v>
      </c>
      <c r="C295" s="3">
        <f t="shared" si="52"/>
        <v>4.1712182052639095</v>
      </c>
      <c r="D295" s="3">
        <f t="shared" si="53"/>
        <v>5300.3565937763224</v>
      </c>
      <c r="E295" s="3">
        <f t="shared" si="54"/>
        <v>63604.279125315865</v>
      </c>
      <c r="F295" s="3">
        <f t="shared" si="55"/>
        <v>1.1352985920381951</v>
      </c>
      <c r="G295" s="3">
        <f t="shared" si="56"/>
        <v>99.278537059013971</v>
      </c>
      <c r="H295" s="3">
        <f t="shared" si="57"/>
        <v>1.2982691708560563</v>
      </c>
      <c r="I295" s="3">
        <f t="shared" si="58"/>
        <v>1.406046746120281</v>
      </c>
      <c r="J295">
        <f t="shared" si="59"/>
        <v>6.8521210604385665</v>
      </c>
      <c r="K295" s="3">
        <f t="shared" si="60"/>
        <v>231.62545895746302</v>
      </c>
      <c r="L295">
        <f t="shared" si="61"/>
        <v>9.4019175023871866E-3</v>
      </c>
      <c r="M295" s="18">
        <f t="shared" si="62"/>
        <v>0.50949292306588756</v>
      </c>
    </row>
    <row r="296" spans="1:13" ht="13.2" x14ac:dyDescent="0.25">
      <c r="A296" s="3">
        <f t="shared" si="50"/>
        <v>27.700000000000124</v>
      </c>
      <c r="B296" s="3">
        <f t="shared" si="51"/>
        <v>5.7141735189975701E-3</v>
      </c>
      <c r="C296" s="3">
        <f t="shared" si="52"/>
        <v>4.1759506321940441</v>
      </c>
      <c r="D296" s="3">
        <f t="shared" si="53"/>
        <v>5299.3226397392018</v>
      </c>
      <c r="E296" s="3">
        <f t="shared" si="54"/>
        <v>63591.871676870418</v>
      </c>
      <c r="F296" s="3">
        <f t="shared" si="55"/>
        <v>1.1353484049166764</v>
      </c>
      <c r="G296" s="3">
        <f t="shared" si="56"/>
        <v>99.237418184520195</v>
      </c>
      <c r="H296" s="3">
        <f t="shared" si="57"/>
        <v>1.2982612688571407</v>
      </c>
      <c r="I296" s="3">
        <f t="shared" si="58"/>
        <v>1.4060835015970596</v>
      </c>
      <c r="J296">
        <f t="shared" si="59"/>
        <v>6.8494621174842329</v>
      </c>
      <c r="K296" s="3">
        <f t="shared" si="60"/>
        <v>231.58632893168826</v>
      </c>
      <c r="L296">
        <f t="shared" si="61"/>
        <v>9.3879720247581275E-3</v>
      </c>
      <c r="M296" s="18">
        <f t="shared" si="62"/>
        <v>0.51004682508580124</v>
      </c>
    </row>
    <row r="297" spans="1:13" ht="13.2" x14ac:dyDescent="0.25">
      <c r="A297" s="3">
        <f t="shared" si="50"/>
        <v>27.800000000000125</v>
      </c>
      <c r="B297" s="3">
        <f t="shared" si="51"/>
        <v>5.7077180986078212E-3</v>
      </c>
      <c r="C297" s="3">
        <f t="shared" si="52"/>
        <v>4.180673625935488</v>
      </c>
      <c r="D297" s="3">
        <f t="shared" si="53"/>
        <v>5298.2906371979943</v>
      </c>
      <c r="E297" s="3">
        <f t="shared" si="54"/>
        <v>63579.487646375928</v>
      </c>
      <c r="F297" s="3">
        <f t="shared" si="55"/>
        <v>1.1353981312098032</v>
      </c>
      <c r="G297" s="3">
        <f t="shared" si="56"/>
        <v>99.196436775166816</v>
      </c>
      <c r="H297" s="3">
        <f t="shared" si="57"/>
        <v>1.2982533824849398</v>
      </c>
      <c r="I297" s="3">
        <f t="shared" si="58"/>
        <v>1.4061201602428146</v>
      </c>
      <c r="J297">
        <f t="shared" si="59"/>
        <v>6.8468120428796873</v>
      </c>
      <c r="K297" s="3">
        <f t="shared" si="60"/>
        <v>231.54726588313434</v>
      </c>
      <c r="L297">
        <f t="shared" si="61"/>
        <v>9.3740889264036734E-3</v>
      </c>
      <c r="M297" s="18">
        <f t="shared" si="62"/>
        <v>0.51059967215402335</v>
      </c>
    </row>
    <row r="298" spans="1:13" ht="13.2" x14ac:dyDescent="0.25">
      <c r="A298" s="3">
        <f t="shared" si="50"/>
        <v>27.900000000000126</v>
      </c>
      <c r="B298" s="3">
        <f t="shared" si="51"/>
        <v>5.7012900316088817E-3</v>
      </c>
      <c r="C298" s="3">
        <f t="shared" si="52"/>
        <v>4.1853872346133878</v>
      </c>
      <c r="D298" s="3">
        <f t="shared" si="53"/>
        <v>5297.260570354566</v>
      </c>
      <c r="E298" s="3">
        <f t="shared" si="54"/>
        <v>63567.126844254788</v>
      </c>
      <c r="F298" s="3">
        <f t="shared" si="55"/>
        <v>1.135447772166313</v>
      </c>
      <c r="G298" s="3">
        <f t="shared" si="56"/>
        <v>99.15559177814248</v>
      </c>
      <c r="H298" s="3">
        <f t="shared" si="57"/>
        <v>1.298245511531225</v>
      </c>
      <c r="I298" s="3">
        <f t="shared" si="58"/>
        <v>1.4061567226703902</v>
      </c>
      <c r="J298">
        <f t="shared" si="59"/>
        <v>6.8441707682644548</v>
      </c>
      <c r="K298" s="3">
        <f t="shared" si="60"/>
        <v>231.50826923825508</v>
      </c>
      <c r="L298">
        <f t="shared" si="61"/>
        <v>9.3602677338779881E-3</v>
      </c>
      <c r="M298" s="18">
        <f t="shared" si="62"/>
        <v>0.5111514697751971</v>
      </c>
    </row>
    <row r="299" spans="1:13" ht="13.2" x14ac:dyDescent="0.25">
      <c r="A299" s="3">
        <f t="shared" si="50"/>
        <v>28.000000000000128</v>
      </c>
      <c r="B299" s="3">
        <f t="shared" si="51"/>
        <v>5.6948891176219355E-3</v>
      </c>
      <c r="C299" s="3">
        <f t="shared" si="52"/>
        <v>4.1900915059587112</v>
      </c>
      <c r="D299" s="3">
        <f t="shared" si="53"/>
        <v>5296.2324239426116</v>
      </c>
      <c r="E299" s="3">
        <f t="shared" si="54"/>
        <v>63554.789087311336</v>
      </c>
      <c r="F299" s="3">
        <f t="shared" si="55"/>
        <v>1.1354973290465733</v>
      </c>
      <c r="G299" s="3">
        <f t="shared" si="56"/>
        <v>99.114882158656386</v>
      </c>
      <c r="H299" s="3">
        <f t="shared" si="57"/>
        <v>1.2982376557861448</v>
      </c>
      <c r="I299" s="3">
        <f t="shared" si="58"/>
        <v>1.4061931894755475</v>
      </c>
      <c r="J299">
        <f t="shared" si="59"/>
        <v>6.8415382264224851</v>
      </c>
      <c r="K299" s="3">
        <f t="shared" si="60"/>
        <v>231.46933844375042</v>
      </c>
      <c r="L299">
        <f t="shared" si="61"/>
        <v>9.3465079788232763E-3</v>
      </c>
      <c r="M299" s="18">
        <f t="shared" si="62"/>
        <v>0.51170222340705296</v>
      </c>
    </row>
    <row r="300" spans="1:13" ht="13.2" x14ac:dyDescent="0.25">
      <c r="A300" s="3">
        <f t="shared" si="50"/>
        <v>28.100000000000129</v>
      </c>
      <c r="B300" s="3">
        <f t="shared" si="51"/>
        <v>5.6885151583510613E-3</v>
      </c>
      <c r="C300" s="3">
        <f t="shared" si="52"/>
        <v>4.1947864873126779</v>
      </c>
      <c r="D300" s="3">
        <f t="shared" si="53"/>
        <v>5295.2061832225254</v>
      </c>
      <c r="E300" s="3">
        <f t="shared" si="54"/>
        <v>63542.474198670301</v>
      </c>
      <c r="F300" s="3">
        <f t="shared" si="55"/>
        <v>1.1355468031222544</v>
      </c>
      <c r="G300" s="3">
        <f t="shared" si="56"/>
        <v>99.07430689972405</v>
      </c>
      <c r="H300" s="3">
        <f t="shared" si="57"/>
        <v>1.2982298150382527</v>
      </c>
      <c r="I300" s="3">
        <f t="shared" si="58"/>
        <v>1.4062295612371314</v>
      </c>
      <c r="J300">
        <f t="shared" si="59"/>
        <v>6.8389143512685902</v>
      </c>
      <c r="K300" s="3">
        <f t="shared" si="60"/>
        <v>231.43047296637627</v>
      </c>
      <c r="L300">
        <f t="shared" si="61"/>
        <v>9.3328091978988788E-3</v>
      </c>
      <c r="M300" s="18">
        <f t="shared" si="62"/>
        <v>0.51225193846095962</v>
      </c>
    </row>
    <row r="301" spans="1:13" ht="13.2" x14ac:dyDescent="0.25">
      <c r="A301" s="3">
        <f t="shared" si="50"/>
        <v>28.200000000000131</v>
      </c>
      <c r="B301" s="3">
        <f t="shared" si="51"/>
        <v>5.6821679575552175E-3</v>
      </c>
      <c r="C301" s="3">
        <f t="shared" si="52"/>
        <v>4.1994722256311423</v>
      </c>
      <c r="D301" s="3">
        <f t="shared" si="53"/>
        <v>5294.1818339758784</v>
      </c>
      <c r="E301" s="3">
        <f t="shared" si="54"/>
        <v>63530.182007710537</v>
      </c>
      <c r="F301" s="3">
        <f t="shared" si="55"/>
        <v>1.1355961956760183</v>
      </c>
      <c r="G301" s="3">
        <f t="shared" si="56"/>
        <v>99.03386500194776</v>
      </c>
      <c r="H301" s="3">
        <f t="shared" si="57"/>
        <v>1.2982219890745943</v>
      </c>
      <c r="I301" s="3">
        <f t="shared" si="58"/>
        <v>1.4062658385173032</v>
      </c>
      <c r="J301">
        <f t="shared" si="59"/>
        <v>6.8362990778348385</v>
      </c>
      <c r="K301" s="3">
        <f t="shared" si="60"/>
        <v>231.39167229274784</v>
      </c>
      <c r="L301">
        <f t="shared" si="61"/>
        <v>9.3191709327117636E-3</v>
      </c>
      <c r="M301" s="18">
        <f t="shared" si="62"/>
        <v>0.51280062030247298</v>
      </c>
    </row>
    <row r="302" spans="1:13" ht="13.2" x14ac:dyDescent="0.25">
      <c r="A302" s="3">
        <f t="shared" si="50"/>
        <v>28.300000000000132</v>
      </c>
      <c r="B302" s="3">
        <f t="shared" si="51"/>
        <v>5.6758473210206956E-3</v>
      </c>
      <c r="C302" s="3">
        <f t="shared" si="52"/>
        <v>4.2041487674889062</v>
      </c>
      <c r="D302" s="3">
        <f t="shared" si="53"/>
        <v>5293.1593625001433</v>
      </c>
      <c r="E302" s="3">
        <f t="shared" si="54"/>
        <v>63517.912350001716</v>
      </c>
      <c r="F302" s="3">
        <f t="shared" si="55"/>
        <v>1.1356455080012102</v>
      </c>
      <c r="G302" s="3">
        <f t="shared" si="56"/>
        <v>98.993555483303524</v>
      </c>
      <c r="H302" s="3">
        <f t="shared" si="57"/>
        <v>1.2982141776807128</v>
      </c>
      <c r="I302" s="3">
        <f t="shared" si="58"/>
        <v>1.4063020218616877</v>
      </c>
      <c r="J302">
        <f t="shared" si="59"/>
        <v>6.8336923422569695</v>
      </c>
      <c r="K302" s="3">
        <f t="shared" si="60"/>
        <v>231.35293592913979</v>
      </c>
      <c r="L302">
        <f t="shared" si="61"/>
        <v>9.3055927297480238E-3</v>
      </c>
      <c r="M302" s="18">
        <f t="shared" si="62"/>
        <v>0.51334827425187024</v>
      </c>
    </row>
    <row r="303" spans="1:13" ht="13.2" x14ac:dyDescent="0.25">
      <c r="A303" s="3">
        <f t="shared" si="50"/>
        <v>28.400000000000134</v>
      </c>
      <c r="B303" s="3">
        <f t="shared" si="51"/>
        <v>5.669553056534043E-3</v>
      </c>
      <c r="C303" s="3">
        <f t="shared" si="52"/>
        <v>4.2088161590839661</v>
      </c>
      <c r="D303" s="3">
        <f t="shared" si="53"/>
        <v>5292.1387556036161</v>
      </c>
      <c r="E303" s="3">
        <f t="shared" si="54"/>
        <v>63505.66506724339</v>
      </c>
      <c r="F303" s="3">
        <f t="shared" si="55"/>
        <v>1.1356947414015546</v>
      </c>
      <c r="G303" s="3">
        <f t="shared" si="56"/>
        <v>98.953377378933979</v>
      </c>
      <c r="H303" s="3">
        <f t="shared" si="57"/>
        <v>1.2982063806407391</v>
      </c>
      <c r="I303" s="3">
        <f t="shared" si="58"/>
        <v>1.4063381117995981</v>
      </c>
      <c r="J303">
        <f t="shared" si="59"/>
        <v>6.8310940817615915</v>
      </c>
      <c r="K303" s="3">
        <f t="shared" si="60"/>
        <v>231.31426340130733</v>
      </c>
      <c r="L303">
        <f t="shared" si="61"/>
        <v>9.2920741403057089E-3</v>
      </c>
      <c r="M303" s="18">
        <f t="shared" si="62"/>
        <v>0.51389490558468331</v>
      </c>
    </row>
    <row r="304" spans="1:13" ht="13.2" x14ac:dyDescent="0.25">
      <c r="A304" s="3">
        <f t="shared" si="50"/>
        <v>28.500000000000135</v>
      </c>
      <c r="B304" s="3">
        <f t="shared" si="51"/>
        <v>5.6632849738554062E-3</v>
      </c>
      <c r="C304" s="3">
        <f t="shared" si="52"/>
        <v>4.2134744462417038</v>
      </c>
      <c r="D304" s="3">
        <f t="shared" si="53"/>
        <v>5291.1200006000099</v>
      </c>
      <c r="E304" s="3">
        <f t="shared" si="54"/>
        <v>63493.440007200115</v>
      </c>
      <c r="F304" s="3">
        <f t="shared" si="55"/>
        <v>1.135743897190866</v>
      </c>
      <c r="G304" s="3">
        <f t="shared" si="56"/>
        <v>98.913329740936632</v>
      </c>
      <c r="H304" s="3">
        <f t="shared" si="57"/>
        <v>1.2981985977374086</v>
      </c>
      <c r="I304" s="3">
        <f t="shared" si="58"/>
        <v>1.4063741088441959</v>
      </c>
      <c r="J304">
        <f t="shared" si="59"/>
        <v>6.8285042346527245</v>
      </c>
      <c r="K304" s="3">
        <f t="shared" si="60"/>
        <v>231.2756542542825</v>
      </c>
      <c r="L304">
        <f t="shared" si="61"/>
        <v>9.2786147204286153E-3</v>
      </c>
      <c r="M304" s="18">
        <f t="shared" si="62"/>
        <v>0.51444051953221681</v>
      </c>
    </row>
    <row r="305" spans="1:13" ht="13.2" x14ac:dyDescent="0.25">
      <c r="A305" s="3">
        <f t="shared" si="50"/>
        <v>28.600000000000136</v>
      </c>
      <c r="B305" s="3">
        <f t="shared" si="51"/>
        <v>5.6570428846923195E-3</v>
      </c>
      <c r="C305" s="3">
        <f t="shared" si="52"/>
        <v>4.2181236744190249</v>
      </c>
      <c r="D305" s="3">
        <f t="shared" si="53"/>
        <v>5290.1030853033762</v>
      </c>
      <c r="E305" s="3">
        <f t="shared" si="54"/>
        <v>63481.237023640511</v>
      </c>
      <c r="F305" s="3">
        <f t="shared" si="55"/>
        <v>1.1357929766927517</v>
      </c>
      <c r="G305" s="3">
        <f t="shared" si="56"/>
        <v>98.873411638160533</v>
      </c>
      <c r="H305" s="3">
        <f t="shared" si="57"/>
        <v>1.2981908287521322</v>
      </c>
      <c r="I305" s="3">
        <f t="shared" si="58"/>
        <v>1.4064100134926969</v>
      </c>
      <c r="J305">
        <f t="shared" si="59"/>
        <v>6.8259227402991591</v>
      </c>
      <c r="K305" s="3">
        <f t="shared" si="60"/>
        <v>231.23710805219201</v>
      </c>
      <c r="L305">
        <f t="shared" si="61"/>
        <v>9.2652140308413788E-3</v>
      </c>
      <c r="M305" s="18">
        <f t="shared" si="62"/>
        <v>0.51498512128206464</v>
      </c>
    </row>
    <row r="306" spans="1:13" ht="13.2" x14ac:dyDescent="0.25">
      <c r="A306" s="3">
        <f t="shared" si="50"/>
        <v>28.700000000000138</v>
      </c>
      <c r="B306" s="3">
        <f t="shared" si="51"/>
        <v>5.6508266026739223E-3</v>
      </c>
      <c r="C306" s="3">
        <f t="shared" si="52"/>
        <v>4.2227638887084282</v>
      </c>
      <c r="D306" s="3">
        <f t="shared" si="53"/>
        <v>5289.0879980230775</v>
      </c>
      <c r="E306" s="3">
        <f t="shared" si="54"/>
        <v>63469.055976276926</v>
      </c>
      <c r="F306" s="3">
        <f t="shared" si="55"/>
        <v>1.1358419812403373</v>
      </c>
      <c r="G306" s="3">
        <f t="shared" si="56"/>
        <v>98.83362215600549</v>
      </c>
      <c r="H306" s="3">
        <f t="shared" si="57"/>
        <v>1.2981830734650235</v>
      </c>
      <c r="I306" s="3">
        <f t="shared" si="58"/>
        <v>1.4064458262265322</v>
      </c>
      <c r="J306">
        <f t="shared" si="59"/>
        <v>6.8233495391217458</v>
      </c>
      <c r="K306" s="3">
        <f t="shared" si="60"/>
        <v>231.19862437806998</v>
      </c>
      <c r="L306">
        <f t="shared" si="61"/>
        <v>9.2518716368854975E-3</v>
      </c>
      <c r="M306" s="18">
        <f t="shared" si="62"/>
        <v>0.51552871597861505</v>
      </c>
    </row>
    <row r="307" spans="1:13" ht="13.2" x14ac:dyDescent="0.25">
      <c r="A307" s="3">
        <f t="shared" si="50"/>
        <v>28.800000000000139</v>
      </c>
      <c r="B307" s="3">
        <f t="shared" si="51"/>
        <v>5.6446359433255959E-3</v>
      </c>
      <c r="C307" s="3">
        <f t="shared" si="52"/>
        <v>4.227395133842017</v>
      </c>
      <c r="D307" s="3">
        <f t="shared" si="53"/>
        <v>5288.0747275587664</v>
      </c>
      <c r="E307" s="3">
        <f t="shared" si="54"/>
        <v>63456.896730705193</v>
      </c>
      <c r="F307" s="3">
        <f t="shared" si="55"/>
        <v>1.135890912175979</v>
      </c>
      <c r="G307" s="3">
        <f t="shared" si="56"/>
        <v>98.793960396223213</v>
      </c>
      <c r="H307" s="3">
        <f t="shared" si="57"/>
        <v>1.2981753316549485</v>
      </c>
      <c r="I307" s="3">
        <f t="shared" si="58"/>
        <v>1.4064815475115309</v>
      </c>
      <c r="J307">
        <f t="shared" si="59"/>
        <v>6.8207845725809237</v>
      </c>
      <c r="K307" s="3">
        <f t="shared" si="60"/>
        <v>231.16020283367428</v>
      </c>
      <c r="L307">
        <f t="shared" si="61"/>
        <v>9.238587108456521E-3</v>
      </c>
      <c r="M307" s="18">
        <f t="shared" si="62"/>
        <v>0.51607130872354912</v>
      </c>
    </row>
    <row r="308" spans="1:13" ht="13.2" x14ac:dyDescent="0.25">
      <c r="A308" s="3">
        <f t="shared" si="50"/>
        <v>28.900000000000141</v>
      </c>
      <c r="B308" s="3">
        <f t="shared" si="51"/>
        <v>5.6384707240439919E-3</v>
      </c>
      <c r="C308" s="3">
        <f t="shared" si="52"/>
        <v>4.2320174541954749</v>
      </c>
      <c r="D308" s="3">
        <f t="shared" si="53"/>
        <v>5287.063263195344</v>
      </c>
      <c r="E308" s="3">
        <f t="shared" si="54"/>
        <v>63444.759158344124</v>
      </c>
      <c r="F308" s="3">
        <f t="shared" si="55"/>
        <v>1.1359397708510024</v>
      </c>
      <c r="G308" s="3">
        <f t="shared" si="56"/>
        <v>98.754425476720002</v>
      </c>
      <c r="H308" s="3">
        <f t="shared" si="57"/>
        <v>1.2981676030995781</v>
      </c>
      <c r="I308" s="3">
        <f t="shared" si="58"/>
        <v>1.4065171777981051</v>
      </c>
      <c r="J308">
        <f t="shared" si="59"/>
        <v>6.8182277831643736</v>
      </c>
      <c r="K308" s="3">
        <f t="shared" si="60"/>
        <v>231.12184303930238</v>
      </c>
      <c r="L308">
        <f t="shared" si="61"/>
        <v>9.2253600199422754E-3</v>
      </c>
      <c r="M308" s="18">
        <f t="shared" si="62"/>
        <v>0.51661290457633302</v>
      </c>
    </row>
    <row r="309" spans="1:13" ht="13.2" x14ac:dyDescent="0.25">
      <c r="A309" s="3">
        <f t="shared" si="50"/>
        <v>29.000000000000142</v>
      </c>
      <c r="B309" s="3">
        <f t="shared" si="51"/>
        <v>5.6323307640725011E-3</v>
      </c>
      <c r="C309" s="3">
        <f t="shared" si="52"/>
        <v>4.2366308937919488</v>
      </c>
      <c r="D309" s="3">
        <f t="shared" si="53"/>
        <v>5286.0535946979753</v>
      </c>
      <c r="E309" s="3">
        <f t="shared" si="54"/>
        <v>63432.6431363757</v>
      </c>
      <c r="F309" s="3">
        <f t="shared" si="55"/>
        <v>1.1359885586254308</v>
      </c>
      <c r="G309" s="3">
        <f t="shared" si="56"/>
        <v>98.715016531362181</v>
      </c>
      <c r="H309" s="3">
        <f t="shared" si="57"/>
        <v>1.2981598875754197</v>
      </c>
      <c r="I309" s="3">
        <f t="shared" si="58"/>
        <v>1.4065527175214145</v>
      </c>
      <c r="J309">
        <f t="shared" si="59"/>
        <v>6.8156791143747206</v>
      </c>
      <c r="K309" s="3">
        <f t="shared" si="60"/>
        <v>231.08354463360618</v>
      </c>
      <c r="L309">
        <f t="shared" si="61"/>
        <v>9.2121899501620957E-3</v>
      </c>
      <c r="M309" s="18">
        <f t="shared" si="62"/>
        <v>0.5171535085547021</v>
      </c>
    </row>
    <row r="310" spans="1:13" ht="13.2" x14ac:dyDescent="0.25">
      <c r="A310" s="3">
        <f t="shared" si="50"/>
        <v>29.100000000000144</v>
      </c>
      <c r="B310" s="3">
        <f t="shared" si="51"/>
        <v>5.6262158844770744E-3</v>
      </c>
      <c r="C310" s="3">
        <f t="shared" si="52"/>
        <v>4.2412354963059187</v>
      </c>
      <c r="D310" s="3">
        <f t="shared" si="53"/>
        <v>5285.045712307302</v>
      </c>
      <c r="E310" s="3">
        <f t="shared" si="54"/>
        <v>63420.54854768762</v>
      </c>
      <c r="F310" s="3">
        <f t="shared" si="55"/>
        <v>1.1360372768677254</v>
      </c>
      <c r="G310" s="3">
        <f t="shared" si="56"/>
        <v>98.675732709786701</v>
      </c>
      <c r="H310" s="3">
        <f t="shared" si="57"/>
        <v>1.2981521848578665</v>
      </c>
      <c r="I310" s="3">
        <f t="shared" si="58"/>
        <v>1.406588167101541</v>
      </c>
      <c r="J310">
        <f t="shared" si="59"/>
        <v>6.8131385107176765</v>
      </c>
      <c r="K310" s="3">
        <f t="shared" si="60"/>
        <v>231.04530727341677</v>
      </c>
      <c r="L310">
        <f t="shared" si="61"/>
        <v>9.1990764823070489E-3</v>
      </c>
      <c r="M310" s="18">
        <f t="shared" si="62"/>
        <v>0.51769312563513648</v>
      </c>
    </row>
    <row r="311" spans="1:13" ht="13.2" x14ac:dyDescent="0.25">
      <c r="A311" s="3">
        <f t="shared" si="50"/>
        <v>29.200000000000145</v>
      </c>
      <c r="B311" s="3">
        <f t="shared" si="51"/>
        <v>5.6201259081224619E-3</v>
      </c>
      <c r="C311" s="3">
        <f t="shared" si="52"/>
        <v>4.2458313050669858</v>
      </c>
      <c r="D311" s="3">
        <f t="shared" si="53"/>
        <v>5284.0396067345455</v>
      </c>
      <c r="E311" s="3">
        <f t="shared" si="54"/>
        <v>63408.475280814542</v>
      </c>
      <c r="F311" s="3">
        <f t="shared" si="55"/>
        <v>1.1360859269545305</v>
      </c>
      <c r="G311" s="3">
        <f t="shared" si="56"/>
        <v>98.636573177211702</v>
      </c>
      <c r="H311" s="3">
        <f t="shared" si="57"/>
        <v>1.2981444947212335</v>
      </c>
      <c r="I311" s="3">
        <f t="shared" si="58"/>
        <v>1.4066235269436551</v>
      </c>
      <c r="J311">
        <f t="shared" si="59"/>
        <v>6.8106059176900944</v>
      </c>
      <c r="K311" s="3">
        <f t="shared" si="60"/>
        <v>231.00713063356363</v>
      </c>
      <c r="L311">
        <f t="shared" si="61"/>
        <v>9.1860192038812644E-3</v>
      </c>
      <c r="M311" s="18">
        <f t="shared" si="62"/>
        <v>0.51823176075333421</v>
      </c>
    </row>
    <row r="312" spans="1:13" ht="13.2" x14ac:dyDescent="0.25">
      <c r="A312" s="3">
        <f t="shared" si="50"/>
        <v>29.300000000000146</v>
      </c>
      <c r="B312" s="3">
        <f t="shared" si="51"/>
        <v>5.6140606596488179E-3</v>
      </c>
      <c r="C312" s="3">
        <f t="shared" si="52"/>
        <v>4.2504183630636154</v>
      </c>
      <c r="D312" s="3">
        <f t="shared" si="53"/>
        <v>5283.035269156785</v>
      </c>
      <c r="E312" s="3">
        <f t="shared" si="54"/>
        <v>63396.423229881417</v>
      </c>
      <c r="F312" s="3">
        <f t="shared" si="55"/>
        <v>1.1361345102704241</v>
      </c>
      <c r="G312" s="3">
        <f t="shared" si="56"/>
        <v>98.597537114251793</v>
      </c>
      <c r="H312" s="3">
        <f t="shared" si="57"/>
        <v>1.2981368169388028</v>
      </c>
      <c r="I312" s="3">
        <f t="shared" si="58"/>
        <v>1.4066587974381854</v>
      </c>
      <c r="J312">
        <f t="shared" si="59"/>
        <v>6.8080812817683896</v>
      </c>
      <c r="K312" s="3">
        <f t="shared" si="60"/>
        <v>230.96901440670095</v>
      </c>
      <c r="L312">
        <f t="shared" si="61"/>
        <v>9.1730177066440162E-3</v>
      </c>
      <c r="M312" s="18">
        <f t="shared" si="62"/>
        <v>0.51876941880467098</v>
      </c>
    </row>
    <row r="313" spans="1:13" ht="13.2" x14ac:dyDescent="0.25">
      <c r="A313" s="3">
        <f t="shared" si="50"/>
        <v>29.400000000000148</v>
      </c>
      <c r="B313" s="3">
        <f t="shared" si="51"/>
        <v>5.6080199654486816E-3</v>
      </c>
      <c r="C313" s="3">
        <f t="shared" si="52"/>
        <v>4.254996712946836</v>
      </c>
      <c r="D313" s="3">
        <f t="shared" si="53"/>
        <v>5282.0326912121191</v>
      </c>
      <c r="E313" s="3">
        <f t="shared" si="54"/>
        <v>63384.392294545425</v>
      </c>
      <c r="F313" s="3">
        <f t="shared" si="55"/>
        <v>1.1361830282076737</v>
      </c>
      <c r="G313" s="3">
        <f t="shared" si="56"/>
        <v>98.558623716732754</v>
      </c>
      <c r="H313" s="3">
        <f t="shared" si="57"/>
        <v>1.2981291512828625</v>
      </c>
      <c r="I313" s="3">
        <f t="shared" si="58"/>
        <v>1.4066939789609849</v>
      </c>
      <c r="J313">
        <f t="shared" si="59"/>
        <v>6.8055645503968769</v>
      </c>
      <c r="K313" s="3">
        <f t="shared" si="60"/>
        <v>230.93095830312896</v>
      </c>
      <c r="L313">
        <f t="shared" si="61"/>
        <v>9.1600715865530046E-3</v>
      </c>
      <c r="M313" s="18">
        <f t="shared" si="62"/>
        <v>0.51930610464465965</v>
      </c>
    </row>
    <row r="314" spans="1:13" ht="13.2" x14ac:dyDescent="0.25">
      <c r="A314" s="3">
        <f t="shared" si="50"/>
        <v>29.500000000000149</v>
      </c>
      <c r="B314" s="3">
        <f t="shared" si="51"/>
        <v>5.6020036536443239E-3</v>
      </c>
      <c r="C314" s="3">
        <f t="shared" si="52"/>
        <v>4.2595663970338773</v>
      </c>
      <c r="D314" s="3">
        <f t="shared" si="53"/>
        <v>5281.0318649949941</v>
      </c>
      <c r="E314" s="3">
        <f t="shared" si="54"/>
        <v>63372.382379939925</v>
      </c>
      <c r="F314" s="3">
        <f t="shared" si="55"/>
        <v>1.1362314821659936</v>
      </c>
      <c r="G314" s="3">
        <f t="shared" si="56"/>
        <v>98.519832195511015</v>
      </c>
      <c r="H314" s="3">
        <f t="shared" si="57"/>
        <v>1.298121497524731</v>
      </c>
      <c r="I314" s="3">
        <f t="shared" si="58"/>
        <v>1.4067290718734777</v>
      </c>
      <c r="J314">
        <f t="shared" si="59"/>
        <v>6.8030556719763418</v>
      </c>
      <c r="K314" s="3">
        <f t="shared" si="60"/>
        <v>230.89296205061908</v>
      </c>
      <c r="L314">
        <f t="shared" si="61"/>
        <v>9.1471804437083717E-3</v>
      </c>
      <c r="M314" s="18">
        <f t="shared" si="62"/>
        <v>0.5198418230893983</v>
      </c>
    </row>
    <row r="315" spans="1:13" ht="13.2" x14ac:dyDescent="0.25">
      <c r="A315" s="3">
        <f t="shared" si="50"/>
        <v>29.600000000000151</v>
      </c>
      <c r="B315" s="3">
        <f t="shared" si="51"/>
        <v>5.5960115540654555E-3</v>
      </c>
      <c r="C315" s="3">
        <f t="shared" si="52"/>
        <v>4.2641274573117611</v>
      </c>
      <c r="D315" s="3">
        <f t="shared" si="53"/>
        <v>5280.0327830516644</v>
      </c>
      <c r="E315" s="3">
        <f t="shared" si="54"/>
        <v>63360.393396619969</v>
      </c>
      <c r="F315" s="3">
        <f t="shared" si="55"/>
        <v>1.1362798735523139</v>
      </c>
      <c r="G315" s="3">
        <f t="shared" si="56"/>
        <v>98.481161776297057</v>
      </c>
      <c r="H315" s="3">
        <f t="shared" si="57"/>
        <v>1.298113855434823</v>
      </c>
      <c r="I315" s="3">
        <f t="shared" si="58"/>
        <v>1.4067640765228457</v>
      </c>
      <c r="J315">
        <f t="shared" si="59"/>
        <v>6.8005545958530798</v>
      </c>
      <c r="K315" s="3">
        <f t="shared" si="60"/>
        <v>230.85502539425099</v>
      </c>
      <c r="L315">
        <f t="shared" si="61"/>
        <v>9.1343438822977588E-3</v>
      </c>
      <c r="M315" s="18">
        <f t="shared" si="62"/>
        <v>0.52037657891601508</v>
      </c>
    </row>
    <row r="316" spans="1:13" ht="13.2" x14ac:dyDescent="0.25">
      <c r="A316" s="3">
        <f t="shared" si="50"/>
        <v>29.700000000000152</v>
      </c>
      <c r="B316" s="3">
        <f t="shared" si="51"/>
        <v>5.5900434982272817E-3</v>
      </c>
      <c r="C316" s="3">
        <f t="shared" si="52"/>
        <v>4.2686799354408489</v>
      </c>
      <c r="D316" s="3">
        <f t="shared" si="53"/>
        <v>5279.0354383754338</v>
      </c>
      <c r="E316" s="3">
        <f t="shared" si="54"/>
        <v>63348.425260505202</v>
      </c>
      <c r="F316" s="3">
        <f t="shared" si="55"/>
        <v>1.1363282037805482</v>
      </c>
      <c r="G316" s="3">
        <f t="shared" si="56"/>
        <v>98.442611699476387</v>
      </c>
      <c r="H316" s="3">
        <f t="shared" si="57"/>
        <v>1.2981062247826614</v>
      </c>
      <c r="I316" s="3">
        <f t="shared" si="58"/>
        <v>1.406798993242165</v>
      </c>
      <c r="J316">
        <f t="shared" si="59"/>
        <v>6.7980612723075033</v>
      </c>
      <c r="K316" s="3">
        <f t="shared" si="60"/>
        <v>230.81714809623216</v>
      </c>
      <c r="L316">
        <f t="shared" si="61"/>
        <v>9.1215615105421574E-3</v>
      </c>
      <c r="M316" s="18">
        <f t="shared" si="62"/>
        <v>0.52091037686310349</v>
      </c>
    </row>
    <row r="317" spans="1:13" ht="13.2" x14ac:dyDescent="0.25">
      <c r="A317" s="3">
        <f t="shared" si="50"/>
        <v>29.800000000000153</v>
      </c>
      <c r="B317" s="3">
        <f t="shared" si="51"/>
        <v>5.5840993193089095E-3</v>
      </c>
      <c r="C317" s="3">
        <f t="shared" si="52"/>
        <v>4.2732238727583294</v>
      </c>
      <c r="D317" s="3">
        <f t="shared" si="53"/>
        <v>5278.0398244021371</v>
      </c>
      <c r="E317" s="3">
        <f t="shared" si="54"/>
        <v>63336.477892825642</v>
      </c>
      <c r="F317" s="3">
        <f t="shared" si="55"/>
        <v>1.1363764742713713</v>
      </c>
      <c r="G317" s="3">
        <f t="shared" si="56"/>
        <v>98.40418121993622</v>
      </c>
      <c r="H317" s="3">
        <f t="shared" si="57"/>
        <v>1.298098605336917</v>
      </c>
      <c r="I317" s="3">
        <f t="shared" si="58"/>
        <v>1.4068338223505639</v>
      </c>
      <c r="J317">
        <f t="shared" si="59"/>
        <v>6.7955756525432536</v>
      </c>
      <c r="K317" s="3">
        <f t="shared" si="60"/>
        <v>230.77932993573137</v>
      </c>
      <c r="L317">
        <f t="shared" si="61"/>
        <v>9.1088329406427797E-3</v>
      </c>
      <c r="M317" s="18">
        <f t="shared" si="62"/>
        <v>0.5214432216311562</v>
      </c>
    </row>
    <row r="318" spans="1:13" ht="13.2" x14ac:dyDescent="0.25">
      <c r="A318" s="3">
        <f t="shared" si="50"/>
        <v>29.900000000000155</v>
      </c>
      <c r="B318" s="3">
        <f t="shared" si="51"/>
        <v>5.5781788521320876E-3</v>
      </c>
      <c r="C318" s="3">
        <f t="shared" si="52"/>
        <v>4.277759310281672</v>
      </c>
      <c r="D318" s="3">
        <f t="shared" si="53"/>
        <v>5277.045935005789</v>
      </c>
      <c r="E318" s="3">
        <f t="shared" si="54"/>
        <v>63324.551220069465</v>
      </c>
      <c r="F318" s="3">
        <f t="shared" si="55"/>
        <v>1.1364246864519945</v>
      </c>
      <c r="G318" s="3">
        <f t="shared" si="56"/>
        <v>98.36586960689705</v>
      </c>
      <c r="H318" s="3">
        <f t="shared" si="57"/>
        <v>1.2980909968654561</v>
      </c>
      <c r="I318" s="3">
        <f t="shared" si="58"/>
        <v>1.4068685641533862</v>
      </c>
      <c r="J318">
        <f t="shared" si="59"/>
        <v>6.7930976886766574</v>
      </c>
      <c r="K318" s="3">
        <f t="shared" si="60"/>
        <v>230.74157070871971</v>
      </c>
      <c r="L318">
        <f t="shared" si="61"/>
        <v>9.096157788728583E-3</v>
      </c>
      <c r="M318" s="18">
        <f t="shared" si="62"/>
        <v>0.52197511788298612</v>
      </c>
    </row>
    <row r="319" spans="1:13" ht="13.2" x14ac:dyDescent="0.25">
      <c r="A319" s="3">
        <f t="shared" si="50"/>
        <v>30.000000000000156</v>
      </c>
      <c r="B319" s="3">
        <f t="shared" si="51"/>
        <v>5.5722819331402804E-3</v>
      </c>
      <c r="C319" s="3">
        <f t="shared" si="52"/>
        <v>4.2822862887120268</v>
      </c>
      <c r="D319" s="3">
        <f t="shared" si="53"/>
        <v>5276.0537644938986</v>
      </c>
      <c r="E319" s="3">
        <f t="shared" si="54"/>
        <v>63312.64517392678</v>
      </c>
      <c r="F319" s="3">
        <f t="shared" si="55"/>
        <v>1.1364728417559522</v>
      </c>
      <c r="G319" s="3">
        <f t="shared" si="56"/>
        <v>98.327676143739239</v>
      </c>
      <c r="H319" s="3">
        <f t="shared" si="57"/>
        <v>1.2980833991353677</v>
      </c>
      <c r="I319" s="3">
        <f t="shared" si="58"/>
        <v>1.4069032189423398</v>
      </c>
      <c r="J319">
        <f t="shared" si="59"/>
        <v>6.790627333725781</v>
      </c>
      <c r="K319" s="3">
        <f t="shared" si="60"/>
        <v>230.70387022779531</v>
      </c>
      <c r="L319">
        <f t="shared" si="61"/>
        <v>9.0835356748048754E-3</v>
      </c>
      <c r="M319" s="18">
        <f t="shared" si="62"/>
        <v>0.52250607024414775</v>
      </c>
    </row>
    <row r="320" spans="1:13" ht="13.2" x14ac:dyDescent="0.25">
      <c r="A320" s="3">
        <f t="shared" si="50"/>
        <v>30.100000000000158</v>
      </c>
      <c r="B320" s="3">
        <f t="shared" si="51"/>
        <v>5.5664084003780746E-3</v>
      </c>
      <c r="C320" s="3">
        <f t="shared" si="52"/>
        <v>4.2868048484375736</v>
      </c>
      <c r="D320" s="3">
        <f t="shared" si="53"/>
        <v>5275.0633076031399</v>
      </c>
      <c r="E320" s="3">
        <f t="shared" si="54"/>
        <v>63300.759691237676</v>
      </c>
      <c r="F320" s="3">
        <f t="shared" si="55"/>
        <v>1.1365209416228896</v>
      </c>
      <c r="G320" s="3">
        <f t="shared" si="56"/>
        <v>98.289600127837616</v>
      </c>
      <c r="H320" s="3">
        <f t="shared" si="57"/>
        <v>1.2980758119129912</v>
      </c>
      <c r="I320" s="3">
        <f t="shared" si="58"/>
        <v>1.4069377869956383</v>
      </c>
      <c r="J320">
        <f t="shared" si="59"/>
        <v>6.7881645415999774</v>
      </c>
      <c r="K320" s="3">
        <f t="shared" si="60"/>
        <v>230.66622832202185</v>
      </c>
      <c r="L320">
        <f t="shared" si="61"/>
        <v>9.0709662227025784E-3</v>
      </c>
      <c r="M320" s="18">
        <f t="shared" si="62"/>
        <v>0.52303608330334905</v>
      </c>
    </row>
    <row r="321" spans="1:13" ht="13.2" x14ac:dyDescent="0.25">
      <c r="A321" s="3">
        <f t="shared" si="50"/>
        <v>30.200000000000159</v>
      </c>
      <c r="B321" s="3">
        <f t="shared" si="51"/>
        <v>5.5605580934709013E-3</v>
      </c>
      <c r="C321" s="3">
        <f t="shared" si="52"/>
        <v>4.2913150295368352</v>
      </c>
      <c r="D321" s="3">
        <f t="shared" si="53"/>
        <v>5274.0745594950522</v>
      </c>
      <c r="E321" s="3">
        <f t="shared" si="54"/>
        <v>63288.894713940623</v>
      </c>
      <c r="F321" s="3">
        <f t="shared" si="55"/>
        <v>1.1365689874983569</v>
      </c>
      <c r="G321" s="3">
        <f t="shared" si="56"/>
        <v>98.251640870398219</v>
      </c>
      <c r="H321" s="3">
        <f t="shared" si="57"/>
        <v>1.2980682349639623</v>
      </c>
      <c r="I321" s="3">
        <f t="shared" si="58"/>
        <v>1.4069722685781607</v>
      </c>
      <c r="J321">
        <f t="shared" si="59"/>
        <v>6.7857092670896746</v>
      </c>
      <c r="K321" s="3">
        <f t="shared" si="60"/>
        <v>230.62864483677131</v>
      </c>
      <c r="L321">
        <f t="shared" si="61"/>
        <v>9.0584490600283639E-3</v>
      </c>
      <c r="M321" s="18">
        <f t="shared" si="62"/>
        <v>0.52356516161285804</v>
      </c>
    </row>
    <row r="322" spans="1:13" ht="13.2" x14ac:dyDescent="0.25">
      <c r="A322" s="3">
        <f t="shared" si="50"/>
        <v>30.300000000000161</v>
      </c>
      <c r="B322" s="3">
        <f t="shared" si="51"/>
        <v>5.5547308536050685E-3</v>
      </c>
      <c r="C322" s="3">
        <f t="shared" si="52"/>
        <v>4.2958168717819438</v>
      </c>
      <c r="D322" s="3">
        <f t="shared" si="53"/>
        <v>5273.0875157515793</v>
      </c>
      <c r="E322" s="3">
        <f t="shared" si="54"/>
        <v>63277.050189018948</v>
      </c>
      <c r="F322" s="3">
        <f t="shared" si="55"/>
        <v>1.1366169808336042</v>
      </c>
      <c r="G322" s="3">
        <f t="shared" si="56"/>
        <v>98.213797696293085</v>
      </c>
      <c r="H322" s="3">
        <f t="shared" si="57"/>
        <v>1.2980606680532321</v>
      </c>
      <c r="I322" s="3">
        <f t="shared" si="58"/>
        <v>1.4070066639415864</v>
      </c>
      <c r="J322">
        <f t="shared" si="59"/>
        <v>6.7832614658559089</v>
      </c>
      <c r="K322" s="3">
        <f t="shared" si="60"/>
        <v>230.59111963355573</v>
      </c>
      <c r="L322">
        <f t="shared" si="61"/>
        <v>9.0459838181155914E-3</v>
      </c>
      <c r="M322" s="18">
        <f t="shared" si="62"/>
        <v>0.52409330968890389</v>
      </c>
    </row>
    <row r="323" spans="1:13" ht="13.2" x14ac:dyDescent="0.25">
      <c r="A323" s="3">
        <f t="shared" si="50"/>
        <v>30.400000000000162</v>
      </c>
      <c r="B323" s="3">
        <f t="shared" si="51"/>
        <v>5.5489265235081154E-3</v>
      </c>
      <c r="C323" s="3">
        <f t="shared" si="52"/>
        <v>4.3003104146418547</v>
      </c>
      <c r="D323" s="3">
        <f t="shared" si="53"/>
        <v>5272.1021723708791</v>
      </c>
      <c r="E323" s="3">
        <f t="shared" si="54"/>
        <v>63265.226068450545</v>
      </c>
      <c r="F323" s="3">
        <f t="shared" si="55"/>
        <v>1.136664923085384</v>
      </c>
      <c r="G323" s="3">
        <f t="shared" si="56"/>
        <v>98.176069943901695</v>
      </c>
      <c r="H323" s="3">
        <f t="shared" si="57"/>
        <v>1.2980531109451092</v>
      </c>
      <c r="I323" s="3">
        <f t="shared" si="58"/>
        <v>1.4070409733245468</v>
      </c>
      <c r="J323">
        <f t="shared" si="59"/>
        <v>6.7808210944203768</v>
      </c>
      <c r="K323" s="3">
        <f t="shared" si="60"/>
        <v>230.55365258987348</v>
      </c>
      <c r="L323">
        <f t="shared" si="61"/>
        <v>9.0335701319760424E-3</v>
      </c>
      <c r="M323" s="18">
        <f t="shared" si="62"/>
        <v>0.52462053201207315</v>
      </c>
    </row>
    <row r="324" spans="1:13" ht="13.2" x14ac:dyDescent="0.25">
      <c r="A324" s="3">
        <f t="shared" si="50"/>
        <v>30.500000000000163</v>
      </c>
      <c r="B324" s="3">
        <f t="shared" si="51"/>
        <v>5.5431449474294568E-3</v>
      </c>
      <c r="C324" s="3">
        <f t="shared" si="52"/>
        <v>4.3047956972855337</v>
      </c>
      <c r="D324" s="3">
        <f t="shared" si="53"/>
        <v>5271.1185257629868</v>
      </c>
      <c r="E324" s="3">
        <f t="shared" si="54"/>
        <v>63253.422309155838</v>
      </c>
      <c r="F324" s="3">
        <f t="shared" si="55"/>
        <v>1.1367128157157562</v>
      </c>
      <c r="G324" s="3">
        <f t="shared" si="56"/>
        <v>98.138456964950976</v>
      </c>
      <c r="H324" s="3">
        <f t="shared" si="57"/>
        <v>1.2980455634032817</v>
      </c>
      <c r="I324" s="3">
        <f t="shared" si="58"/>
        <v>1.4070751969527615</v>
      </c>
      <c r="J324">
        <f t="shared" si="59"/>
        <v>6.7783881101553254</v>
      </c>
      <c r="K324" s="3">
        <f t="shared" si="60"/>
        <v>230.51624359904594</v>
      </c>
      <c r="L324">
        <f t="shared" si="61"/>
        <v>9.0212076402523666E-3</v>
      </c>
      <c r="M324" s="18">
        <f t="shared" si="62"/>
        <v>0.52514683302769871</v>
      </c>
    </row>
    <row r="325" spans="1:13" ht="13.2" x14ac:dyDescent="0.25">
      <c r="A325" s="3">
        <f t="shared" si="50"/>
        <v>30.600000000000165</v>
      </c>
      <c r="B325" s="3">
        <f t="shared" si="51"/>
        <v>5.537385971121335E-3</v>
      </c>
      <c r="C325" s="3">
        <f t="shared" si="52"/>
        <v>4.3092727585850819</v>
      </c>
      <c r="D325" s="3">
        <f t="shared" si="53"/>
        <v>5270.1365727457041</v>
      </c>
      <c r="E325" s="3">
        <f t="shared" si="54"/>
        <v>63241.638872948446</v>
      </c>
      <c r="F325" s="3">
        <f t="shared" si="55"/>
        <v>1.136760660191896</v>
      </c>
      <c r="G325" s="3">
        <f t="shared" si="56"/>
        <v>98.100958124360403</v>
      </c>
      <c r="H325" s="3">
        <f t="shared" si="57"/>
        <v>1.2980380251908634</v>
      </c>
      <c r="I325" s="3">
        <f t="shared" si="58"/>
        <v>1.4071093350391919</v>
      </c>
      <c r="J325">
        <f t="shared" si="59"/>
        <v>6.7759624712738562</v>
      </c>
      <c r="K325" s="3">
        <f t="shared" si="60"/>
        <v>230.47889257006784</v>
      </c>
      <c r="L325">
        <f t="shared" si="61"/>
        <v>9.0088959851713588E-3</v>
      </c>
      <c r="M325" s="18">
        <f t="shared" si="62"/>
        <v>0.52567221714624512</v>
      </c>
    </row>
    <row r="326" spans="1:13" ht="13.2" x14ac:dyDescent="0.25">
      <c r="A326" s="3">
        <f t="shared" si="50"/>
        <v>30.700000000000166</v>
      </c>
      <c r="B326" s="3">
        <f t="shared" si="51"/>
        <v>5.5316494418200524E-3</v>
      </c>
      <c r="C326" s="3">
        <f t="shared" si="52"/>
        <v>4.3137416371188433</v>
      </c>
      <c r="D326" s="3">
        <f t="shared" si="53"/>
        <v>5269.1563105404157</v>
      </c>
      <c r="E326" s="3">
        <f t="shared" si="54"/>
        <v>63229.875726484985</v>
      </c>
      <c r="F326" s="3">
        <f t="shared" si="55"/>
        <v>1.1368084579859106</v>
      </c>
      <c r="G326" s="3">
        <f t="shared" si="56"/>
        <v>98.063572800087513</v>
      </c>
      <c r="H326" s="3">
        <f t="shared" si="57"/>
        <v>1.2980304960703983</v>
      </c>
      <c r="I326" s="3">
        <f t="shared" si="58"/>
        <v>1.4071433877841546</v>
      </c>
      <c r="J326">
        <f t="shared" si="59"/>
        <v>6.7735441368200773</v>
      </c>
      <c r="K326" s="3">
        <f t="shared" si="60"/>
        <v>230.44159942744668</v>
      </c>
      <c r="L326">
        <f t="shared" si="61"/>
        <v>8.9966348124979022E-3</v>
      </c>
      <c r="M326" s="18">
        <f t="shared" si="62"/>
        <v>0.52619668874368708</v>
      </c>
    </row>
    <row r="327" spans="1:13" ht="13.2" x14ac:dyDescent="0.25">
      <c r="A327" s="3">
        <f t="shared" si="50"/>
        <v>30.800000000000168</v>
      </c>
      <c r="B327" s="3">
        <f t="shared" si="51"/>
        <v>5.5259352082275082E-3</v>
      </c>
      <c r="C327" s="3">
        <f t="shared" si="52"/>
        <v>4.3182023711744435</v>
      </c>
      <c r="D327" s="3">
        <f t="shared" si="53"/>
        <v>5268.1777367678833</v>
      </c>
      <c r="E327" s="3">
        <f t="shared" si="54"/>
        <v>63218.132841214596</v>
      </c>
      <c r="F327" s="3">
        <f t="shared" si="55"/>
        <v>1.1368562105746534</v>
      </c>
      <c r="G327" s="3">
        <f t="shared" si="56"/>
        <v>98.026300382974028</v>
      </c>
      <c r="H327" s="3">
        <f t="shared" si="57"/>
        <v>1.2980229758039159</v>
      </c>
      <c r="I327" s="3">
        <f t="shared" si="58"/>
        <v>1.4071773553754872</v>
      </c>
      <c r="J327">
        <f t="shared" si="59"/>
        <v>6.7711330666595257</v>
      </c>
      <c r="K327" s="3">
        <f t="shared" si="60"/>
        <v>230.40436411105046</v>
      </c>
      <c r="L327">
        <f t="shared" si="61"/>
        <v>8.9844237714896986E-3</v>
      </c>
      <c r="M327" s="18">
        <f t="shared" si="62"/>
        <v>0.52672025216188423</v>
      </c>
    </row>
    <row r="328" spans="1:13" ht="13.2" x14ac:dyDescent="0.25">
      <c r="A328" s="3">
        <f t="shared" si="50"/>
        <v>30.900000000000169</v>
      </c>
      <c r="B328" s="3">
        <f t="shared" si="51"/>
        <v>5.5202431204930012E-3</v>
      </c>
      <c r="C328" s="3">
        <f t="shared" si="52"/>
        <v>4.322654998751811</v>
      </c>
      <c r="D328" s="3">
        <f t="shared" si="53"/>
        <v>5267.2008494443244</v>
      </c>
      <c r="E328" s="3">
        <f t="shared" si="54"/>
        <v>63206.410193331889</v>
      </c>
      <c r="F328" s="3">
        <f t="shared" si="55"/>
        <v>1.1369039194395447</v>
      </c>
      <c r="G328" s="3">
        <f t="shared" si="56"/>
        <v>97.989140276598405</v>
      </c>
      <c r="H328" s="3">
        <f t="shared" si="57"/>
        <v>1.2980154641529411</v>
      </c>
      <c r="I328" s="3">
        <f t="shared" si="58"/>
        <v>1.4072112379886603</v>
      </c>
      <c r="J328">
        <f t="shared" si="59"/>
        <v>6.7687292214697869</v>
      </c>
      <c r="K328" s="3">
        <f t="shared" si="60"/>
        <v>230.36718657595867</v>
      </c>
      <c r="L328">
        <f t="shared" si="61"/>
        <v>8.9722625148526379E-3</v>
      </c>
      <c r="M328" s="18">
        <f t="shared" si="62"/>
        <v>0.5272429117089481</v>
      </c>
    </row>
    <row r="329" spans="1:13" ht="13.2" x14ac:dyDescent="0.25">
      <c r="A329" s="3">
        <f t="shared" si="50"/>
        <v>31.000000000000171</v>
      </c>
      <c r="B329" s="3">
        <f t="shared" si="51"/>
        <v>5.5145730301953202E-3</v>
      </c>
      <c r="C329" s="3">
        <f t="shared" si="52"/>
        <v>4.3270995575661457</v>
      </c>
      <c r="D329" s="3">
        <f t="shared" si="53"/>
        <v>5266.2256469772938</v>
      </c>
      <c r="E329" s="3">
        <f t="shared" si="54"/>
        <v>63194.707763727522</v>
      </c>
      <c r="F329" s="3">
        <f t="shared" si="55"/>
        <v>1.1369515860663972</v>
      </c>
      <c r="G329" s="3">
        <f t="shared" si="56"/>
        <v>97.952091897125982</v>
      </c>
      <c r="H329" s="3">
        <f t="shared" si="57"/>
        <v>1.2980079608785302</v>
      </c>
      <c r="I329" s="3">
        <f t="shared" si="58"/>
        <v>1.4072450357869217</v>
      </c>
      <c r="J329">
        <f t="shared" si="59"/>
        <v>6.7663325627310833</v>
      </c>
      <c r="K329" s="3">
        <f t="shared" si="60"/>
        <v>230.33006679230976</v>
      </c>
      <c r="L329">
        <f t="shared" si="61"/>
        <v>8.9601506986969892E-3</v>
      </c>
      <c r="M329" s="18">
        <f t="shared" si="62"/>
        <v>0.52776467165960828</v>
      </c>
    </row>
    <row r="330" spans="1:13" ht="13.2" x14ac:dyDescent="0.25">
      <c r="A330" s="3">
        <f t="shared" si="50"/>
        <v>31.100000000000172</v>
      </c>
      <c r="B330" s="3">
        <f t="shared" si="51"/>
        <v>5.5089247903250928E-3</v>
      </c>
      <c r="C330" s="3">
        <f t="shared" si="52"/>
        <v>4.3315360850508577</v>
      </c>
      <c r="D330" s="3">
        <f t="shared" si="53"/>
        <v>5265.2521281615655</v>
      </c>
      <c r="E330" s="3">
        <f t="shared" si="54"/>
        <v>63183.025537938782</v>
      </c>
      <c r="F330" s="3">
        <f t="shared" si="55"/>
        <v>1.1369992119452441</v>
      </c>
      <c r="G330" s="3">
        <f t="shared" si="56"/>
        <v>97.915154673160359</v>
      </c>
      <c r="H330" s="3">
        <f t="shared" si="57"/>
        <v>1.298000465741294</v>
      </c>
      <c r="I330" s="3">
        <f t="shared" si="58"/>
        <v>1.4072787489214256</v>
      </c>
      <c r="J330">
        <f t="shared" si="59"/>
        <v>6.7639430527168836</v>
      </c>
      <c r="K330" s="3">
        <f t="shared" si="60"/>
        <v>230.29300474514628</v>
      </c>
      <c r="L330">
        <f t="shared" si="61"/>
        <v>8.9480879824940986E-3</v>
      </c>
      <c r="M330" s="18">
        <f t="shared" si="62"/>
        <v>0.52828553625556807</v>
      </c>
    </row>
    <row r="331" spans="1:13" ht="13.2" x14ac:dyDescent="0.25">
      <c r="A331" s="3">
        <f t="shared" si="50"/>
        <v>31.200000000000173</v>
      </c>
      <c r="B331" s="3">
        <f t="shared" si="51"/>
        <v>5.503298255267422E-3</v>
      </c>
      <c r="C331" s="3">
        <f t="shared" si="52"/>
        <v>4.3359646183604559</v>
      </c>
      <c r="D331" s="3">
        <f t="shared" si="53"/>
        <v>5264.2802921754219</v>
      </c>
      <c r="E331" s="3">
        <f t="shared" si="54"/>
        <v>63171.363506105059</v>
      </c>
      <c r="F331" s="3">
        <f t="shared" si="55"/>
        <v>1.1370467985701709</v>
      </c>
      <c r="G331" s="3">
        <f t="shared" si="56"/>
        <v>97.878328045603382</v>
      </c>
      <c r="H331" s="3">
        <f t="shared" si="57"/>
        <v>1.2979929785014324</v>
      </c>
      <c r="I331" s="3">
        <f t="shared" si="58"/>
        <v>1.4073123775313654</v>
      </c>
      <c r="J331">
        <f t="shared" si="59"/>
        <v>6.7615606544851117</v>
      </c>
      <c r="K331" s="3">
        <f t="shared" si="60"/>
        <v>230.25600043427823</v>
      </c>
      <c r="L331">
        <f t="shared" si="61"/>
        <v>8.9360740290339562E-3</v>
      </c>
      <c r="M331" s="18">
        <f t="shared" si="62"/>
        <v>0.52880550970586104</v>
      </c>
    </row>
    <row r="332" spans="1:13" ht="13.2" x14ac:dyDescent="0.25">
      <c r="A332" s="3">
        <f t="shared" si="50"/>
        <v>31.300000000000175</v>
      </c>
      <c r="B332" s="3">
        <f t="shared" si="51"/>
        <v>5.4976932807847632E-3</v>
      </c>
      <c r="C332" s="3">
        <f t="shared" si="52"/>
        <v>4.3403851943734111</v>
      </c>
      <c r="D332" s="3">
        <f t="shared" si="53"/>
        <v>5263.3101385765285</v>
      </c>
      <c r="E332" s="3">
        <f t="shared" si="54"/>
        <v>63159.721662918339</v>
      </c>
      <c r="F332" s="3">
        <f t="shared" si="55"/>
        <v>1.1370943474391482</v>
      </c>
      <c r="G332" s="3">
        <f t="shared" si="56"/>
        <v>97.841611467508656</v>
      </c>
      <c r="H332" s="3">
        <f t="shared" si="57"/>
        <v>1.2979854989187525</v>
      </c>
      <c r="I332" s="3">
        <f t="shared" si="58"/>
        <v>1.4073459217440989</v>
      </c>
      <c r="J332">
        <f t="shared" si="59"/>
        <v>6.7591853318688706</v>
      </c>
      <c r="K332" s="3">
        <f t="shared" si="60"/>
        <v>230.21905387412724</v>
      </c>
      <c r="L332">
        <f t="shared" si="61"/>
        <v>8.9241085043832609E-3</v>
      </c>
      <c r="M332" s="18">
        <f t="shared" si="62"/>
        <v>0.52932459618719763</v>
      </c>
    </row>
    <row r="333" spans="1:13" ht="13.2" x14ac:dyDescent="0.25">
      <c r="A333" s="3">
        <f t="shared" si="50"/>
        <v>31.400000000000176</v>
      </c>
      <c r="B333" s="3">
        <f t="shared" si="51"/>
        <v>5.4921097240000719E-3</v>
      </c>
      <c r="C333" s="3">
        <f t="shared" si="52"/>
        <v>4.3447978496949737</v>
      </c>
      <c r="D333" s="3">
        <f t="shared" si="53"/>
        <v>5262.3416672982012</v>
      </c>
      <c r="E333" s="3">
        <f t="shared" si="54"/>
        <v>63148.10000757841</v>
      </c>
      <c r="F333" s="3">
        <f t="shared" si="55"/>
        <v>1.1371418600538739</v>
      </c>
      <c r="G333" s="3">
        <f t="shared" si="56"/>
        <v>97.805004403943386</v>
      </c>
      <c r="H333" s="3">
        <f t="shared" si="57"/>
        <v>1.2979780267526924</v>
      </c>
      <c r="I333" s="3">
        <f t="shared" si="58"/>
        <v>1.4073793816752693</v>
      </c>
      <c r="J333">
        <f t="shared" si="59"/>
        <v>6.7568170494677098</v>
      </c>
      <c r="K333" s="3">
        <f t="shared" si="60"/>
        <v>230.18216509358658</v>
      </c>
      <c r="L333">
        <f t="shared" si="61"/>
        <v>8.9121910778442379E-3</v>
      </c>
      <c r="M333" s="18">
        <f t="shared" si="62"/>
        <v>0.52984279984431071</v>
      </c>
    </row>
    <row r="334" spans="1:13" ht="13.2" x14ac:dyDescent="0.25">
      <c r="A334" s="3">
        <f t="shared" si="50"/>
        <v>31.500000000000178</v>
      </c>
      <c r="B334" s="3">
        <f t="shared" si="51"/>
        <v>5.4865474433801985E-3</v>
      </c>
      <c r="C334" s="3">
        <f t="shared" si="52"/>
        <v>4.3492026206599617</v>
      </c>
      <c r="D334" s="3">
        <f t="shared" si="53"/>
        <v>5261.3748786455208</v>
      </c>
      <c r="E334" s="3">
        <f t="shared" si="54"/>
        <v>63136.498543746246</v>
      </c>
      <c r="F334" s="3">
        <f t="shared" si="55"/>
        <v>1.137189337919611</v>
      </c>
      <c r="G334" s="3">
        <f t="shared" si="56"/>
        <v>97.768506331848485</v>
      </c>
      <c r="H334" s="3">
        <f t="shared" si="57"/>
        <v>1.2979705617623634</v>
      </c>
      <c r="I334" s="3">
        <f t="shared" si="58"/>
        <v>1.4074127574289492</v>
      </c>
      <c r="J334">
        <f t="shared" si="59"/>
        <v>6.7544557726388925</v>
      </c>
      <c r="K334" s="3">
        <f t="shared" si="60"/>
        <v>230.14533413587861</v>
      </c>
      <c r="L334">
        <f t="shared" si="61"/>
        <v>8.9003214219140342E-3</v>
      </c>
      <c r="M334" s="18">
        <f t="shared" si="62"/>
        <v>0.5303601247902936</v>
      </c>
    </row>
    <row r="335" spans="1:13" ht="13.2" x14ac:dyDescent="0.25">
      <c r="A335" s="3">
        <f t="shared" si="50"/>
        <v>31.600000000000179</v>
      </c>
      <c r="B335" s="3">
        <f t="shared" si="51"/>
        <v>5.4810062987195405E-3</v>
      </c>
      <c r="C335" s="3">
        <f t="shared" si="52"/>
        <v>4.3535995433354957</v>
      </c>
      <c r="D335" s="3">
        <f t="shared" si="53"/>
        <v>5260.409773291397</v>
      </c>
      <c r="E335" s="3">
        <f t="shared" si="54"/>
        <v>63124.91727949676</v>
      </c>
      <c r="F335" s="3">
        <f t="shared" si="55"/>
        <v>1.1372367825450371</v>
      </c>
      <c r="G335" s="3">
        <f t="shared" si="56"/>
        <v>97.732116739898828</v>
      </c>
      <c r="H335" s="3">
        <f t="shared" si="57"/>
        <v>1.2979631037065429</v>
      </c>
      <c r="I335" s="3">
        <f t="shared" si="58"/>
        <v>1.4074460490977354</v>
      </c>
      <c r="J335">
        <f t="shared" si="59"/>
        <v>6.7521014674884183</v>
      </c>
      <c r="K335" s="3">
        <f t="shared" si="60"/>
        <v>230.10856105840216</v>
      </c>
      <c r="L335">
        <f t="shared" si="61"/>
        <v>8.8884992122447888E-3</v>
      </c>
      <c r="M335" s="18">
        <f t="shared" si="62"/>
        <v>0.53087657510693687</v>
      </c>
    </row>
    <row r="336" spans="1:13" ht="13.2" x14ac:dyDescent="0.25">
      <c r="A336" s="3">
        <f t="shared" si="50"/>
        <v>31.70000000000018</v>
      </c>
      <c r="B336" s="3">
        <f t="shared" si="51"/>
        <v>5.4754861511239188E-3</v>
      </c>
      <c r="C336" s="3">
        <f t="shared" si="52"/>
        <v>4.3579886535237318</v>
      </c>
      <c r="D336" s="3">
        <f t="shared" si="53"/>
        <v>5259.4463522730248</v>
      </c>
      <c r="E336" s="3">
        <f t="shared" si="54"/>
        <v>63113.356227276294</v>
      </c>
      <c r="F336" s="3">
        <f t="shared" si="55"/>
        <v>1.1372841954420874</v>
      </c>
      <c r="G336" s="3">
        <f t="shared" si="56"/>
        <v>97.695835128371854</v>
      </c>
      <c r="H336" s="3">
        <f t="shared" si="57"/>
        <v>1.297955652343737</v>
      </c>
      <c r="I336" s="3">
        <f t="shared" si="58"/>
        <v>1.4074792567629044</v>
      </c>
      <c r="J336">
        <f t="shared" si="59"/>
        <v>6.7497541008629218</v>
      </c>
      <c r="K336" s="3">
        <f t="shared" si="60"/>
        <v>230.07184593260621</v>
      </c>
      <c r="L336">
        <f t="shared" si="61"/>
        <v>8.8767241276042526E-3</v>
      </c>
      <c r="M336" s="18">
        <f t="shared" si="62"/>
        <v>0.53139215484505642</v>
      </c>
    </row>
    <row r="337" spans="1:13" ht="13.2" x14ac:dyDescent="0.25">
      <c r="A337" s="3">
        <f t="shared" si="50"/>
        <v>31.800000000000182</v>
      </c>
      <c r="B337" s="3">
        <f t="shared" si="51"/>
        <v>5.4699868629947204E-3</v>
      </c>
      <c r="C337" s="3">
        <f t="shared" si="52"/>
        <v>4.3623699867645183</v>
      </c>
      <c r="D337" s="3">
        <f t="shared" si="53"/>
        <v>5258.4846169881375</v>
      </c>
      <c r="E337" s="3">
        <f t="shared" si="54"/>
        <v>63101.815403857647</v>
      </c>
      <c r="F337" s="3">
        <f t="shared" si="55"/>
        <v>1.1373315781258102</v>
      </c>
      <c r="G337" s="3">
        <f t="shared" si="56"/>
        <v>97.659661009013362</v>
      </c>
      <c r="H337" s="3">
        <f t="shared" si="57"/>
        <v>1.2979482074321713</v>
      </c>
      <c r="I337" s="3">
        <f t="shared" si="58"/>
        <v>1.4075123804945011</v>
      </c>
      <c r="J337">
        <f t="shared" si="59"/>
        <v>6.7474136403410379</v>
      </c>
      <c r="K337" s="3">
        <f t="shared" si="60"/>
        <v>230.03518884384422</v>
      </c>
      <c r="L337">
        <f t="shared" si="61"/>
        <v>8.8649958498370745E-3</v>
      </c>
      <c r="M337" s="18">
        <f t="shared" si="62"/>
        <v>0.53190686802482057</v>
      </c>
    </row>
    <row r="338" spans="1:13" ht="13.2" x14ac:dyDescent="0.25">
      <c r="A338" s="3">
        <f t="shared" si="50"/>
        <v>31.900000000000183</v>
      </c>
      <c r="B338" s="3">
        <f t="shared" si="51"/>
        <v>5.4645082980132528E-3</v>
      </c>
      <c r="C338" s="3">
        <f t="shared" si="52"/>
        <v>4.3667435783380517</v>
      </c>
      <c r="D338" s="3">
        <f t="shared" si="53"/>
        <v>5257.5245691910777</v>
      </c>
      <c r="E338" s="3">
        <f t="shared" si="54"/>
        <v>63090.294830292929</v>
      </c>
      <c r="F338" s="3">
        <f t="shared" si="55"/>
        <v>1.1373789321142194</v>
      </c>
      <c r="G338" s="3">
        <f t="shared" si="56"/>
        <v>97.623593904900986</v>
      </c>
      <c r="H338" s="3">
        <f t="shared" si="57"/>
        <v>1.2979407687298263</v>
      </c>
      <c r="I338" s="3">
        <f t="shared" si="58"/>
        <v>1.4075454203514752</v>
      </c>
      <c r="J338">
        <f t="shared" si="59"/>
        <v>6.7450800542248484</v>
      </c>
      <c r="K338" s="3">
        <f t="shared" si="60"/>
        <v>229.99858989122808</v>
      </c>
      <c r="L338">
        <f t="shared" si="61"/>
        <v>8.8533140638266394E-3</v>
      </c>
      <c r="M338" s="18">
        <f t="shared" si="62"/>
        <v>0.53242071863607143</v>
      </c>
    </row>
    <row r="339" spans="1:13" ht="13.2" x14ac:dyDescent="0.25">
      <c r="A339" s="3">
        <f t="shared" si="50"/>
        <v>32.000000000000185</v>
      </c>
      <c r="B339" s="3">
        <f t="shared" si="51"/>
        <v>5.4590503211253477E-3</v>
      </c>
      <c r="C339" s="3">
        <f t="shared" si="52"/>
        <v>4.3711094632674774</v>
      </c>
      <c r="D339" s="3">
        <f t="shared" si="53"/>
        <v>5256.5662109894429</v>
      </c>
      <c r="E339" s="3">
        <f t="shared" si="54"/>
        <v>63078.794531873311</v>
      </c>
      <c r="F339" s="3">
        <f t="shared" si="55"/>
        <v>1.1374262589281525</v>
      </c>
      <c r="G339" s="3">
        <f t="shared" si="56"/>
        <v>97.587633350319337</v>
      </c>
      <c r="H339" s="3">
        <f t="shared" si="57"/>
        <v>1.2979333359944722</v>
      </c>
      <c r="I339" s="3">
        <f t="shared" si="58"/>
        <v>1.4075783763818053</v>
      </c>
      <c r="J339">
        <f t="shared" si="59"/>
        <v>6.7427533115320575</v>
      </c>
      <c r="K339" s="3">
        <f t="shared" si="60"/>
        <v>229.96204918750513</v>
      </c>
      <c r="L339">
        <f t="shared" si="61"/>
        <v>8.8416784574575115E-3</v>
      </c>
      <c r="M339" s="18">
        <f t="shared" si="62"/>
        <v>0.53293371063864203</v>
      </c>
    </row>
    <row r="340" spans="1:13" ht="13.2" x14ac:dyDescent="0.25">
      <c r="A340" s="3">
        <f t="shared" si="50"/>
        <v>32.100000000000186</v>
      </c>
      <c r="B340" s="3">
        <f t="shared" ref="B340:B403" si="63">2*PI()^(1-$B$9)*$B$6*$H$6*$B$8*$L$6^$B$9*((2*$B$9+1)*$B$8*($L$6/PI())^$B$9*A340+$H$5^(2*$B$9+1))^(1-2*$B$9)/(2*$B$9+1)</f>
        <v>5.4536127985261732E-3</v>
      </c>
      <c r="C340" s="3">
        <f t="shared" ref="C340:C403" si="64">$L$6/B340</f>
        <v>4.3754676763214748</v>
      </c>
      <c r="D340" s="3">
        <f t="shared" ref="D340:D403" si="65">14.353*C340^5-267.8*C340^4+1960.6*C340^3-6996.5*C340^2+11829*C340-1653.3</f>
        <v>5255.6095448403094</v>
      </c>
      <c r="E340" s="3">
        <f t="shared" ref="E340:E403" si="66">D340*12</f>
        <v>63067.314538083709</v>
      </c>
      <c r="F340" s="3">
        <f t="shared" ref="F340:F403" si="67">0.0021*C340^4- 0.0338*C340^3 + 0.204*C340^2 - 0.5367*C340 + 1.6419</f>
        <v>1.1374735600911305</v>
      </c>
      <c r="G340" s="3">
        <f t="shared" ref="G340:G403" si="68">(B340+$L$6)*E340/$P$6/$P$9</f>
        <v>97.551778890628256</v>
      </c>
      <c r="H340" s="3">
        <f t="shared" ref="H340:H403" si="69">SQRT(2*F340^2/(F340-1)*(2/(F340+1))^((F340+1)/(F340-1))*(1-($P$8/$L$7)^((F340-1)/F340)))</f>
        <v>1.2979259089836612</v>
      </c>
      <c r="I340" s="3">
        <f t="shared" ref="I340:I403" si="70">H340+($P$8-$P$11)/G340*$P$7</f>
        <v>1.4076112486225876</v>
      </c>
      <c r="J340">
        <f t="shared" ref="J340:J403" si="71">I340*G340*$P$6</f>
        <v>6.7404333819875246</v>
      </c>
      <c r="K340" s="3">
        <f t="shared" ref="K340:K403" si="72">E340*I340/$P$9</f>
        <v>229.92556685891083</v>
      </c>
      <c r="L340">
        <f t="shared" si="61"/>
        <v>8.8300887215783958E-3</v>
      </c>
      <c r="M340" s="18">
        <f t="shared" si="62"/>
        <v>0.53344584796266814</v>
      </c>
    </row>
    <row r="341" spans="1:13" ht="13.2" x14ac:dyDescent="0.25">
      <c r="A341" s="3">
        <f t="shared" si="50"/>
        <v>32.200000000000188</v>
      </c>
      <c r="B341" s="3">
        <f t="shared" si="63"/>
        <v>5.4481955976452921E-3</v>
      </c>
      <c r="C341" s="3">
        <f t="shared" si="64"/>
        <v>4.379818252016789</v>
      </c>
      <c r="D341" s="3">
        <f t="shared" si="65"/>
        <v>5254.6545735467471</v>
      </c>
      <c r="E341" s="3">
        <f t="shared" si="66"/>
        <v>63055.854882560961</v>
      </c>
      <c r="F341" s="3">
        <f t="shared" si="67"/>
        <v>1.1375208371292194</v>
      </c>
      <c r="G341" s="3">
        <f t="shared" si="68"/>
        <v>97.516030082137405</v>
      </c>
      <c r="H341" s="3">
        <f t="shared" si="69"/>
        <v>1.2979184874547856</v>
      </c>
      <c r="I341" s="3">
        <f t="shared" si="70"/>
        <v>1.4076440371001868</v>
      </c>
      <c r="J341">
        <f t="shared" si="71"/>
        <v>6.7381202360155275</v>
      </c>
      <c r="K341" s="3">
        <f t="shared" si="72"/>
        <v>229.88914304504436</v>
      </c>
      <c r="L341">
        <f t="shared" si="61"/>
        <v>8.8185445499657806E-3</v>
      </c>
      <c r="M341" s="18">
        <f t="shared" si="62"/>
        <v>0.53395713450889981</v>
      </c>
    </row>
    <row r="342" spans="1:13" ht="13.2" x14ac:dyDescent="0.25">
      <c r="A342" s="3">
        <f t="shared" si="50"/>
        <v>32.300000000000189</v>
      </c>
      <c r="B342" s="3">
        <f t="shared" si="63"/>
        <v>5.4427985871319216E-3</v>
      </c>
      <c r="C342" s="3">
        <f t="shared" si="64"/>
        <v>4.3841612246207493</v>
      </c>
      <c r="D342" s="3">
        <f t="shared" si="65"/>
        <v>5253.7013002540798</v>
      </c>
      <c r="E342" s="3">
        <f t="shared" si="66"/>
        <v>63044.415603048954</v>
      </c>
      <c r="F342" s="3">
        <f t="shared" si="67"/>
        <v>1.1375680915709026</v>
      </c>
      <c r="G342" s="3">
        <f t="shared" si="68"/>
        <v>97.480386491977214</v>
      </c>
      <c r="H342" s="3">
        <f t="shared" si="69"/>
        <v>1.297911071165067</v>
      </c>
      <c r="I342" s="3">
        <f t="shared" si="70"/>
        <v>1.4076767418303207</v>
      </c>
      <c r="J342">
        <f t="shared" si="71"/>
        <v>6.7358138447314522</v>
      </c>
      <c r="K342" s="3">
        <f t="shared" si="72"/>
        <v>229.85277789872205</v>
      </c>
      <c r="L342">
        <f t="shared" ref="L342:L405" si="73">$B$8*($L$6/(PI()*M341^2))^$B$9</f>
        <v>8.8070456392879241E-3</v>
      </c>
      <c r="M342" s="18">
        <f t="shared" si="62"/>
        <v>0.53446757414900159</v>
      </c>
    </row>
    <row r="343" spans="1:13" ht="13.2" x14ac:dyDescent="0.25">
      <c r="A343" s="3">
        <f t="shared" si="50"/>
        <v>32.40000000000019</v>
      </c>
      <c r="B343" s="3">
        <f t="shared" si="63"/>
        <v>5.4374216368404116E-3</v>
      </c>
      <c r="C343" s="3">
        <f t="shared" si="64"/>
        <v>4.3884966281537459</v>
      </c>
      <c r="D343" s="3">
        <f t="shared" si="65"/>
        <v>5252.7497284467345</v>
      </c>
      <c r="E343" s="3">
        <f t="shared" si="66"/>
        <v>63032.99674136081</v>
      </c>
      <c r="F343" s="3">
        <f t="shared" si="67"/>
        <v>1.1376153249469392</v>
      </c>
      <c r="G343" s="3">
        <f t="shared" si="68"/>
        <v>97.444847697981473</v>
      </c>
      <c r="H343" s="3">
        <f t="shared" si="69"/>
        <v>1.2979036598715985</v>
      </c>
      <c r="I343" s="3">
        <f t="shared" si="70"/>
        <v>1.4077093628181858</v>
      </c>
      <c r="J343">
        <f t="shared" si="71"/>
        <v>6.7335141799344811</v>
      </c>
      <c r="K343" s="3">
        <f t="shared" si="72"/>
        <v>229.81647158586324</v>
      </c>
      <c r="L343">
        <f t="shared" si="73"/>
        <v>8.7955916890696574E-3</v>
      </c>
      <c r="M343" s="18">
        <f t="shared" si="62"/>
        <v>0.5349771707258586</v>
      </c>
    </row>
    <row r="344" spans="1:13" ht="13.2" x14ac:dyDescent="0.25">
      <c r="A344" s="3">
        <f t="shared" si="50"/>
        <v>32.500000000000192</v>
      </c>
      <c r="B344" s="3">
        <f t="shared" si="63"/>
        <v>5.432064617815942E-3</v>
      </c>
      <c r="C344" s="3">
        <f t="shared" si="64"/>
        <v>4.392824496391678</v>
      </c>
      <c r="D344" s="3">
        <f t="shared" si="65"/>
        <v>5251.7998619443779</v>
      </c>
      <c r="E344" s="3">
        <f t="shared" si="66"/>
        <v>63021.598343332531</v>
      </c>
      <c r="F344" s="3">
        <f t="shared" si="67"/>
        <v>1.1376625387902457</v>
      </c>
      <c r="G344" s="3">
        <f t="shared" si="68"/>
        <v>97.409413288557715</v>
      </c>
      <c r="H344" s="3">
        <f t="shared" si="69"/>
        <v>1.2978962533313447</v>
      </c>
      <c r="I344" s="3">
        <f t="shared" si="70"/>
        <v>1.4077419000585578</v>
      </c>
      <c r="J344">
        <f t="shared" si="71"/>
        <v>6.7312212140993095</v>
      </c>
      <c r="K344" s="3">
        <f t="shared" si="72"/>
        <v>229.78022428534109</v>
      </c>
      <c r="L344">
        <f t="shared" si="73"/>
        <v>8.7841824016573998E-3</v>
      </c>
      <c r="M344" s="18">
        <f t="shared" si="62"/>
        <v>0.53548592805386719</v>
      </c>
    </row>
    <row r="345" spans="1:13" ht="13.2" x14ac:dyDescent="0.25">
      <c r="A345" s="3">
        <f t="shared" si="50"/>
        <v>32.600000000000193</v>
      </c>
      <c r="B345" s="3">
        <f t="shared" si="63"/>
        <v>5.4267274022804278E-3</v>
      </c>
      <c r="C345" s="3">
        <f t="shared" si="64"/>
        <v>4.3971448628683651</v>
      </c>
      <c r="D345" s="3">
        <f t="shared" si="65"/>
        <v>5250.8517048988606</v>
      </c>
      <c r="E345" s="3">
        <f t="shared" si="66"/>
        <v>63010.220458786323</v>
      </c>
      <c r="F345" s="3">
        <f t="shared" si="67"/>
        <v>1.1377097346357641</v>
      </c>
      <c r="G345" s="3">
        <f t="shared" si="68"/>
        <v>97.374082862573644</v>
      </c>
      <c r="H345" s="3">
        <f t="shared" si="69"/>
        <v>1.297888851301191</v>
      </c>
      <c r="I345" s="3">
        <f t="shared" si="70"/>
        <v>1.4077743535359197</v>
      </c>
      <c r="J345">
        <f t="shared" si="71"/>
        <v>6.7289349203691007</v>
      </c>
      <c r="K345" s="3">
        <f t="shared" si="72"/>
        <v>229.74403618887254</v>
      </c>
      <c r="L345">
        <f t="shared" si="73"/>
        <v>8.7728174821850215E-3</v>
      </c>
      <c r="M345" s="18">
        <f t="shared" si="62"/>
        <v>0.53599384991923338</v>
      </c>
    </row>
    <row r="346" spans="1:13" ht="13.2" x14ac:dyDescent="0.25">
      <c r="A346" s="3">
        <f t="shared" si="50"/>
        <v>32.700000000000195</v>
      </c>
      <c r="B346" s="3">
        <f t="shared" si="63"/>
        <v>5.4214098636186144E-3</v>
      </c>
      <c r="C346" s="3">
        <f t="shared" si="64"/>
        <v>4.4014577608779408</v>
      </c>
      <c r="D346" s="3">
        <f t="shared" si="65"/>
        <v>5249.9052617903826</v>
      </c>
      <c r="E346" s="3">
        <f t="shared" si="66"/>
        <v>62998.863141484588</v>
      </c>
      <c r="F346" s="3">
        <f t="shared" si="67"/>
        <v>1.1377569140203396</v>
      </c>
      <c r="G346" s="3">
        <f t="shared" si="68"/>
        <v>97.338856029229561</v>
      </c>
      <c r="H346" s="3">
        <f t="shared" si="69"/>
        <v>1.2978814535379248</v>
      </c>
      <c r="I346" s="3">
        <f t="shared" si="70"/>
        <v>1.4078067232245435</v>
      </c>
      <c r="J346">
        <f t="shared" si="71"/>
        <v>6.7266552725472595</v>
      </c>
      <c r="K346" s="3">
        <f t="shared" si="72"/>
        <v>229.70790750086732</v>
      </c>
      <c r="L346">
        <f t="shared" si="73"/>
        <v>8.7614966385399368E-3</v>
      </c>
      <c r="M346" s="18">
        <f t="shared" si="62"/>
        <v>0.53650094008025762</v>
      </c>
    </row>
    <row r="347" spans="1:13" ht="13.2" x14ac:dyDescent="0.25">
      <c r="A347" s="3">
        <f t="shared" si="50"/>
        <v>32.800000000000196</v>
      </c>
      <c r="B347" s="3">
        <f t="shared" si="63"/>
        <v>5.4161118763643955E-3</v>
      </c>
      <c r="C347" s="3">
        <f t="shared" si="64"/>
        <v>4.4057632234772042</v>
      </c>
      <c r="D347" s="3">
        <f t="shared" si="65"/>
        <v>5248.9605374246776</v>
      </c>
      <c r="E347" s="3">
        <f t="shared" si="66"/>
        <v>62987.526449096127</v>
      </c>
      <c r="F347" s="3">
        <f t="shared" si="67"/>
        <v>1.1378040784826016</v>
      </c>
      <c r="G347" s="3">
        <f t="shared" si="68"/>
        <v>97.303732407950974</v>
      </c>
      <c r="H347" s="3">
        <f t="shared" si="69"/>
        <v>1.2978740597982941</v>
      </c>
      <c r="I347" s="3">
        <f t="shared" si="70"/>
        <v>1.4078390090886224</v>
      </c>
      <c r="J347">
        <f t="shared" si="71"/>
        <v>6.7243822450908111</v>
      </c>
      <c r="K347" s="3">
        <f t="shared" si="72"/>
        <v>229.67183843832913</v>
      </c>
      <c r="L347">
        <f t="shared" si="73"/>
        <v>8.7502195813298819E-3</v>
      </c>
      <c r="M347" s="18">
        <f t="shared" si="62"/>
        <v>0.53700720226762177</v>
      </c>
    </row>
    <row r="348" spans="1:13" ht="13.2" x14ac:dyDescent="0.25">
      <c r="A348" s="3">
        <f t="shared" si="50"/>
        <v>32.900000000000198</v>
      </c>
      <c r="B348" s="3">
        <f t="shared" si="63"/>
        <v>5.4108333161873102E-3</v>
      </c>
      <c r="C348" s="3">
        <f t="shared" si="64"/>
        <v>4.4100612834879502</v>
      </c>
      <c r="D348" s="3">
        <f t="shared" si="65"/>
        <v>5248.0175369289891</v>
      </c>
      <c r="E348" s="3">
        <f t="shared" si="66"/>
        <v>62976.210443147866</v>
      </c>
      <c r="F348" s="3">
        <f t="shared" si="67"/>
        <v>1.1378512295628445</v>
      </c>
      <c r="G348" s="3">
        <f t="shared" si="68"/>
        <v>97.26871162825951</v>
      </c>
      <c r="H348" s="3">
        <f t="shared" si="69"/>
        <v>1.297866669838996</v>
      </c>
      <c r="I348" s="3">
        <f t="shared" si="70"/>
        <v>1.4078712110823626</v>
      </c>
      <c r="J348">
        <f t="shared" si="71"/>
        <v>6.722115813102115</v>
      </c>
      <c r="K348" s="3">
        <f t="shared" si="72"/>
        <v>229.63582923069751</v>
      </c>
      <c r="L348">
        <f t="shared" si="73"/>
        <v>8.7389860238501066E-3</v>
      </c>
      <c r="M348" s="18">
        <f t="shared" si="62"/>
        <v>0.53751264018467015</v>
      </c>
    </row>
    <row r="349" spans="1:13" ht="13.2" x14ac:dyDescent="0.25">
      <c r="A349" s="3">
        <f t="shared" si="50"/>
        <v>33.000000000000199</v>
      </c>
      <c r="B349" s="3">
        <f t="shared" si="63"/>
        <v>5.4055740598792472E-3</v>
      </c>
      <c r="C349" s="3">
        <f t="shared" si="64"/>
        <v>4.4143519734992616</v>
      </c>
      <c r="D349" s="3">
        <f t="shared" si="65"/>
        <v>5247.0762657495534</v>
      </c>
      <c r="E349" s="3">
        <f t="shared" si="66"/>
        <v>62964.915188994637</v>
      </c>
      <c r="F349" s="3">
        <f t="shared" si="67"/>
        <v>1.1378983688029105</v>
      </c>
      <c r="G349" s="3">
        <f t="shared" si="68"/>
        <v>97.233793329672466</v>
      </c>
      <c r="H349" s="3">
        <f t="shared" si="69"/>
        <v>1.2978592834167069</v>
      </c>
      <c r="I349" s="3">
        <f t="shared" si="70"/>
        <v>1.4079033291500818</v>
      </c>
      <c r="J349">
        <f t="shared" si="71"/>
        <v>6.7198559523225638</v>
      </c>
      <c r="K349" s="3">
        <f t="shared" si="72"/>
        <v>229.59988011975679</v>
      </c>
      <c r="L349">
        <f t="shared" si="73"/>
        <v>8.7277956820510736E-3</v>
      </c>
      <c r="M349" s="18">
        <f t="shared" si="62"/>
        <v>0.53801725750768714</v>
      </c>
    </row>
    <row r="350" spans="1:13" ht="13.2" x14ac:dyDescent="0.25">
      <c r="A350" s="3">
        <f t="shared" si="50"/>
        <v>33.1000000000002</v>
      </c>
      <c r="B350" s="3">
        <f t="shared" si="63"/>
        <v>5.4003339853413313E-3</v>
      </c>
      <c r="C350" s="3">
        <f t="shared" si="64"/>
        <v>4.4186353258697855</v>
      </c>
      <c r="D350" s="3">
        <f t="shared" si="65"/>
        <v>5246.1367296476992</v>
      </c>
      <c r="E350" s="3">
        <f t="shared" si="66"/>
        <v>62953.640755772387</v>
      </c>
      <c r="F350" s="3">
        <f t="shared" si="67"/>
        <v>1.1379454977460777</v>
      </c>
      <c r="G350" s="3">
        <f t="shared" si="68"/>
        <v>97.198977161577673</v>
      </c>
      <c r="H350" s="3">
        <f t="shared" si="69"/>
        <v>1.2978519002881044</v>
      </c>
      <c r="I350" s="3">
        <f t="shared" si="70"/>
        <v>1.4079353632263303</v>
      </c>
      <c r="J350">
        <f t="shared" si="71"/>
        <v>6.717602639124693</v>
      </c>
      <c r="K350" s="3">
        <f t="shared" si="72"/>
        <v>229.56399135948797</v>
      </c>
      <c r="L350">
        <f t="shared" si="73"/>
        <v>8.7166482745066436E-3</v>
      </c>
      <c r="M350" s="18">
        <f t="shared" si="62"/>
        <v>0.53852105788617166</v>
      </c>
    </row>
    <row r="351" spans="1:13" ht="13.2" x14ac:dyDescent="0.25">
      <c r="A351" s="3">
        <f t="shared" si="50"/>
        <v>33.200000000000202</v>
      </c>
      <c r="B351" s="3">
        <f t="shared" si="63"/>
        <v>5.3951129715710039E-3</v>
      </c>
      <c r="C351" s="3">
        <f t="shared" si="64"/>
        <v>4.4229113727299687</v>
      </c>
      <c r="D351" s="3">
        <f t="shared" si="65"/>
        <v>5245.1989346967921</v>
      </c>
      <c r="E351" s="3">
        <f t="shared" si="66"/>
        <v>62942.387216361501</v>
      </c>
      <c r="F351" s="3">
        <f t="shared" si="67"/>
        <v>1.1379926179369508</v>
      </c>
      <c r="G351" s="3">
        <f t="shared" si="68"/>
        <v>97.164262783124883</v>
      </c>
      <c r="H351" s="3">
        <f t="shared" si="69"/>
        <v>1.297844520209867</v>
      </c>
      <c r="I351" s="3">
        <f t="shared" si="70"/>
        <v>1.4079673132359705</v>
      </c>
      <c r="J351">
        <f t="shared" si="71"/>
        <v>6.7153558505052242</v>
      </c>
      <c r="K351" s="3">
        <f t="shared" si="72"/>
        <v>229.52816321595077</v>
      </c>
      <c r="L351">
        <f t="shared" si="73"/>
        <v>8.7055435223826801E-3</v>
      </c>
      <c r="M351" s="18">
        <f t="shared" si="62"/>
        <v>0.53902404494310674</v>
      </c>
    </row>
    <row r="352" spans="1:13" ht="13.2" x14ac:dyDescent="0.25">
      <c r="A352" s="3">
        <f t="shared" si="50"/>
        <v>33.300000000000203</v>
      </c>
      <c r="B352" s="3">
        <f t="shared" si="63"/>
        <v>5.3899108986492847E-3</v>
      </c>
      <c r="C352" s="3">
        <f t="shared" si="64"/>
        <v>4.4271801459842743</v>
      </c>
      <c r="D352" s="3">
        <f t="shared" si="65"/>
        <v>5244.262887279302</v>
      </c>
      <c r="E352" s="3">
        <f t="shared" si="66"/>
        <v>62931.154647351621</v>
      </c>
      <c r="F352" s="3">
        <f t="shared" si="67"/>
        <v>1.1380397309213477</v>
      </c>
      <c r="G352" s="3">
        <f t="shared" si="68"/>
        <v>97.129649863119909</v>
      </c>
      <c r="H352" s="3">
        <f t="shared" si="69"/>
        <v>1.297837142938723</v>
      </c>
      <c r="I352" s="3">
        <f t="shared" si="70"/>
        <v>1.4079991790943047</v>
      </c>
      <c r="J352">
        <f t="shared" si="71"/>
        <v>6.7131155640785281</v>
      </c>
      <c r="K352" s="3">
        <f t="shared" si="72"/>
        <v>229.49239596717902</v>
      </c>
      <c r="L352">
        <f t="shared" si="73"/>
        <v>8.6944811494061962E-3</v>
      </c>
      <c r="M352" s="18">
        <f t="shared" si="62"/>
        <v>0.53952622227522817</v>
      </c>
    </row>
    <row r="353" spans="1:13" ht="13.2" x14ac:dyDescent="0.25">
      <c r="A353" s="3">
        <f t="shared" si="50"/>
        <v>33.400000000000205</v>
      </c>
      <c r="B353" s="3">
        <f t="shared" si="63"/>
        <v>5.3847276477282102E-3</v>
      </c>
      <c r="C353" s="3">
        <f t="shared" si="64"/>
        <v>4.4314416773133685</v>
      </c>
      <c r="D353" s="3">
        <f t="shared" si="65"/>
        <v>5243.3285940832457</v>
      </c>
      <c r="E353" s="3">
        <f t="shared" si="66"/>
        <v>62919.943128998944</v>
      </c>
      <c r="F353" s="3">
        <f t="shared" si="67"/>
        <v>1.1380868382461966</v>
      </c>
      <c r="G353" s="3">
        <f t="shared" si="68"/>
        <v>97.09513807990848</v>
      </c>
      <c r="H353" s="3">
        <f t="shared" si="69"/>
        <v>1.2978297682314288</v>
      </c>
      <c r="I353" s="3">
        <f t="shared" si="70"/>
        <v>1.4080309607071426</v>
      </c>
      <c r="J353">
        <f t="shared" si="71"/>
        <v>6.7108817580690836</v>
      </c>
      <c r="K353" s="3">
        <f t="shared" si="72"/>
        <v>229.45668990303847</v>
      </c>
      <c r="L353">
        <f t="shared" si="73"/>
        <v>8.6834608818348747E-3</v>
      </c>
      <c r="M353" s="18">
        <f t="shared" si="62"/>
        <v>0.54002759345328655</v>
      </c>
    </row>
    <row r="354" spans="1:13" ht="13.2" x14ac:dyDescent="0.25">
      <c r="A354" s="3">
        <f t="shared" si="50"/>
        <v>33.500000000000206</v>
      </c>
      <c r="B354" s="3">
        <f t="shared" si="63"/>
        <v>5.3795631010184692E-3</v>
      </c>
      <c r="C354" s="3">
        <f t="shared" si="64"/>
        <v>4.435695998176274</v>
      </c>
      <c r="D354" s="3">
        <f t="shared" si="65"/>
        <v>5242.3960620993048</v>
      </c>
      <c r="E354" s="3">
        <f t="shared" si="66"/>
        <v>62908.752745191654</v>
      </c>
      <c r="F354" s="3">
        <f t="shared" si="67"/>
        <v>1.1381339414594305</v>
      </c>
      <c r="G354" s="3">
        <f t="shared" si="68"/>
        <v>97.060727121272791</v>
      </c>
      <c r="H354" s="3">
        <f t="shared" si="69"/>
        <v>1.2978223958448152</v>
      </c>
      <c r="I354" s="3">
        <f t="shared" si="70"/>
        <v>1.4080626579709257</v>
      </c>
      <c r="J354">
        <f t="shared" si="71"/>
        <v>6.708654411305087</v>
      </c>
      <c r="K354" s="3">
        <f t="shared" si="72"/>
        <v>229.42104532512386</v>
      </c>
      <c r="L354">
        <f t="shared" si="73"/>
        <v>8.6724824484270876E-3</v>
      </c>
      <c r="M354" s="18">
        <f t="shared" ref="M354:M417" si="74">$H$5+L354*A354</f>
        <v>0.54052816202230924</v>
      </c>
    </row>
    <row r="355" spans="1:13" ht="13.2" x14ac:dyDescent="0.25">
      <c r="A355" s="3">
        <f t="shared" si="50"/>
        <v>33.600000000000207</v>
      </c>
      <c r="B355" s="3">
        <f t="shared" si="63"/>
        <v>5.3744171417771831E-3</v>
      </c>
      <c r="C355" s="3">
        <f t="shared" si="64"/>
        <v>4.4399431398125113</v>
      </c>
      <c r="D355" s="3">
        <f t="shared" si="65"/>
        <v>5241.4652986176252</v>
      </c>
      <c r="E355" s="3">
        <f t="shared" si="66"/>
        <v>62897.583583411499</v>
      </c>
      <c r="F355" s="3">
        <f t="shared" si="67"/>
        <v>1.1381810421098868</v>
      </c>
      <c r="G355" s="3">
        <f t="shared" si="68"/>
        <v>97.02641668432338</v>
      </c>
      <c r="H355" s="3">
        <f t="shared" si="69"/>
        <v>1.2978150255357896</v>
      </c>
      <c r="I355" s="3">
        <f t="shared" si="70"/>
        <v>1.4080942707728119</v>
      </c>
      <c r="J355">
        <f t="shared" si="71"/>
        <v>6.7064335032115432</v>
      </c>
      <c r="K355" s="3">
        <f t="shared" si="72"/>
        <v>229.38546254663507</v>
      </c>
      <c r="L355">
        <f t="shared" si="73"/>
        <v>8.6615455804123012E-3</v>
      </c>
      <c r="M355" s="18">
        <f t="shared" si="74"/>
        <v>0.54102793150185513</v>
      </c>
    </row>
    <row r="356" spans="1:13" ht="13.2" x14ac:dyDescent="0.25">
      <c r="A356" s="3">
        <f t="shared" si="50"/>
        <v>33.700000000000209</v>
      </c>
      <c r="B356" s="3">
        <f t="shared" si="63"/>
        <v>5.369289654295892E-3</v>
      </c>
      <c r="C356" s="3">
        <f t="shared" si="64"/>
        <v>4.4441831332441968</v>
      </c>
      <c r="D356" s="3">
        <f t="shared" si="65"/>
        <v>5240.5363112248042</v>
      </c>
      <c r="E356" s="3">
        <f t="shared" si="66"/>
        <v>62886.435734697647</v>
      </c>
      <c r="F356" s="3">
        <f t="shared" si="67"/>
        <v>1.1382281417472033</v>
      </c>
      <c r="G356" s="3">
        <f t="shared" si="68"/>
        <v>96.99220647539488</v>
      </c>
      <c r="H356" s="3">
        <f t="shared" si="69"/>
        <v>1.2978076570613561</v>
      </c>
      <c r="I356" s="3">
        <f t="shared" si="70"/>
        <v>1.4081257989907738</v>
      </c>
      <c r="J356">
        <f t="shared" si="71"/>
        <v>6.704219013803681</v>
      </c>
      <c r="K356" s="3">
        <f t="shared" si="72"/>
        <v>229.34994189226384</v>
      </c>
      <c r="L356">
        <f t="shared" si="73"/>
        <v>8.6506500114619765E-3</v>
      </c>
      <c r="M356" s="18">
        <f t="shared" si="74"/>
        <v>0.54152690538627035</v>
      </c>
    </row>
    <row r="357" spans="1:13" ht="13.2" x14ac:dyDescent="0.25">
      <c r="A357" s="3">
        <f t="shared" si="50"/>
        <v>33.80000000000021</v>
      </c>
      <c r="B357" s="3">
        <f t="shared" si="63"/>
        <v>5.3641805238886786E-3</v>
      </c>
      <c r="C357" s="3">
        <f t="shared" si="64"/>
        <v>4.4484160092781346</v>
      </c>
      <c r="D357" s="3">
        <f t="shared" si="65"/>
        <v>5239.6091078006384</v>
      </c>
      <c r="E357" s="3">
        <f t="shared" si="66"/>
        <v>62875.309293607657</v>
      </c>
      <c r="F357" s="3">
        <f t="shared" si="67"/>
        <v>1.1382752419217235</v>
      </c>
      <c r="G357" s="3">
        <f t="shared" si="68"/>
        <v>96.95809620993829</v>
      </c>
      <c r="H357" s="3">
        <f t="shared" si="69"/>
        <v>1.2978002901786236</v>
      </c>
      <c r="I357" s="3">
        <f t="shared" si="70"/>
        <v>1.4081572424936923</v>
      </c>
      <c r="J357">
        <f t="shared" si="71"/>
        <v>6.7020109236801106</v>
      </c>
      <c r="K357" s="3">
        <f t="shared" si="72"/>
        <v>229.31448369806935</v>
      </c>
      <c r="L357">
        <f t="shared" si="73"/>
        <v>8.639795477660835E-3</v>
      </c>
      <c r="M357" s="18">
        <f t="shared" si="74"/>
        <v>0.54202508714493802</v>
      </c>
    </row>
    <row r="358" spans="1:13" ht="13.2" x14ac:dyDescent="0.25">
      <c r="A358" s="3">
        <f t="shared" si="50"/>
        <v>33.900000000000212</v>
      </c>
      <c r="B358" s="3">
        <f t="shared" si="63"/>
        <v>5.3590896368804928E-3</v>
      </c>
      <c r="C358" s="3">
        <f t="shared" si="64"/>
        <v>4.4526417985078561</v>
      </c>
      <c r="D358" s="3">
        <f t="shared" si="65"/>
        <v>5238.6836965154534</v>
      </c>
      <c r="E358" s="3">
        <f t="shared" si="66"/>
        <v>62864.204358185438</v>
      </c>
      <c r="F358" s="3">
        <f t="shared" si="67"/>
        <v>1.1383223441844048</v>
      </c>
      <c r="G358" s="3">
        <f t="shared" si="68"/>
        <v>96.924085612424676</v>
      </c>
      <c r="H358" s="3">
        <f t="shared" si="69"/>
        <v>1.2977929246448343</v>
      </c>
      <c r="I358" s="3">
        <f t="shared" si="70"/>
        <v>1.4081886011414551</v>
      </c>
      <c r="J358">
        <f t="shared" si="71"/>
        <v>6.6998092140167875</v>
      </c>
      <c r="K358" s="3">
        <f t="shared" si="72"/>
        <v>229.27908831137972</v>
      </c>
      <c r="L358">
        <f t="shared" si="73"/>
        <v>8.6289817174785427E-3</v>
      </c>
      <c r="M358" s="18">
        <f t="shared" si="74"/>
        <v>0.54252248022252436</v>
      </c>
    </row>
    <row r="359" spans="1:13" ht="13.2" x14ac:dyDescent="0.25">
      <c r="A359" s="3">
        <f t="shared" si="50"/>
        <v>34.000000000000213</v>
      </c>
      <c r="B359" s="3">
        <f t="shared" si="63"/>
        <v>5.3540168805956021E-3</v>
      </c>
      <c r="C359" s="3">
        <f t="shared" si="64"/>
        <v>4.4568605313156677</v>
      </c>
      <c r="D359" s="3">
        <f t="shared" si="65"/>
        <v>5237.7600858268152</v>
      </c>
      <c r="E359" s="3">
        <f t="shared" si="66"/>
        <v>62853.121029921778</v>
      </c>
      <c r="F359" s="3">
        <f t="shared" si="67"/>
        <v>1.138369450086713</v>
      </c>
      <c r="G359" s="3">
        <f t="shared" si="68"/>
        <v>96.890174416237969</v>
      </c>
      <c r="H359" s="3">
        <f t="shared" si="69"/>
        <v>1.2977855602173685</v>
      </c>
      <c r="I359" s="3">
        <f t="shared" si="70"/>
        <v>1.4082198747850463</v>
      </c>
      <c r="J359">
        <f t="shared" si="71"/>
        <v>6.6976138665601788</v>
      </c>
      <c r="K359" s="3">
        <f t="shared" si="72"/>
        <v>229.24375609066513</v>
      </c>
      <c r="L359">
        <f t="shared" si="73"/>
        <v>8.6182084717418578E-3</v>
      </c>
      <c r="M359" s="18">
        <f t="shared" si="74"/>
        <v>0.54301908803922494</v>
      </c>
    </row>
    <row r="360" spans="1:13" ht="13.2" x14ac:dyDescent="0.25">
      <c r="A360" s="3">
        <f t="shared" si="50"/>
        <v>34.100000000000215</v>
      </c>
      <c r="B360" s="3">
        <f t="shared" si="63"/>
        <v>5.3489621433462373E-3</v>
      </c>
      <c r="C360" s="3">
        <f t="shared" si="64"/>
        <v>4.4610722378746477</v>
      </c>
      <c r="D360" s="3">
        <f t="shared" si="65"/>
        <v>5236.8382844768012</v>
      </c>
      <c r="E360" s="3">
        <f t="shared" si="66"/>
        <v>62842.05941372161</v>
      </c>
      <c r="F360" s="3">
        <f t="shared" si="67"/>
        <v>1.1384165611805404</v>
      </c>
      <c r="G360" s="3">
        <f t="shared" si="68"/>
        <v>96.856362363579009</v>
      </c>
      <c r="H360" s="3">
        <f t="shared" si="69"/>
        <v>1.2977781966537536</v>
      </c>
      <c r="I360" s="3">
        <f t="shared" si="70"/>
        <v>1.4082510632666292</v>
      </c>
      <c r="J360">
        <f t="shared" si="71"/>
        <v>6.6954248636211684</v>
      </c>
      <c r="K360" s="3">
        <f t="shared" si="72"/>
        <v>229.20848740543417</v>
      </c>
      <c r="L360">
        <f t="shared" si="73"/>
        <v>8.6074754836070883E-3</v>
      </c>
      <c r="M360" s="18">
        <f t="shared" si="74"/>
        <v>0.5435149139910036</v>
      </c>
    </row>
    <row r="361" spans="1:13" ht="13.2" x14ac:dyDescent="0.25">
      <c r="A361" s="3">
        <f t="shared" si="50"/>
        <v>34.200000000000216</v>
      </c>
      <c r="B361" s="3">
        <f t="shared" si="63"/>
        <v>5.3439253144213807E-3</v>
      </c>
      <c r="C361" s="3">
        <f t="shared" si="64"/>
        <v>4.4652769481506249</v>
      </c>
      <c r="D361" s="3">
        <f t="shared" si="65"/>
        <v>5235.9183014888358</v>
      </c>
      <c r="E361" s="3">
        <f t="shared" si="66"/>
        <v>62831.019617866026</v>
      </c>
      <c r="F361" s="3">
        <f t="shared" si="67"/>
        <v>1.1384636790181133</v>
      </c>
      <c r="G361" s="3">
        <f t="shared" si="68"/>
        <v>96.822649205362168</v>
      </c>
      <c r="H361" s="3">
        <f t="shared" si="69"/>
        <v>1.2977708337116953</v>
      </c>
      <c r="I361" s="3">
        <f t="shared" si="70"/>
        <v>1.4082821664196565</v>
      </c>
      <c r="J361">
        <f t="shared" si="71"/>
        <v>6.6932421880685755</v>
      </c>
      <c r="K361" s="3">
        <f t="shared" si="72"/>
        <v>229.17328263611577</v>
      </c>
      <c r="L361">
        <f t="shared" si="73"/>
        <v>8.5967824985330385E-3</v>
      </c>
      <c r="M361" s="18">
        <f t="shared" si="74"/>
        <v>0.54400996144983171</v>
      </c>
    </row>
    <row r="362" spans="1:13" ht="13.2" x14ac:dyDescent="0.25">
      <c r="A362" s="3">
        <f t="shared" si="50"/>
        <v>34.300000000000217</v>
      </c>
      <c r="B362" s="3">
        <f t="shared" si="63"/>
        <v>5.338906284075704E-3</v>
      </c>
      <c r="C362" s="3">
        <f t="shared" si="64"/>
        <v>4.4694746919041464</v>
      </c>
      <c r="D362" s="3">
        <f t="shared" si="65"/>
        <v>5235.0001461650054</v>
      </c>
      <c r="E362" s="3">
        <f t="shared" si="66"/>
        <v>62820.001753980061</v>
      </c>
      <c r="F362" s="3">
        <f t="shared" si="67"/>
        <v>1.138510805151902</v>
      </c>
      <c r="G362" s="3">
        <f t="shared" si="68"/>
        <v>96.789034701121395</v>
      </c>
      <c r="H362" s="3">
        <f t="shared" si="69"/>
        <v>1.2977634711490791</v>
      </c>
      <c r="I362" s="3">
        <f t="shared" si="70"/>
        <v>1.408313184068946</v>
      </c>
      <c r="J362">
        <f t="shared" si="71"/>
        <v>6.6910658233231697</v>
      </c>
      <c r="K362" s="3">
        <f t="shared" si="72"/>
        <v>229.13814217395606</v>
      </c>
      <c r="L362">
        <f t="shared" si="73"/>
        <v>8.5861292642542813E-3</v>
      </c>
      <c r="M362" s="18">
        <f t="shared" si="74"/>
        <v>0.54450423376392365</v>
      </c>
    </row>
    <row r="363" spans="1:13" ht="13.2" x14ac:dyDescent="0.25">
      <c r="A363" s="3">
        <f t="shared" si="50"/>
        <v>34.400000000000219</v>
      </c>
      <c r="B363" s="3">
        <f t="shared" si="63"/>
        <v>5.3339049435186759E-3</v>
      </c>
      <c r="C363" s="3">
        <f t="shared" si="64"/>
        <v>4.473665498692406</v>
      </c>
      <c r="D363" s="3">
        <f t="shared" si="65"/>
        <v>5234.0838280830822</v>
      </c>
      <c r="E363" s="3">
        <f t="shared" si="66"/>
        <v>62809.005936996982</v>
      </c>
      <c r="F363" s="3">
        <f t="shared" si="67"/>
        <v>1.138557941134539</v>
      </c>
      <c r="G363" s="3">
        <f t="shared" si="68"/>
        <v>96.755518618911651</v>
      </c>
      <c r="H363" s="3">
        <f t="shared" si="69"/>
        <v>1.2977561087239804</v>
      </c>
      <c r="I363" s="3">
        <f t="shared" si="70"/>
        <v>1.4083441160307657</v>
      </c>
      <c r="J363">
        <f t="shared" si="71"/>
        <v>6.6888957533513906</v>
      </c>
      <c r="K363" s="3">
        <f t="shared" si="72"/>
        <v>229.10306642090421</v>
      </c>
      <c r="L363">
        <f t="shared" si="73"/>
        <v>8.5755155307547983E-3</v>
      </c>
      <c r="M363" s="18">
        <f t="shared" si="74"/>
        <v>0.54499773425796694</v>
      </c>
    </row>
    <row r="364" spans="1:13" ht="13.2" x14ac:dyDescent="0.25">
      <c r="A364" s="3">
        <f t="shared" si="50"/>
        <v>34.50000000000022</v>
      </c>
      <c r="B364" s="3">
        <f t="shared" si="63"/>
        <v>5.3289211849038105E-3</v>
      </c>
      <c r="C364" s="3">
        <f t="shared" si="64"/>
        <v>4.4778493978711547</v>
      </c>
      <c r="D364" s="3">
        <f t="shared" si="65"/>
        <v>5233.1693570937887</v>
      </c>
      <c r="E364" s="3">
        <f t="shared" si="66"/>
        <v>62798.03228512546</v>
      </c>
      <c r="F364" s="3">
        <f t="shared" si="67"/>
        <v>1.1386050885187269</v>
      </c>
      <c r="G364" s="3">
        <f t="shared" si="68"/>
        <v>96.722100735215363</v>
      </c>
      <c r="H364" s="3">
        <f t="shared" si="69"/>
        <v>1.2977487461946902</v>
      </c>
      <c r="I364" s="3">
        <f t="shared" si="70"/>
        <v>1.4083749621129333</v>
      </c>
      <c r="J364">
        <f t="shared" si="71"/>
        <v>6.6867319626594997</v>
      </c>
      <c r="K364" s="3">
        <f t="shared" si="72"/>
        <v>229.06805578951133</v>
      </c>
      <c r="L364">
        <f t="shared" si="73"/>
        <v>8.5649410502420704E-3</v>
      </c>
      <c r="M364" s="18">
        <f t="shared" si="74"/>
        <v>0.54549046623335329</v>
      </c>
    </row>
    <row r="365" spans="1:13" ht="13.2" x14ac:dyDescent="0.25">
      <c r="A365" s="3">
        <f t="shared" si="50"/>
        <v>34.600000000000222</v>
      </c>
      <c r="B365" s="3">
        <f t="shared" si="63"/>
        <v>5.3239549013180624E-3</v>
      </c>
      <c r="C365" s="3">
        <f t="shared" si="64"/>
        <v>4.4820264185965923</v>
      </c>
      <c r="D365" s="3">
        <f t="shared" si="65"/>
        <v>5232.2567433178292</v>
      </c>
      <c r="E365" s="3">
        <f t="shared" si="66"/>
        <v>62787.080919813947</v>
      </c>
      <c r="F365" s="3">
        <f t="shared" si="67"/>
        <v>1.1386522488571649</v>
      </c>
      <c r="G365" s="3">
        <f t="shared" si="68"/>
        <v>96.688780834845232</v>
      </c>
      <c r="H365" s="3">
        <f t="shared" si="69"/>
        <v>1.2977413833197187</v>
      </c>
      <c r="I365" s="3">
        <f t="shared" si="70"/>
        <v>1.4084057221148965</v>
      </c>
      <c r="J365">
        <f t="shared" si="71"/>
        <v>6.6845744362873578</v>
      </c>
      <c r="K365" s="3">
        <f t="shared" si="72"/>
        <v>229.03311070281532</v>
      </c>
      <c r="L365">
        <f t="shared" si="73"/>
        <v>8.5544055771214541E-3</v>
      </c>
      <c r="M365" s="18">
        <f t="shared" si="74"/>
        <v>0.54598243296840421</v>
      </c>
    </row>
    <row r="366" spans="1:13" ht="13.2" x14ac:dyDescent="0.25">
      <c r="A366" s="3">
        <f t="shared" si="50"/>
        <v>34.700000000000223</v>
      </c>
      <c r="B366" s="3">
        <f t="shared" si="63"/>
        <v>5.3190059867713755E-3</v>
      </c>
      <c r="C366" s="3">
        <f t="shared" si="64"/>
        <v>4.4861965898272311</v>
      </c>
      <c r="D366" s="3">
        <f t="shared" si="65"/>
        <v>5231.3459971432485</v>
      </c>
      <c r="E366" s="3">
        <f t="shared" si="66"/>
        <v>62776.151965718978</v>
      </c>
      <c r="F366" s="3">
        <f t="shared" si="67"/>
        <v>1.1386994237024612</v>
      </c>
      <c r="G366" s="3">
        <f t="shared" si="68"/>
        <v>96.655558710853768</v>
      </c>
      <c r="H366" s="3">
        <f t="shared" si="69"/>
        <v>1.2977340198578113</v>
      </c>
      <c r="I366" s="3">
        <f t="shared" si="70"/>
        <v>1.4084363958278181</v>
      </c>
      <c r="J366">
        <f t="shared" si="71"/>
        <v>6.6824231598027293</v>
      </c>
      <c r="K366" s="3">
        <f t="shared" si="72"/>
        <v>228.99823159424147</v>
      </c>
      <c r="L366">
        <f t="shared" si="73"/>
        <v>8.5439088679709688E-3</v>
      </c>
      <c r="M366" s="18">
        <f t="shared" si="74"/>
        <v>0.54647363771859458</v>
      </c>
    </row>
    <row r="367" spans="1:13" ht="13.2" x14ac:dyDescent="0.25">
      <c r="A367" s="3">
        <f t="shared" si="50"/>
        <v>34.800000000000225</v>
      </c>
      <c r="B367" s="3">
        <f t="shared" si="63"/>
        <v>5.3140743361863689E-3</v>
      </c>
      <c r="C367" s="3">
        <f t="shared" si="64"/>
        <v>4.4903599403257397</v>
      </c>
      <c r="D367" s="3">
        <f t="shared" si="65"/>
        <v>5230.4371292225869</v>
      </c>
      <c r="E367" s="3">
        <f t="shared" si="66"/>
        <v>62765.245550671039</v>
      </c>
      <c r="F367" s="3">
        <f t="shared" si="67"/>
        <v>1.1387466146070568</v>
      </c>
      <c r="G367" s="3">
        <f t="shared" si="68"/>
        <v>96.622434164439511</v>
      </c>
      <c r="H367" s="3">
        <f t="shared" si="69"/>
        <v>1.2977266555679632</v>
      </c>
      <c r="I367" s="3">
        <f t="shared" si="70"/>
        <v>1.4084669830346663</v>
      </c>
      <c r="J367">
        <f t="shared" si="71"/>
        <v>6.6802781192953358</v>
      </c>
      <c r="K367" s="3">
        <f t="shared" si="72"/>
        <v>228.96341890749457</v>
      </c>
      <c r="L367">
        <f t="shared" si="73"/>
        <v>8.5334506815164107E-3</v>
      </c>
      <c r="M367" s="18">
        <f t="shared" si="74"/>
        <v>0.54696408371677308</v>
      </c>
    </row>
    <row r="368" spans="1:13" ht="13.2" x14ac:dyDescent="0.25">
      <c r="A368" s="3">
        <f t="shared" si="50"/>
        <v>34.900000000000226</v>
      </c>
      <c r="B368" s="3">
        <f t="shared" si="63"/>
        <v>5.3091598453881674E-3</v>
      </c>
      <c r="C368" s="3">
        <f t="shared" si="64"/>
        <v>4.4945164986607677</v>
      </c>
      <c r="D368" s="3">
        <f t="shared" si="65"/>
        <v>5229.5301504701883</v>
      </c>
      <c r="E368" s="3">
        <f t="shared" si="66"/>
        <v>62754.361805642257</v>
      </c>
      <c r="F368" s="3">
        <f t="shared" si="67"/>
        <v>1.1387938231231456</v>
      </c>
      <c r="G368" s="3">
        <f t="shared" si="68"/>
        <v>96.589407004856824</v>
      </c>
      <c r="H368" s="3">
        <f t="shared" si="69"/>
        <v>1.2977192902094281</v>
      </c>
      <c r="I368" s="3">
        <f t="shared" si="70"/>
        <v>1.4084974835102937</v>
      </c>
      <c r="J368">
        <f t="shared" si="71"/>
        <v>6.6781393013711279</v>
      </c>
      <c r="K368" s="3">
        <f t="shared" si="72"/>
        <v>228.92867309645584</v>
      </c>
      <c r="L368">
        <f t="shared" si="73"/>
        <v>8.52303077860685E-3</v>
      </c>
      <c r="M368" s="18">
        <f t="shared" si="74"/>
        <v>0.54745377417338092</v>
      </c>
    </row>
    <row r="369" spans="1:13" ht="13.2" x14ac:dyDescent="0.25">
      <c r="A369" s="3">
        <f t="shared" si="50"/>
        <v>35.000000000000227</v>
      </c>
      <c r="B369" s="3">
        <f t="shared" si="63"/>
        <v>5.3042624110943683E-3</v>
      </c>
      <c r="C369" s="3">
        <f t="shared" si="64"/>
        <v>4.4986662932087427</v>
      </c>
      <c r="D369" s="3">
        <f t="shared" si="65"/>
        <v>5228.6250720595444</v>
      </c>
      <c r="E369" s="3">
        <f t="shared" si="66"/>
        <v>62743.50086471453</v>
      </c>
      <c r="F369" s="3">
        <f t="shared" si="67"/>
        <v>1.1388410508026026</v>
      </c>
      <c r="G369" s="3">
        <f t="shared" si="68"/>
        <v>96.556477049326944</v>
      </c>
      <c r="H369" s="3">
        <f t="shared" si="69"/>
        <v>1.2977119235417225</v>
      </c>
      <c r="I369" s="3">
        <f t="shared" si="70"/>
        <v>1.4085278970215107</v>
      </c>
      <c r="J369">
        <f t="shared" si="71"/>
        <v>6.6760066931466104</v>
      </c>
      <c r="K369" s="3">
        <f t="shared" si="72"/>
        <v>228.89399462508075</v>
      </c>
      <c r="L369">
        <f t="shared" si="73"/>
        <v>8.5126489221904293E-3</v>
      </c>
      <c r="M369" s="18">
        <f t="shared" si="74"/>
        <v>0.54794271227666691</v>
      </c>
    </row>
    <row r="370" spans="1:13" ht="13.2" x14ac:dyDescent="0.25">
      <c r="A370" s="3">
        <f t="shared" si="50"/>
        <v>35.100000000000229</v>
      </c>
      <c r="B370" s="3">
        <f t="shared" si="63"/>
        <v>5.2993819309051504E-3</v>
      </c>
      <c r="C370" s="3">
        <f t="shared" si="64"/>
        <v>4.5028093521556487</v>
      </c>
      <c r="D370" s="3">
        <f t="shared" si="65"/>
        <v>5227.7219054205007</v>
      </c>
      <c r="E370" s="3">
        <f t="shared" si="66"/>
        <v>62732.662865046004</v>
      </c>
      <c r="F370" s="3">
        <f t="shared" si="67"/>
        <v>1.1388882991969058</v>
      </c>
      <c r="G370" s="3">
        <f t="shared" si="68"/>
        <v>96.523644122946948</v>
      </c>
      <c r="H370" s="3">
        <f t="shared" si="69"/>
        <v>1.2977045553246538</v>
      </c>
      <c r="I370" s="3">
        <f t="shared" si="70"/>
        <v>1.4085582233271887</v>
      </c>
      <c r="J370">
        <f t="shared" si="71"/>
        <v>6.673880282243152</v>
      </c>
      <c r="K370" s="3">
        <f t="shared" si="72"/>
        <v>228.85938396729529</v>
      </c>
      <c r="L370">
        <f t="shared" si="73"/>
        <v>8.5023048772905289E-3</v>
      </c>
      <c r="M370" s="18">
        <f t="shared" si="74"/>
        <v>0.5484309011928995</v>
      </c>
    </row>
    <row r="371" spans="1:13" ht="13.2" x14ac:dyDescent="0.25">
      <c r="A371" s="3">
        <f t="shared" si="50"/>
        <v>35.20000000000023</v>
      </c>
      <c r="B371" s="3">
        <f t="shared" si="63"/>
        <v>5.2945183032935082E-3</v>
      </c>
      <c r="C371" s="3">
        <f t="shared" si="64"/>
        <v>4.5069457034987881</v>
      </c>
      <c r="D371" s="3">
        <f t="shared" si="65"/>
        <v>5226.8206622368261</v>
      </c>
      <c r="E371" s="3">
        <f t="shared" si="66"/>
        <v>62721.84794684191</v>
      </c>
      <c r="F371" s="3">
        <f t="shared" si="67"/>
        <v>1.1389355698570662</v>
      </c>
      <c r="G371" s="3">
        <f t="shared" si="68"/>
        <v>96.490908058606166</v>
      </c>
      <c r="H371" s="3">
        <f t="shared" si="69"/>
        <v>1.2976971853183248</v>
      </c>
      <c r="I371" s="3">
        <f t="shared" si="70"/>
        <v>1.408588462178328</v>
      </c>
      <c r="J371">
        <f t="shared" si="71"/>
        <v>6.671760056781646</v>
      </c>
      <c r="K371" s="3">
        <f t="shared" si="72"/>
        <v>228.82484160690225</v>
      </c>
      <c r="L371">
        <f t="shared" si="73"/>
        <v>8.4919984109822697E-3</v>
      </c>
      <c r="M371" s="18">
        <f t="shared" si="74"/>
        <v>0.54891834406657791</v>
      </c>
    </row>
    <row r="372" spans="1:13" ht="13.2" x14ac:dyDescent="0.25">
      <c r="A372" s="3">
        <f t="shared" si="50"/>
        <v>35.300000000000232</v>
      </c>
      <c r="B372" s="3">
        <f t="shared" si="63"/>
        <v>5.2896714275956266E-3</v>
      </c>
      <c r="C372" s="3">
        <f t="shared" si="64"/>
        <v>4.5110753750485175</v>
      </c>
      <c r="D372" s="3">
        <f t="shared" si="65"/>
        <v>5225.9213544433323</v>
      </c>
      <c r="E372" s="3">
        <f t="shared" si="66"/>
        <v>62711.056253319985</v>
      </c>
      <c r="F372" s="3">
        <f t="shared" si="67"/>
        <v>1.1389828643335547</v>
      </c>
      <c r="G372" s="3">
        <f t="shared" si="68"/>
        <v>96.458268696894635</v>
      </c>
      <c r="H372" s="3">
        <f t="shared" si="69"/>
        <v>1.2976898132831423</v>
      </c>
      <c r="I372" s="3">
        <f t="shared" si="70"/>
        <v>1.4086186133181411</v>
      </c>
      <c r="J372">
        <f t="shared" si="71"/>
        <v>6.6696460053766984</v>
      </c>
      <c r="K372" s="3">
        <f t="shared" si="72"/>
        <v>228.79036803747093</v>
      </c>
      <c r="L372">
        <f t="shared" si="73"/>
        <v>8.4817292923693235E-3</v>
      </c>
      <c r="M372" s="18">
        <f t="shared" si="74"/>
        <v>0.54940504402063906</v>
      </c>
    </row>
    <row r="373" spans="1:13" ht="13.2" x14ac:dyDescent="0.25">
      <c r="A373" s="3">
        <f t="shared" si="50"/>
        <v>35.400000000000233</v>
      </c>
      <c r="B373" s="3">
        <f t="shared" si="63"/>
        <v>5.2848412040013846E-3</v>
      </c>
      <c r="C373" s="3">
        <f t="shared" si="64"/>
        <v>4.5151983944299641</v>
      </c>
      <c r="D373" s="3">
        <f t="shared" si="65"/>
        <v>5225.0239942233775</v>
      </c>
      <c r="E373" s="3">
        <f t="shared" si="66"/>
        <v>62700.287930680526</v>
      </c>
      <c r="F373" s="3">
        <f t="shared" si="67"/>
        <v>1.1390301841762331</v>
      </c>
      <c r="G373" s="3">
        <f t="shared" si="68"/>
        <v>96.425725886019379</v>
      </c>
      <c r="H373" s="3">
        <f t="shared" si="69"/>
        <v>1.2976824389798187</v>
      </c>
      <c r="I373" s="3">
        <f t="shared" si="70"/>
        <v>1.4086486764821218</v>
      </c>
      <c r="J373">
        <f t="shared" si="71"/>
        <v>6.667538117131274</v>
      </c>
      <c r="K373" s="3">
        <f t="shared" si="72"/>
        <v>228.75596376224055</v>
      </c>
      <c r="L373">
        <f t="shared" si="73"/>
        <v>8.4714972925610376E-3</v>
      </c>
      <c r="M373" s="18">
        <f t="shared" si="74"/>
        <v>0.5498910041566627</v>
      </c>
    </row>
    <row r="374" spans="1:13" ht="13.2" x14ac:dyDescent="0.25">
      <c r="A374" s="3">
        <f t="shared" si="50"/>
        <v>35.500000000000234</v>
      </c>
      <c r="B374" s="3">
        <f t="shared" si="63"/>
        <v>5.280027533544983E-3</v>
      </c>
      <c r="C374" s="3">
        <f t="shared" si="64"/>
        <v>4.5193147890847216</v>
      </c>
      <c r="D374" s="3">
        <f t="shared" si="65"/>
        <v>5224.1285940064072</v>
      </c>
      <c r="E374" s="3">
        <f t="shared" si="66"/>
        <v>62689.543128076883</v>
      </c>
      <c r="F374" s="3">
        <f t="shared" si="67"/>
        <v>1.1390775309342873</v>
      </c>
      <c r="G374" s="3">
        <f t="shared" si="68"/>
        <v>96.393279481721976</v>
      </c>
      <c r="H374" s="3">
        <f t="shared" si="69"/>
        <v>1.2976750621694115</v>
      </c>
      <c r="I374" s="3">
        <f t="shared" si="70"/>
        <v>1.4086786513981495</v>
      </c>
      <c r="J374">
        <f t="shared" si="71"/>
        <v>6.6654363816316051</v>
      </c>
      <c r="K374" s="3">
        <f t="shared" si="72"/>
        <v>228.72162929403129</v>
      </c>
      <c r="L374">
        <f t="shared" si="73"/>
        <v>8.4613021846499121E-3</v>
      </c>
      <c r="M374" s="18">
        <f t="shared" si="74"/>
        <v>0.55037622755507387</v>
      </c>
    </row>
    <row r="375" spans="1:13" ht="13.2" x14ac:dyDescent="0.25">
      <c r="A375" s="3">
        <f t="shared" si="50"/>
        <v>35.600000000000236</v>
      </c>
      <c r="B375" s="3">
        <f t="shared" si="63"/>
        <v>5.2752303180957022E-3</v>
      </c>
      <c r="C375" s="3">
        <f t="shared" si="64"/>
        <v>4.5234245862725322</v>
      </c>
      <c r="D375" s="3">
        <f t="shared" si="65"/>
        <v>5223.2351664652988</v>
      </c>
      <c r="E375" s="3">
        <f t="shared" si="66"/>
        <v>62678.821997583582</v>
      </c>
      <c r="F375" s="3">
        <f t="shared" si="67"/>
        <v>1.1391249061561586</v>
      </c>
      <c r="G375" s="3">
        <f t="shared" si="68"/>
        <v>96.36092934719268</v>
      </c>
      <c r="H375" s="3">
        <f t="shared" si="69"/>
        <v>1.2976676826132989</v>
      </c>
      <c r="I375" s="3">
        <f t="shared" si="70"/>
        <v>1.4087085377865345</v>
      </c>
      <c r="J375">
        <f t="shared" si="71"/>
        <v>6.6633407889415732</v>
      </c>
      <c r="K375" s="3">
        <f t="shared" si="72"/>
        <v>228.68736515513709</v>
      </c>
      <c r="L375">
        <f t="shared" si="73"/>
        <v>8.4511437436893509E-3</v>
      </c>
      <c r="M375" s="18">
        <f t="shared" si="74"/>
        <v>0.5508607172753428</v>
      </c>
    </row>
    <row r="376" spans="1:13" ht="13.2" x14ac:dyDescent="0.25">
      <c r="A376" s="3">
        <f t="shared" si="50"/>
        <v>35.700000000000237</v>
      </c>
      <c r="B376" s="3">
        <f t="shared" si="63"/>
        <v>5.2704494603487834E-3</v>
      </c>
      <c r="C376" s="3">
        <f t="shared" si="64"/>
        <v>4.5275278130729371</v>
      </c>
      <c r="D376" s="3">
        <f t="shared" si="65"/>
        <v>5222.3437245138512</v>
      </c>
      <c r="E376" s="3">
        <f t="shared" si="66"/>
        <v>62668.12469416621</v>
      </c>
      <c r="F376" s="3">
        <f t="shared" si="67"/>
        <v>1.1391723113894801</v>
      </c>
      <c r="G376" s="3">
        <f t="shared" si="68"/>
        <v>96.328675352988171</v>
      </c>
      <c r="H376" s="3">
        <f t="shared" si="69"/>
        <v>1.297660300073219</v>
      </c>
      <c r="I376" s="3">
        <f t="shared" si="70"/>
        <v>1.4087383353601237</v>
      </c>
      <c r="J376">
        <f t="shared" si="71"/>
        <v>6.661251329597639</v>
      </c>
      <c r="K376" s="3">
        <f t="shared" si="72"/>
        <v>228.65317187723483</v>
      </c>
      <c r="L376">
        <f t="shared" si="73"/>
        <v>8.4410217466717539E-3</v>
      </c>
      <c r="M376" s="18">
        <f t="shared" si="74"/>
        <v>0.55134447635618367</v>
      </c>
    </row>
    <row r="377" spans="1:13" ht="13.2" x14ac:dyDescent="0.25">
      <c r="A377" s="3">
        <f t="shared" si="50"/>
        <v>35.800000000000239</v>
      </c>
      <c r="B377" s="3">
        <f t="shared" si="63"/>
        <v>5.2656848638164304E-3</v>
      </c>
      <c r="C377" s="3">
        <f t="shared" si="64"/>
        <v>4.5316244963869217</v>
      </c>
      <c r="D377" s="3">
        <f t="shared" si="65"/>
        <v>5221.4542813042599</v>
      </c>
      <c r="E377" s="3">
        <f t="shared" si="66"/>
        <v>62657.451375651115</v>
      </c>
      <c r="F377" s="3">
        <f t="shared" si="67"/>
        <v>1.1392197481810122</v>
      </c>
      <c r="G377" s="3">
        <f t="shared" si="68"/>
        <v>96.296517376949339</v>
      </c>
      <c r="H377" s="3">
        <f t="shared" si="69"/>
        <v>1.2976529143112583</v>
      </c>
      <c r="I377" s="3">
        <f t="shared" si="70"/>
        <v>1.4087680438243562</v>
      </c>
      <c r="J377">
        <f t="shared" si="71"/>
        <v>6.6591679946035107</v>
      </c>
      <c r="K377" s="3">
        <f t="shared" si="72"/>
        <v>228.61905000128394</v>
      </c>
      <c r="L377">
        <f t="shared" si="73"/>
        <v>8.4309359725068499E-3</v>
      </c>
      <c r="M377" s="18">
        <f t="shared" si="74"/>
        <v>0.5518275078157473</v>
      </c>
    </row>
    <row r="378" spans="1:13" ht="13.2" x14ac:dyDescent="0.25">
      <c r="A378" s="3">
        <f t="shared" si="50"/>
        <v>35.90000000000024</v>
      </c>
      <c r="B378" s="3">
        <f t="shared" si="63"/>
        <v>5.2609364328189282E-3</v>
      </c>
      <c r="C378" s="3">
        <f t="shared" si="64"/>
        <v>4.5357146629385365</v>
      </c>
      <c r="D378" s="3">
        <f t="shared" si="65"/>
        <v>5220.56685022484</v>
      </c>
      <c r="E378" s="3">
        <f t="shared" si="66"/>
        <v>62646.802202698076</v>
      </c>
      <c r="F378" s="3">
        <f t="shared" si="67"/>
        <v>1.1392672180765799</v>
      </c>
      <c r="G378" s="3">
        <f t="shared" si="68"/>
        <v>96.264455304124112</v>
      </c>
      <c r="H378" s="3">
        <f t="shared" si="69"/>
        <v>1.2976455250898724</v>
      </c>
      <c r="I378" s="3">
        <f t="shared" si="70"/>
        <v>1.4087976628773451</v>
      </c>
      <c r="J378">
        <f t="shared" si="71"/>
        <v>6.6570907754253072</v>
      </c>
      <c r="K378" s="3">
        <f t="shared" si="72"/>
        <v>228.585000077442</v>
      </c>
      <c r="L378">
        <f t="shared" si="73"/>
        <v>8.4208862020004362E-3</v>
      </c>
      <c r="M378" s="18">
        <f t="shared" si="74"/>
        <v>0.55230981465181772</v>
      </c>
    </row>
    <row r="379" spans="1:13" ht="13.2" x14ac:dyDescent="0.25">
      <c r="A379" s="3">
        <f t="shared" si="50"/>
        <v>36.000000000000242</v>
      </c>
      <c r="B379" s="3">
        <f t="shared" si="63"/>
        <v>5.2562040724758955E-3</v>
      </c>
      <c r="C379" s="3">
        <f t="shared" si="64"/>
        <v>4.5397983392764854</v>
      </c>
      <c r="D379" s="3">
        <f t="shared" si="65"/>
        <v>5219.6814448972245</v>
      </c>
      <c r="E379" s="3">
        <f t="shared" si="66"/>
        <v>62636.177338766691</v>
      </c>
      <c r="F379" s="3">
        <f t="shared" si="67"/>
        <v>1.1393147226210136</v>
      </c>
      <c r="G379" s="3">
        <f t="shared" si="68"/>
        <v>96.232489026681222</v>
      </c>
      <c r="H379" s="3">
        <f t="shared" si="69"/>
        <v>1.2976381321719037</v>
      </c>
      <c r="I379" s="3">
        <f t="shared" si="70"/>
        <v>1.4088271922099678</v>
      </c>
      <c r="J379">
        <f t="shared" si="71"/>
        <v>6.6550196639861179</v>
      </c>
      <c r="K379" s="3">
        <f t="shared" si="72"/>
        <v>228.55102266495797</v>
      </c>
      <c r="L379">
        <f t="shared" si="73"/>
        <v>8.410872217833253E-3</v>
      </c>
      <c r="M379" s="18">
        <f t="shared" si="74"/>
        <v>0.5527913998419991</v>
      </c>
    </row>
    <row r="380" spans="1:13" ht="13.2" x14ac:dyDescent="0.25">
      <c r="A380" s="3">
        <f t="shared" si="50"/>
        <v>36.100000000000243</v>
      </c>
      <c r="B380" s="3">
        <f t="shared" si="63"/>
        <v>5.2514876886976267E-3</v>
      </c>
      <c r="C380" s="3">
        <f t="shared" si="64"/>
        <v>4.5438755517757281</v>
      </c>
      <c r="D380" s="3">
        <f t="shared" si="65"/>
        <v>5218.7980791744076</v>
      </c>
      <c r="E380" s="3">
        <f t="shared" si="66"/>
        <v>62625.576950092887</v>
      </c>
      <c r="F380" s="3">
        <f t="shared" si="67"/>
        <v>1.1393622633580869</v>
      </c>
      <c r="G380" s="3">
        <f t="shared" si="68"/>
        <v>96.200618443840071</v>
      </c>
      <c r="H380" s="3">
        <f t="shared" si="69"/>
        <v>1.2976307353205658</v>
      </c>
      <c r="I380" s="3">
        <f t="shared" si="70"/>
        <v>1.4088566315059052</v>
      </c>
      <c r="J380">
        <f t="shared" si="71"/>
        <v>6.6529546526614407</v>
      </c>
      <c r="K380" s="3">
        <f t="shared" si="72"/>
        <v>228.51711833209458</v>
      </c>
      <c r="L380">
        <f t="shared" si="73"/>
        <v>8.4008938045402985E-3</v>
      </c>
      <c r="M380" s="18">
        <f t="shared" si="74"/>
        <v>0.5532722663439068</v>
      </c>
    </row>
    <row r="381" spans="1:13" ht="13.2" x14ac:dyDescent="0.25">
      <c r="A381" s="3">
        <f t="shared" si="50"/>
        <v>36.200000000000244</v>
      </c>
      <c r="B381" s="3">
        <f t="shared" si="63"/>
        <v>5.2467871881765812E-3</v>
      </c>
      <c r="C381" s="3">
        <f t="shared" si="64"/>
        <v>4.547946326639023</v>
      </c>
      <c r="D381" s="3">
        <f t="shared" si="65"/>
        <v>5217.9167671378991</v>
      </c>
      <c r="E381" s="3">
        <f t="shared" si="66"/>
        <v>62615.001205654786</v>
      </c>
      <c r="F381" s="3">
        <f t="shared" si="67"/>
        <v>1.1394098418304572</v>
      </c>
      <c r="G381" s="3">
        <f t="shared" si="68"/>
        <v>96.168843461784547</v>
      </c>
      <c r="H381" s="3">
        <f t="shared" si="69"/>
        <v>1.297623334299475</v>
      </c>
      <c r="I381" s="3">
        <f t="shared" si="70"/>
        <v>1.4088859804417462</v>
      </c>
      <c r="J381">
        <f t="shared" si="71"/>
        <v>6.65089573427381</v>
      </c>
      <c r="K381" s="3">
        <f t="shared" si="72"/>
        <v>228.4832876560219</v>
      </c>
      <c r="L381">
        <f t="shared" si="73"/>
        <v>8.3909507484903282E-3</v>
      </c>
      <c r="M381" s="18">
        <f t="shared" si="74"/>
        <v>0.55375241709535195</v>
      </c>
    </row>
    <row r="382" spans="1:13" ht="13.2" x14ac:dyDescent="0.25">
      <c r="A382" s="3">
        <f t="shared" si="50"/>
        <v>36.300000000000246</v>
      </c>
      <c r="B382" s="3">
        <f t="shared" si="63"/>
        <v>5.2421024783789513E-3</v>
      </c>
      <c r="C382" s="3">
        <f t="shared" si="64"/>
        <v>4.5520106898984931</v>
      </c>
      <c r="D382" s="3">
        <f t="shared" si="65"/>
        <v>5217.0375230955933</v>
      </c>
      <c r="E382" s="3">
        <f t="shared" si="66"/>
        <v>62604.450277147116</v>
      </c>
      <c r="F382" s="3">
        <f t="shared" si="67"/>
        <v>1.1394574595796148</v>
      </c>
      <c r="G382" s="3">
        <f t="shared" si="68"/>
        <v>96.137163993590491</v>
      </c>
      <c r="H382" s="3">
        <f t="shared" si="69"/>
        <v>1.2976159288726601</v>
      </c>
      <c r="I382" s="3">
        <f t="shared" si="70"/>
        <v>1.4089152386870558</v>
      </c>
      <c r="J382">
        <f t="shared" si="71"/>
        <v>6.6488429020881901</v>
      </c>
      <c r="K382" s="3">
        <f t="shared" si="72"/>
        <v>228.44953122273671</v>
      </c>
      <c r="L382">
        <f t="shared" si="73"/>
        <v>8.3810428378656605E-3</v>
      </c>
      <c r="M382" s="18">
        <f t="shared" si="74"/>
        <v>0.55423185501452554</v>
      </c>
    </row>
    <row r="383" spans="1:13" ht="13.2" x14ac:dyDescent="0.25">
      <c r="A383" s="3">
        <f t="shared" si="50"/>
        <v>36.400000000000247</v>
      </c>
      <c r="B383" s="3">
        <f t="shared" si="63"/>
        <v>5.2374334675363713E-3</v>
      </c>
      <c r="C383" s="3">
        <f t="shared" si="64"/>
        <v>4.5560686674171409</v>
      </c>
      <c r="D383" s="3">
        <f t="shared" si="65"/>
        <v>5216.160361579462</v>
      </c>
      <c r="E383" s="3">
        <f t="shared" si="66"/>
        <v>62593.92433895354</v>
      </c>
      <c r="F383" s="3">
        <f t="shared" si="67"/>
        <v>1.1395051181458202</v>
      </c>
      <c r="G383" s="3">
        <f t="shared" si="68"/>
        <v>96.105579959150603</v>
      </c>
      <c r="H383" s="3">
        <f t="shared" si="69"/>
        <v>1.2976085188045465</v>
      </c>
      <c r="I383" s="3">
        <f t="shared" si="70"/>
        <v>1.4089444059044216</v>
      </c>
      <c r="J383">
        <f t="shared" si="71"/>
        <v>6.6467961498071073</v>
      </c>
      <c r="K383" s="3">
        <f t="shared" si="72"/>
        <v>228.41584962697021</v>
      </c>
      <c r="L383">
        <f t="shared" si="73"/>
        <v>8.3711698626422852E-3</v>
      </c>
      <c r="M383" s="18">
        <f t="shared" si="74"/>
        <v>0.55471058300018128</v>
      </c>
    </row>
    <row r="384" spans="1:13" ht="13.2" x14ac:dyDescent="0.25">
      <c r="A384" s="3">
        <f t="shared" si="50"/>
        <v>36.500000000000249</v>
      </c>
      <c r="B384" s="3">
        <f t="shared" si="63"/>
        <v>5.2327800646377147E-3</v>
      </c>
      <c r="C384" s="3">
        <f t="shared" si="64"/>
        <v>4.5601202848903668</v>
      </c>
      <c r="D384" s="3">
        <f t="shared" si="65"/>
        <v>5215.2852973430226</v>
      </c>
      <c r="E384" s="3">
        <f t="shared" si="66"/>
        <v>62583.423568116268</v>
      </c>
      <c r="F384" s="3">
        <f t="shared" si="67"/>
        <v>1.1395528190680511</v>
      </c>
      <c r="G384" s="3">
        <f t="shared" si="68"/>
        <v>96.074091285095548</v>
      </c>
      <c r="H384" s="3">
        <f t="shared" si="69"/>
        <v>1.2976011038599942</v>
      </c>
      <c r="I384" s="3">
        <f t="shared" si="70"/>
        <v>1.4089734817495569</v>
      </c>
      <c r="J384">
        <f t="shared" si="71"/>
        <v>6.6447554715657571</v>
      </c>
      <c r="K384" s="3">
        <f t="shared" si="72"/>
        <v>228.38224347209544</v>
      </c>
      <c r="L384">
        <f t="shared" si="73"/>
        <v>8.3613316145701496E-3</v>
      </c>
      <c r="M384" s="18">
        <f t="shared" si="74"/>
        <v>0.55518860393181257</v>
      </c>
    </row>
    <row r="385" spans="1:13" ht="13.2" x14ac:dyDescent="0.25">
      <c r="A385" s="3">
        <f t="shared" si="50"/>
        <v>36.60000000000025</v>
      </c>
      <c r="B385" s="3">
        <f t="shared" si="63"/>
        <v>5.2281421794210109E-3</v>
      </c>
      <c r="C385" s="3">
        <f t="shared" si="64"/>
        <v>4.5641655678474624</v>
      </c>
      <c r="D385" s="3">
        <f t="shared" si="65"/>
        <v>5214.4123453592574</v>
      </c>
      <c r="E385" s="3">
        <f t="shared" si="66"/>
        <v>62572.948144311085</v>
      </c>
      <c r="F385" s="3">
        <f t="shared" si="67"/>
        <v>1.1396005638839528</v>
      </c>
      <c r="G385" s="3">
        <f t="shared" si="68"/>
        <v>96.042697904723639</v>
      </c>
      <c r="H385" s="3">
        <f t="shared" si="69"/>
        <v>1.2975936838042899</v>
      </c>
      <c r="I385" s="3">
        <f t="shared" si="70"/>
        <v>1.4090024658713516</v>
      </c>
      <c r="J385">
        <f t="shared" si="71"/>
        <v>6.6427208619274758</v>
      </c>
      <c r="K385" s="3">
        <f t="shared" si="72"/>
        <v>228.3487133700454</v>
      </c>
      <c r="L385">
        <f t="shared" si="73"/>
        <v>8.3515278871538669E-3</v>
      </c>
      <c r="M385" s="18">
        <f t="shared" si="74"/>
        <v>0.55566592066983356</v>
      </c>
    </row>
    <row r="386" spans="1:13" ht="13.2" x14ac:dyDescent="0.25">
      <c r="A386" s="3">
        <f t="shared" si="50"/>
        <v>36.700000000000252</v>
      </c>
      <c r="B386" s="3">
        <f t="shared" si="63"/>
        <v>5.2235197223654628E-3</v>
      </c>
      <c r="C386" s="3">
        <f t="shared" si="64"/>
        <v>4.5682045416530848</v>
      </c>
      <c r="D386" s="3">
        <f t="shared" si="65"/>
        <v>5213.5415208181539</v>
      </c>
      <c r="E386" s="3">
        <f t="shared" si="66"/>
        <v>62562.498249817843</v>
      </c>
      <c r="F386" s="3">
        <f t="shared" si="67"/>
        <v>1.1396483541297802</v>
      </c>
      <c r="G386" s="3">
        <f t="shared" si="68"/>
        <v>96.011399757924337</v>
      </c>
      <c r="H386" s="3">
        <f t="shared" si="69"/>
        <v>1.2975862584031577</v>
      </c>
      <c r="I386" s="3">
        <f t="shared" si="70"/>
        <v>1.4090313579119467</v>
      </c>
      <c r="J386">
        <f t="shared" si="71"/>
        <v>6.6406923158788889</v>
      </c>
      <c r="K386" s="3">
        <f t="shared" si="72"/>
        <v>228.3152599412189</v>
      </c>
      <c r="L386">
        <f t="shared" si="73"/>
        <v>8.3417584756334765E-3</v>
      </c>
      <c r="M386" s="18">
        <f t="shared" si="74"/>
        <v>0.5561425360557507</v>
      </c>
    </row>
    <row r="387" spans="1:13" ht="13.2" x14ac:dyDescent="0.25">
      <c r="A387" s="3">
        <f t="shared" si="50"/>
        <v>36.800000000000253</v>
      </c>
      <c r="B387" s="3">
        <f t="shared" si="63"/>
        <v>5.2189126046835697E-3</v>
      </c>
      <c r="C387" s="3">
        <f t="shared" si="64"/>
        <v>4.5722372315087201</v>
      </c>
      <c r="D387" s="3">
        <f t="shared" si="65"/>
        <v>5212.6728391246024</v>
      </c>
      <c r="E387" s="3">
        <f t="shared" si="66"/>
        <v>62552.074069495226</v>
      </c>
      <c r="F387" s="3">
        <f t="shared" si="67"/>
        <v>1.1396961913403507</v>
      </c>
      <c r="G387" s="3">
        <f t="shared" si="68"/>
        <v>95.980196791108483</v>
      </c>
      <c r="H387" s="3">
        <f t="shared" si="69"/>
        <v>1.2975788274227731</v>
      </c>
      <c r="I387" s="3">
        <f t="shared" si="70"/>
        <v>1.409060157506806</v>
      </c>
      <c r="J387">
        <f t="shared" si="71"/>
        <v>6.6386698288255053</v>
      </c>
      <c r="K387" s="3">
        <f t="shared" si="72"/>
        <v>228.28188381440128</v>
      </c>
      <c r="L387">
        <f t="shared" si="73"/>
        <v>8.3320231769656652E-3</v>
      </c>
      <c r="M387" s="18">
        <f t="shared" si="74"/>
        <v>0.55661845291233858</v>
      </c>
    </row>
    <row r="388" spans="1:13" ht="13.2" x14ac:dyDescent="0.25">
      <c r="A388" s="3">
        <f t="shared" si="50"/>
        <v>36.900000000000254</v>
      </c>
      <c r="B388" s="3">
        <f t="shared" si="63"/>
        <v>5.2143207383133529E-3</v>
      </c>
      <c r="C388" s="3">
        <f t="shared" si="64"/>
        <v>4.5762636624541262</v>
      </c>
      <c r="D388" s="3">
        <f t="shared" si="65"/>
        <v>5211.806315895944</v>
      </c>
      <c r="E388" s="3">
        <f t="shared" si="66"/>
        <v>62541.675790751324</v>
      </c>
      <c r="F388" s="3">
        <f t="shared" si="67"/>
        <v>1.1397440770489939</v>
      </c>
      <c r="G388" s="3">
        <f t="shared" si="68"/>
        <v>95.949088957132702</v>
      </c>
      <c r="H388" s="3">
        <f t="shared" si="69"/>
        <v>1.2975713906297566</v>
      </c>
      <c r="I388" s="3">
        <f t="shared" si="70"/>
        <v>1.4090888642847743</v>
      </c>
      <c r="J388">
        <f t="shared" si="71"/>
        <v>6.6366533965868451</v>
      </c>
      <c r="K388" s="3">
        <f t="shared" si="72"/>
        <v>228.24858562666753</v>
      </c>
      <c r="L388">
        <f t="shared" si="73"/>
        <v>8.3223217898050952E-3</v>
      </c>
      <c r="M388" s="18">
        <f t="shared" si="74"/>
        <v>0.55709367404381016</v>
      </c>
    </row>
    <row r="389" spans="1:13" ht="13.2" x14ac:dyDescent="0.25">
      <c r="A389" s="3">
        <f t="shared" si="50"/>
        <v>37.000000000000256</v>
      </c>
      <c r="B389" s="3">
        <f t="shared" si="63"/>
        <v>5.2097440359106821E-3</v>
      </c>
      <c r="C389" s="3">
        <f t="shared" si="64"/>
        <v>4.5802838593687625</v>
      </c>
      <c r="D389" s="3">
        <f t="shared" si="65"/>
        <v>5210.9419669600638</v>
      </c>
      <c r="E389" s="3">
        <f t="shared" si="66"/>
        <v>62531.303603520762</v>
      </c>
      <c r="F389" s="3">
        <f t="shared" si="67"/>
        <v>1.1397920127874979</v>
      </c>
      <c r="G389" s="3">
        <f t="shared" si="68"/>
        <v>95.918076215234123</v>
      </c>
      <c r="H389" s="3">
        <f t="shared" si="69"/>
        <v>1.297563947791206</v>
      </c>
      <c r="I389" s="3">
        <f t="shared" si="70"/>
        <v>1.4091174778681632</v>
      </c>
      <c r="J389">
        <f t="shared" si="71"/>
        <v>6.6346430153924105</v>
      </c>
      <c r="K389" s="3">
        <f t="shared" si="72"/>
        <v>228.21536602331406</v>
      </c>
      <c r="L389">
        <f t="shared" si="73"/>
        <v>8.3126541144860535E-3</v>
      </c>
      <c r="M389" s="18">
        <f t="shared" si="74"/>
        <v>0.55756820223598613</v>
      </c>
    </row>
    <row r="390" spans="1:13" ht="13.2" x14ac:dyDescent="0.25">
      <c r="A390" s="3">
        <f t="shared" si="50"/>
        <v>37.100000000000257</v>
      </c>
      <c r="B390" s="3">
        <f t="shared" si="63"/>
        <v>5.2051824108417001E-3</v>
      </c>
      <c r="C390" s="3">
        <f t="shared" si="64"/>
        <v>4.5842978469731985</v>
      </c>
      <c r="D390" s="3">
        <f t="shared" si="65"/>
        <v>5210.079808352918</v>
      </c>
      <c r="E390" s="3">
        <f t="shared" si="66"/>
        <v>62520.957700235012</v>
      </c>
      <c r="F390" s="3">
        <f t="shared" si="67"/>
        <v>1.1398400000860709</v>
      </c>
      <c r="G390" s="3">
        <f t="shared" si="68"/>
        <v>95.887158530955276</v>
      </c>
      <c r="H390" s="3">
        <f t="shared" si="69"/>
        <v>1.297556498674677</v>
      </c>
      <c r="I390" s="3">
        <f t="shared" si="70"/>
        <v>1.4091459978727967</v>
      </c>
      <c r="J390">
        <f t="shared" si="71"/>
        <v>6.6326386818767844</v>
      </c>
      <c r="K390" s="3">
        <f t="shared" si="72"/>
        <v>228.18222565775855</v>
      </c>
      <c r="L390">
        <f t="shared" si="73"/>
        <v>8.3030199530043213E-3</v>
      </c>
      <c r="M390" s="18">
        <f t="shared" si="74"/>
        <v>0.55804204025646253</v>
      </c>
    </row>
    <row r="391" spans="1:13" ht="13.2" x14ac:dyDescent="0.25">
      <c r="A391" s="3">
        <f t="shared" si="50"/>
        <v>37.200000000000259</v>
      </c>
      <c r="B391" s="3">
        <f t="shared" si="63"/>
        <v>5.2006357771753548E-3</v>
      </c>
      <c r="C391" s="3">
        <f t="shared" si="64"/>
        <v>4.5883056498305104</v>
      </c>
      <c r="D391" s="3">
        <f t="shared" si="65"/>
        <v>5209.2198563165321</v>
      </c>
      <c r="E391" s="3">
        <f t="shared" si="66"/>
        <v>62510.638275798381</v>
      </c>
      <c r="F391" s="3">
        <f t="shared" si="67"/>
        <v>1.1398880404732841</v>
      </c>
      <c r="G391" s="3">
        <f t="shared" si="68"/>
        <v>95.856335876077964</v>
      </c>
      <c r="H391" s="3">
        <f t="shared" si="69"/>
        <v>1.2975490430482066</v>
      </c>
      <c r="I391" s="3">
        <f t="shared" si="70"/>
        <v>1.409174423908089</v>
      </c>
      <c r="J391">
        <f t="shared" si="71"/>
        <v>6.630640393075498</v>
      </c>
      <c r="K391" s="3">
        <f t="shared" si="72"/>
        <v>228.14916519146624</v>
      </c>
      <c r="L391">
        <f t="shared" si="73"/>
        <v>8.2934191089992729E-3</v>
      </c>
      <c r="M391" s="18">
        <f t="shared" si="74"/>
        <v>0.55851519085477508</v>
      </c>
    </row>
    <row r="392" spans="1:13" ht="13.2" x14ac:dyDescent="0.25">
      <c r="A392" s="3">
        <f t="shared" si="50"/>
        <v>37.30000000000026</v>
      </c>
      <c r="B392" s="3">
        <f t="shared" si="63"/>
        <v>5.1961040496760072E-3</v>
      </c>
      <c r="C392" s="3">
        <f t="shared" si="64"/>
        <v>4.5923072923476669</v>
      </c>
      <c r="D392" s="3">
        <f t="shared" si="65"/>
        <v>5208.3621272966802</v>
      </c>
      <c r="E392" s="3">
        <f t="shared" si="66"/>
        <v>62500.345527560159</v>
      </c>
      <c r="F392" s="3">
        <f t="shared" si="67"/>
        <v>1.1399361354760342</v>
      </c>
      <c r="G392" s="3">
        <f t="shared" si="68"/>
        <v>95.825608228551602</v>
      </c>
      <c r="H392" s="3">
        <f t="shared" si="69"/>
        <v>1.2975415806803174</v>
      </c>
      <c r="I392" s="3">
        <f t="shared" si="70"/>
        <v>1.4092027555771118</v>
      </c>
      <c r="J392">
        <f t="shared" si="71"/>
        <v>6.6286481464204696</v>
      </c>
      <c r="K392" s="3">
        <f t="shared" si="72"/>
        <v>228.1161852938601</v>
      </c>
      <c r="L392">
        <f t="shared" si="73"/>
        <v>8.2838513877362494E-3</v>
      </c>
      <c r="M392" s="18">
        <f t="shared" si="74"/>
        <v>0.55898765676256423</v>
      </c>
    </row>
    <row r="393" spans="1:13" ht="13.2" x14ac:dyDescent="0.25">
      <c r="A393" s="3">
        <f t="shared" si="50"/>
        <v>37.400000000000261</v>
      </c>
      <c r="B393" s="3">
        <f t="shared" si="63"/>
        <v>5.1915871437961574E-3</v>
      </c>
      <c r="C393" s="3">
        <f t="shared" si="64"/>
        <v>4.5963027987768843</v>
      </c>
      <c r="D393" s="3">
        <f t="shared" si="65"/>
        <v>5207.5066379409718</v>
      </c>
      <c r="E393" s="3">
        <f t="shared" si="66"/>
        <v>62490.079655291658</v>
      </c>
      <c r="F393" s="3">
        <f t="shared" si="67"/>
        <v>1.1399842866194938</v>
      </c>
      <c r="G393" s="3">
        <f t="shared" si="68"/>
        <v>95.794975572429635</v>
      </c>
      <c r="H393" s="3">
        <f t="shared" si="69"/>
        <v>1.2975341113400247</v>
      </c>
      <c r="I393" s="3">
        <f t="shared" si="70"/>
        <v>1.4092309924766542</v>
      </c>
      <c r="J393">
        <f t="shared" si="71"/>
        <v>6.6266619397359579</v>
      </c>
      <c r="K393" s="3">
        <f t="shared" si="72"/>
        <v>228.08328664224769</v>
      </c>
      <c r="L393">
        <f t="shared" si="73"/>
        <v>8.2743165960891159E-3</v>
      </c>
      <c r="M393" s="18">
        <f t="shared" si="74"/>
        <v>0.5594594406937351</v>
      </c>
    </row>
    <row r="394" spans="1:13" ht="13.2" x14ac:dyDescent="0.25">
      <c r="A394" s="3">
        <f t="shared" si="50"/>
        <v>37.500000000000263</v>
      </c>
      <c r="B394" s="3">
        <f t="shared" si="63"/>
        <v>5.1870849756692483E-3</v>
      </c>
      <c r="C394" s="3">
        <f t="shared" si="64"/>
        <v>4.6002921932169869</v>
      </c>
      <c r="D394" s="3">
        <f t="shared" si="65"/>
        <v>5206.6534050966466</v>
      </c>
      <c r="E394" s="3">
        <f t="shared" si="66"/>
        <v>62479.840861159755</v>
      </c>
      <c r="F394" s="3">
        <f t="shared" si="67"/>
        <v>1.1400324954270709</v>
      </c>
      <c r="G394" s="3">
        <f t="shared" si="68"/>
        <v>95.764437897800818</v>
      </c>
      <c r="H394" s="3">
        <f t="shared" si="69"/>
        <v>1.2975266347968368</v>
      </c>
      <c r="I394" s="3">
        <f t="shared" si="70"/>
        <v>1.409259134197282</v>
      </c>
      <c r="J394">
        <f t="shared" si="71"/>
        <v>6.6246817712341581</v>
      </c>
      <c r="K394" s="3">
        <f t="shared" si="72"/>
        <v>228.05046992173519</v>
      </c>
      <c r="L394">
        <f t="shared" si="73"/>
        <v>8.264814542523086E-3</v>
      </c>
      <c r="M394" s="18">
        <f t="shared" si="74"/>
        <v>0.55993054534461795</v>
      </c>
    </row>
    <row r="395" spans="1:13" ht="13.2" x14ac:dyDescent="0.25">
      <c r="A395" s="3">
        <f t="shared" si="50"/>
        <v>37.600000000000264</v>
      </c>
      <c r="B395" s="3">
        <f t="shared" si="63"/>
        <v>5.1825974621025721E-3</v>
      </c>
      <c r="C395" s="3">
        <f t="shared" si="64"/>
        <v>4.604275499614733</v>
      </c>
      <c r="D395" s="3">
        <f t="shared" si="65"/>
        <v>5205.8024458083773</v>
      </c>
      <c r="E395" s="3">
        <f t="shared" si="66"/>
        <v>62469.629349700524</v>
      </c>
      <c r="F395" s="3">
        <f t="shared" si="67"/>
        <v>1.1400807634203647</v>
      </c>
      <c r="G395" s="3">
        <f t="shared" si="68"/>
        <v>95.733995200721139</v>
      </c>
      <c r="H395" s="3">
        <f t="shared" si="69"/>
        <v>1.2975191508207755</v>
      </c>
      <c r="I395" s="3">
        <f t="shared" si="70"/>
        <v>1.4092871803234177</v>
      </c>
      <c r="J395">
        <f t="shared" si="71"/>
        <v>6.6227076395109394</v>
      </c>
      <c r="K395" s="3">
        <f t="shared" si="72"/>
        <v>228.01773582514494</v>
      </c>
      <c r="L395">
        <f t="shared" si="73"/>
        <v>8.2553450370777513E-3</v>
      </c>
      <c r="M395" s="18">
        <f t="shared" si="74"/>
        <v>0.56040097339412565</v>
      </c>
    </row>
    <row r="396" spans="1:13" ht="13.2" x14ac:dyDescent="0.25">
      <c r="A396" s="3">
        <f t="shared" si="50"/>
        <v>37.700000000000266</v>
      </c>
      <c r="B396" s="3">
        <f t="shared" si="63"/>
        <v>5.1781245205702528E-3</v>
      </c>
      <c r="C396" s="3">
        <f t="shared" si="64"/>
        <v>4.6082527417661447</v>
      </c>
      <c r="D396" s="3">
        <f t="shared" si="65"/>
        <v>5204.9537773164948</v>
      </c>
      <c r="E396" s="3">
        <f t="shared" si="66"/>
        <v>62459.445327797934</v>
      </c>
      <c r="F396" s="3">
        <f t="shared" si="67"/>
        <v>1.1401290921191205</v>
      </c>
      <c r="G396" s="3">
        <f t="shared" si="68"/>
        <v>95.703647483153844</v>
      </c>
      <c r="H396" s="3">
        <f t="shared" si="69"/>
        <v>1.2975116591823719</v>
      </c>
      <c r="I396" s="3">
        <f t="shared" si="70"/>
        <v>1.4093151304333862</v>
      </c>
      <c r="J396">
        <f t="shared" si="71"/>
        <v>6.6207395435419851</v>
      </c>
      <c r="K396" s="3">
        <f t="shared" si="72"/>
        <v>227.98508505294609</v>
      </c>
      <c r="L396">
        <f t="shared" si="73"/>
        <v>8.2459078913503479E-3</v>
      </c>
      <c r="M396" s="18">
        <f t="shared" si="74"/>
        <v>0.56087072750391032</v>
      </c>
    </row>
    <row r="397" spans="1:13" ht="13.2" x14ac:dyDescent="0.25">
      <c r="A397" s="3">
        <f t="shared" si="50"/>
        <v>37.800000000000267</v>
      </c>
      <c r="B397" s="3">
        <f t="shared" si="63"/>
        <v>5.1736660692063433E-3</v>
      </c>
      <c r="C397" s="3">
        <f t="shared" si="64"/>
        <v>4.6122239433177974</v>
      </c>
      <c r="D397" s="3">
        <f t="shared" si="65"/>
        <v>5204.1074170545135</v>
      </c>
      <c r="E397" s="3">
        <f t="shared" si="66"/>
        <v>62449.289004654158</v>
      </c>
      <c r="F397" s="3">
        <f t="shared" si="67"/>
        <v>1.1401774830411984</v>
      </c>
      <c r="G397" s="3">
        <f t="shared" si="68"/>
        <v>95.673394752896911</v>
      </c>
      <c r="H397" s="3">
        <f t="shared" si="69"/>
        <v>1.2975041596526726</v>
      </c>
      <c r="I397" s="3">
        <f t="shared" si="70"/>
        <v>1.4093429840994869</v>
      </c>
      <c r="J397">
        <f t="shared" si="71"/>
        <v>6.6187774826781673</v>
      </c>
      <c r="K397" s="3">
        <f t="shared" si="72"/>
        <v>227.95251831315866</v>
      </c>
      <c r="L397">
        <f t="shared" si="73"/>
        <v>8.2365029184792091E-3</v>
      </c>
      <c r="M397" s="18">
        <f t="shared" si="74"/>
        <v>0.56133981031851632</v>
      </c>
    </row>
    <row r="398" spans="1:13" ht="13.2" x14ac:dyDescent="0.25">
      <c r="A398" s="3">
        <f t="shared" si="50"/>
        <v>37.900000000000269</v>
      </c>
      <c r="B398" s="3">
        <f t="shared" si="63"/>
        <v>5.1692220267979799E-3</v>
      </c>
      <c r="C398" s="3">
        <f t="shared" si="64"/>
        <v>4.6161891277681297</v>
      </c>
      <c r="D398" s="3">
        <f t="shared" si="65"/>
        <v>5203.2633826474585</v>
      </c>
      <c r="E398" s="3">
        <f t="shared" si="66"/>
        <v>62439.160591769498</v>
      </c>
      <c r="F398" s="3">
        <f t="shared" si="67"/>
        <v>1.1402259377025274</v>
      </c>
      <c r="G398" s="3">
        <f t="shared" si="68"/>
        <v>95.643237023525842</v>
      </c>
      <c r="H398" s="3">
        <f t="shared" si="69"/>
        <v>1.2974966520032583</v>
      </c>
      <c r="I398" s="3">
        <f t="shared" si="70"/>
        <v>1.4093707408880591</v>
      </c>
      <c r="J398">
        <f t="shared" si="71"/>
        <v>6.6168214566419703</v>
      </c>
      <c r="K398" s="3">
        <f t="shared" si="72"/>
        <v>227.92003632129158</v>
      </c>
      <c r="L398">
        <f t="shared" si="73"/>
        <v>8.2271299331275038E-3</v>
      </c>
      <c r="M398" s="18">
        <f t="shared" si="74"/>
        <v>0.56180822446553458</v>
      </c>
    </row>
    <row r="399" spans="1:13" ht="13.2" x14ac:dyDescent="0.25">
      <c r="A399" s="3">
        <f t="shared" si="50"/>
        <v>38.00000000000027</v>
      </c>
      <c r="B399" s="3">
        <f t="shared" si="63"/>
        <v>5.1647923127786438E-3</v>
      </c>
      <c r="C399" s="3">
        <f t="shared" si="64"/>
        <v>4.6201483184687095</v>
      </c>
      <c r="D399" s="3">
        <f t="shared" si="65"/>
        <v>5202.421691909879</v>
      </c>
      <c r="E399" s="3">
        <f t="shared" si="66"/>
        <v>62429.060302918544</v>
      </c>
      <c r="F399" s="3">
        <f t="shared" si="67"/>
        <v>1.1402744576170594</v>
      </c>
      <c r="G399" s="3">
        <f t="shared" si="68"/>
        <v>95.61317431433072</v>
      </c>
      <c r="H399" s="3">
        <f t="shared" si="69"/>
        <v>1.2974891360062302</v>
      </c>
      <c r="I399" s="3">
        <f t="shared" si="70"/>
        <v>1.4093984003595241</v>
      </c>
      <c r="J399">
        <f t="shared" si="71"/>
        <v>6.6148714655233976</v>
      </c>
      <c r="K399" s="3">
        <f t="shared" si="72"/>
        <v>227.88763980026332</v>
      </c>
      <c r="L399">
        <f t="shared" si="73"/>
        <v>8.217788751467071E-3</v>
      </c>
      <c r="M399" s="18">
        <f t="shared" si="74"/>
        <v>0.5622759725557509</v>
      </c>
    </row>
    <row r="400" spans="1:13" ht="13.2" x14ac:dyDescent="0.25">
      <c r="A400" s="3">
        <f t="shared" si="50"/>
        <v>38.100000000000271</v>
      </c>
      <c r="B400" s="3">
        <f t="shared" si="63"/>
        <v>5.1603768472215086E-3</v>
      </c>
      <c r="C400" s="3">
        <f t="shared" si="64"/>
        <v>4.6241015386254967</v>
      </c>
      <c r="D400" s="3">
        <f t="shared" si="65"/>
        <v>5201.5823628433745</v>
      </c>
      <c r="E400" s="3">
        <f t="shared" si="66"/>
        <v>62418.988354120491</v>
      </c>
      <c r="F400" s="3">
        <f t="shared" si="67"/>
        <v>1.14032304429675</v>
      </c>
      <c r="G400" s="3">
        <f t="shared" si="68"/>
        <v>95.583206650245032</v>
      </c>
      <c r="H400" s="3">
        <f t="shared" si="69"/>
        <v>1.2974816114342393</v>
      </c>
      <c r="I400" s="3">
        <f t="shared" si="70"/>
        <v>1.4094259620684788</v>
      </c>
      <c r="J400">
        <f t="shared" si="71"/>
        <v>6.6129275097755382</v>
      </c>
      <c r="K400" s="3">
        <f t="shared" si="72"/>
        <v>227.85532948030934</v>
      </c>
      <c r="L400">
        <f t="shared" si="73"/>
        <v>8.2084791911626095E-3</v>
      </c>
      <c r="M400" s="18">
        <f t="shared" si="74"/>
        <v>0.56274305718329765</v>
      </c>
    </row>
    <row r="401" spans="1:13" ht="13.2" x14ac:dyDescent="0.25">
      <c r="A401" s="3">
        <f t="shared" si="50"/>
        <v>38.200000000000273</v>
      </c>
      <c r="B401" s="3">
        <f t="shared" si="63"/>
        <v>5.1559755508328569E-3</v>
      </c>
      <c r="C401" s="3">
        <f t="shared" si="64"/>
        <v>4.6280488113000979</v>
      </c>
      <c r="D401" s="3">
        <f t="shared" si="65"/>
        <v>5200.74541363546</v>
      </c>
      <c r="E401" s="3">
        <f t="shared" si="66"/>
        <v>62408.944963625516</v>
      </c>
      <c r="F401" s="3">
        <f t="shared" si="67"/>
        <v>1.1403716992515014</v>
      </c>
      <c r="G401" s="3">
        <f t="shared" si="68"/>
        <v>95.553334061799148</v>
      </c>
      <c r="H401" s="3">
        <f t="shared" si="69"/>
        <v>1.2974740780604681</v>
      </c>
      <c r="I401" s="3">
        <f t="shared" si="70"/>
        <v>1.4094534255637146</v>
      </c>
      <c r="J401">
        <f t="shared" si="71"/>
        <v>6.6109895902115063</v>
      </c>
      <c r="K401" s="3">
        <f t="shared" si="72"/>
        <v>227.82310609893631</v>
      </c>
      <c r="L401">
        <f t="shared" si="73"/>
        <v>8.1992010713559261E-3</v>
      </c>
      <c r="M401" s="18">
        <f t="shared" si="74"/>
        <v>0.56320948092579859</v>
      </c>
    </row>
    <row r="402" spans="1:13" ht="13.2" x14ac:dyDescent="0.25">
      <c r="A402" s="3">
        <f t="shared" si="50"/>
        <v>38.300000000000274</v>
      </c>
      <c r="B402" s="3">
        <f t="shared" si="63"/>
        <v>5.1515883449455933E-3</v>
      </c>
      <c r="C402" s="3">
        <f t="shared" si="64"/>
        <v>4.6319901594109965</v>
      </c>
      <c r="D402" s="3">
        <f t="shared" si="65"/>
        <v>5199.9108626566695</v>
      </c>
      <c r="E402" s="3">
        <f t="shared" si="66"/>
        <v>62398.93035188003</v>
      </c>
      <c r="F402" s="3">
        <f t="shared" si="67"/>
        <v>1.1404204239891402</v>
      </c>
      <c r="G402" s="3">
        <f t="shared" si="68"/>
        <v>95.523556585041987</v>
      </c>
      <c r="H402" s="3">
        <f t="shared" si="69"/>
        <v>1.2974665356586543</v>
      </c>
      <c r="I402" s="3">
        <f t="shared" si="70"/>
        <v>1.4094807903883146</v>
      </c>
      <c r="J402">
        <f t="shared" si="71"/>
        <v>6.6090577079995318</v>
      </c>
      <c r="K402" s="3">
        <f t="shared" si="72"/>
        <v>227.79097040081132</v>
      </c>
      <c r="L402">
        <f t="shared" si="73"/>
        <v>8.1899542126505059E-3</v>
      </c>
      <c r="M402" s="18">
        <f t="shared" si="74"/>
        <v>0.5636752463445166</v>
      </c>
    </row>
    <row r="403" spans="1:13" ht="13.2" x14ac:dyDescent="0.25">
      <c r="A403" s="3">
        <f t="shared" si="50"/>
        <v>38.400000000000276</v>
      </c>
      <c r="B403" s="3">
        <f t="shared" si="63"/>
        <v>5.1472151515128363E-3</v>
      </c>
      <c r="C403" s="3">
        <f t="shared" si="64"/>
        <v>4.6359256057347773</v>
      </c>
      <c r="D403" s="3">
        <f t="shared" si="65"/>
        <v>5199.0787284594508</v>
      </c>
      <c r="E403" s="3">
        <f t="shared" si="66"/>
        <v>62388.944741513405</v>
      </c>
      <c r="F403" s="3">
        <f t="shared" si="67"/>
        <v>1.1404692200153745</v>
      </c>
      <c r="G403" s="3">
        <f t="shared" si="68"/>
        <v>95.493874261495847</v>
      </c>
      <c r="H403" s="3">
        <f t="shared" si="69"/>
        <v>1.2974589840030992</v>
      </c>
      <c r="I403" s="3">
        <f t="shared" si="70"/>
        <v>1.409508056079698</v>
      </c>
      <c r="J403">
        <f t="shared" si="71"/>
        <v>6.6071318646600954</v>
      </c>
      <c r="K403" s="3">
        <f t="shared" si="72"/>
        <v>227.75892313772144</v>
      </c>
      <c r="L403">
        <f t="shared" si="73"/>
        <v>8.1807384370961942E-3</v>
      </c>
      <c r="M403" s="18">
        <f t="shared" si="74"/>
        <v>0.56414035598449619</v>
      </c>
    </row>
    <row r="404" spans="1:13" ht="13.2" x14ac:dyDescent="0.25">
      <c r="A404" s="3">
        <f t="shared" si="50"/>
        <v>38.500000000000277</v>
      </c>
      <c r="B404" s="3">
        <f t="shared" ref="B404:B467" si="75">2*PI()^(1-$B$9)*$B$6*$H$6*$B$8*$L$6^$B$9*((2*$B$9+1)*$B$8*($L$6/PI())^$B$9*A404+$H$5^(2*$B$9+1))^(1-2*$B$9)/(2*$B$9+1)</f>
        <v>5.1428558931015866E-3</v>
      </c>
      <c r="C404" s="3">
        <f t="shared" ref="C404:C467" si="76">$L$6/B404</f>
        <v>4.6398551729073354</v>
      </c>
      <c r="D404" s="3">
        <f t="shared" ref="D404:D467" si="77">14.353*C404^5-267.8*C404^4+1960.6*C404^3-6996.5*C404^2+11829*C404-1653.3</f>
        <v>5198.2490297755749</v>
      </c>
      <c r="E404" s="3">
        <f t="shared" ref="E404:E467" si="78">D404*12</f>
        <v>62378.988357306895</v>
      </c>
      <c r="F404" s="3">
        <f t="shared" ref="F404:F467" si="79">0.0021*C404^4- 0.0338*C404^3 + 0.204*C404^2 - 0.5367*C404 + 1.6419</f>
        <v>1.1405180888337647</v>
      </c>
      <c r="G404" s="3">
        <f t="shared" ref="G404:G467" si="80">(B404+$L$6)*E404/$P$6/$P$9</f>
        <v>95.464287138084273</v>
      </c>
      <c r="H404" s="3">
        <f t="shared" ref="H404:H467" si="81">SQRT(2*F404^2/(F404-1)*(2/(F404+1))^((F404+1)/(F404-1))*(1-($P$8/$L$7)^((F404-1)/F404)))</f>
        <v>1.297451422868648</v>
      </c>
      <c r="I404" s="3">
        <f t="shared" ref="I404:I467" si="82">H404+($P$8-$P$11)/G404*$P$7</f>
        <v>1.4095352221696682</v>
      </c>
      <c r="J404">
        <f t="shared" ref="J404:J467" si="83">I404*G404*$P$6</f>
        <v>6.6052120620612245</v>
      </c>
      <c r="K404" s="3">
        <f t="shared" ref="K404:K467" si="84">E404*I404/$P$9</f>
        <v>227.72696506846859</v>
      </c>
      <c r="L404">
        <f t="shared" si="73"/>
        <v>8.1715535681741291E-3</v>
      </c>
      <c r="M404" s="18">
        <f t="shared" si="74"/>
        <v>0.56460481237470628</v>
      </c>
    </row>
    <row r="405" spans="1:13" ht="13.2" x14ac:dyDescent="0.25">
      <c r="A405" s="3">
        <f t="shared" si="50"/>
        <v>38.600000000000279</v>
      </c>
      <c r="B405" s="3">
        <f t="shared" si="75"/>
        <v>5.1385104928864762E-3</v>
      </c>
      <c r="C405" s="3">
        <f t="shared" si="76"/>
        <v>4.6437788834250702</v>
      </c>
      <c r="D405" s="3">
        <f t="shared" si="77"/>
        <v>5197.4217855148263</v>
      </c>
      <c r="E405" s="3">
        <f t="shared" si="78"/>
        <v>62369.061426177912</v>
      </c>
      <c r="F405" s="3">
        <f t="shared" si="79"/>
        <v>1.1405670319456866</v>
      </c>
      <c r="G405" s="3">
        <f t="shared" si="80"/>
        <v>95.4347952670838</v>
      </c>
      <c r="H405" s="3">
        <f t="shared" si="81"/>
        <v>1.2974438520307217</v>
      </c>
      <c r="I405" s="3">
        <f t="shared" si="82"/>
        <v>1.4095622881844849</v>
      </c>
      <c r="J405">
        <f t="shared" si="83"/>
        <v>6.6032983024155358</v>
      </c>
      <c r="K405" s="3">
        <f t="shared" si="84"/>
        <v>227.69509695882422</v>
      </c>
      <c r="L405">
        <f t="shared" si="73"/>
        <v>8.1623994307818658E-3</v>
      </c>
      <c r="M405" s="18">
        <f t="shared" si="74"/>
        <v>0.56506861802818231</v>
      </c>
    </row>
    <row r="406" spans="1:13" ht="13.2" x14ac:dyDescent="0.25">
      <c r="A406" s="3">
        <f t="shared" si="50"/>
        <v>38.70000000000028</v>
      </c>
      <c r="B406" s="3">
        <f t="shared" si="75"/>
        <v>5.1341788746435977E-3</v>
      </c>
      <c r="C406" s="3">
        <f t="shared" si="76"/>
        <v>4.647696759646073</v>
      </c>
      <c r="D406" s="3">
        <f t="shared" si="77"/>
        <v>5196.5970147627768</v>
      </c>
      <c r="E406" s="3">
        <f t="shared" si="78"/>
        <v>62359.164177153318</v>
      </c>
      <c r="F406" s="3">
        <f t="shared" si="79"/>
        <v>1.1406160508502972</v>
      </c>
      <c r="G406" s="3">
        <f t="shared" si="80"/>
        <v>95.405398706059202</v>
      </c>
      <c r="H406" s="3">
        <f t="shared" si="81"/>
        <v>1.2974362712653216</v>
      </c>
      <c r="I406" s="3">
        <f t="shared" si="82"/>
        <v>1.4095892536449282</v>
      </c>
      <c r="J406">
        <f t="shared" si="83"/>
        <v>6.6013905882761188</v>
      </c>
      <c r="K406" s="3">
        <f t="shared" si="84"/>
        <v>227.66331958144283</v>
      </c>
      <c r="L406">
        <f t="shared" ref="L406:L469" si="85">$B$8*($L$6/(PI()*M405^2))^$B$9</f>
        <v>8.1532758512186231E-3</v>
      </c>
      <c r="M406" s="18">
        <f t="shared" si="74"/>
        <v>0.56553177544216293</v>
      </c>
    </row>
    <row r="407" spans="1:13" ht="13.2" x14ac:dyDescent="0.25">
      <c r="A407" s="3">
        <f t="shared" si="50"/>
        <v>38.800000000000281</v>
      </c>
      <c r="B407" s="3">
        <f t="shared" si="75"/>
        <v>5.1298609627444111E-3</v>
      </c>
      <c r="C407" s="3">
        <f t="shared" si="76"/>
        <v>4.6516088237912872</v>
      </c>
      <c r="D407" s="3">
        <f t="shared" si="77"/>
        <v>5195.7747367790171</v>
      </c>
      <c r="E407" s="3">
        <f t="shared" si="78"/>
        <v>62349.296841348201</v>
      </c>
      <c r="F407" s="3">
        <f t="shared" si="79"/>
        <v>1.1406651470445042</v>
      </c>
      <c r="G407" s="3">
        <f t="shared" si="80"/>
        <v>95.376097517807551</v>
      </c>
      <c r="H407" s="3">
        <f t="shared" si="81"/>
        <v>1.2974286803490087</v>
      </c>
      <c r="I407" s="3">
        <f t="shared" si="82"/>
        <v>1.409616118066328</v>
      </c>
      <c r="J407">
        <f t="shared" si="83"/>
        <v>6.5994889225328413</v>
      </c>
      <c r="K407" s="3">
        <f t="shared" si="84"/>
        <v>227.63163371578972</v>
      </c>
      <c r="L407">
        <f t="shared" si="85"/>
        <v>8.1441826571708315E-3</v>
      </c>
      <c r="M407" s="18">
        <f t="shared" si="74"/>
        <v>0.56599428709823063</v>
      </c>
    </row>
    <row r="408" spans="1:13" ht="13.2" x14ac:dyDescent="0.25">
      <c r="A408" s="3">
        <f t="shared" si="50"/>
        <v>38.900000000000283</v>
      </c>
      <c r="B408" s="3">
        <f t="shared" si="75"/>
        <v>5.1255566821497185E-3</v>
      </c>
      <c r="C408" s="3">
        <f t="shared" si="76"/>
        <v>4.6555150979456776</v>
      </c>
      <c r="D408" s="3">
        <f t="shared" si="77"/>
        <v>5194.9549709953017</v>
      </c>
      <c r="E408" s="3">
        <f t="shared" si="78"/>
        <v>62339.459651943616</v>
      </c>
      <c r="F408" s="3">
        <f t="shared" si="79"/>
        <v>1.1407143220229405</v>
      </c>
      <c r="G408" s="3">
        <f t="shared" si="80"/>
        <v>95.346891770300758</v>
      </c>
      <c r="H408" s="3">
        <f t="shared" si="81"/>
        <v>1.2974210790589367</v>
      </c>
      <c r="I408" s="3">
        <f t="shared" si="82"/>
        <v>1.409642880958649</v>
      </c>
      <c r="J408">
        <f t="shared" si="83"/>
        <v>6.5975933084088219</v>
      </c>
      <c r="K408" s="3">
        <f t="shared" si="84"/>
        <v>227.60004014807367</v>
      </c>
      <c r="L408">
        <f t="shared" si="85"/>
        <v>8.13511967769775E-3</v>
      </c>
      <c r="M408" s="18">
        <f t="shared" si="74"/>
        <v>0.56645615546244477</v>
      </c>
    </row>
    <row r="409" spans="1:13" ht="13.2" x14ac:dyDescent="0.25">
      <c r="A409" s="3">
        <f t="shared" si="50"/>
        <v>39.000000000000284</v>
      </c>
      <c r="B409" s="3">
        <f t="shared" si="75"/>
        <v>5.1212659584037286E-3</v>
      </c>
      <c r="C409" s="3">
        <f t="shared" si="76"/>
        <v>4.6594156040593644</v>
      </c>
      <c r="D409" s="3">
        <f t="shared" si="77"/>
        <v>5194.1377370137661</v>
      </c>
      <c r="E409" s="3">
        <f t="shared" si="78"/>
        <v>62329.65284416519</v>
      </c>
      <c r="F409" s="3">
        <f t="shared" si="79"/>
        <v>1.1407635772779232</v>
      </c>
      <c r="G409" s="3">
        <f t="shared" si="80"/>
        <v>95.317781536630008</v>
      </c>
      <c r="H409" s="3">
        <f t="shared" si="81"/>
        <v>1.2974134671728488</v>
      </c>
      <c r="I409" s="3">
        <f t="shared" si="82"/>
        <v>1.4096695418265384</v>
      </c>
      <c r="J409">
        <f t="shared" si="83"/>
        <v>6.5957037494568587</v>
      </c>
      <c r="K409" s="3">
        <f t="shared" si="84"/>
        <v>227.56853967117723</v>
      </c>
      <c r="L409">
        <f t="shared" si="85"/>
        <v>8.1260867432173499E-3</v>
      </c>
      <c r="M409" s="18">
        <f t="shared" si="74"/>
        <v>0.566917382985479</v>
      </c>
    </row>
    <row r="410" spans="1:13" ht="13.2" x14ac:dyDescent="0.25">
      <c r="A410" s="3">
        <f t="shared" si="50"/>
        <v>39.100000000000286</v>
      </c>
      <c r="B410" s="3">
        <f t="shared" si="75"/>
        <v>5.1169887176281724E-3</v>
      </c>
      <c r="C410" s="3">
        <f t="shared" si="76"/>
        <v>4.6633103639487672</v>
      </c>
      <c r="D410" s="3">
        <f t="shared" si="77"/>
        <v>5193.3230546051154</v>
      </c>
      <c r="E410" s="3">
        <f t="shared" si="78"/>
        <v>62319.876655261382</v>
      </c>
      <c r="F410" s="3">
        <f t="shared" si="79"/>
        <v>1.1408129142994305</v>
      </c>
      <c r="G410" s="3">
        <f t="shared" si="80"/>
        <v>95.288766894949944</v>
      </c>
      <c r="H410" s="3">
        <f t="shared" si="81"/>
        <v>1.2974058444690728</v>
      </c>
      <c r="I410" s="3">
        <f t="shared" si="82"/>
        <v>1.4096961001693706</v>
      </c>
      <c r="J410">
        <f t="shared" si="83"/>
        <v>6.5938202495558187</v>
      </c>
      <c r="K410" s="3">
        <f t="shared" si="84"/>
        <v>227.53713308458475</v>
      </c>
      <c r="L410">
        <f t="shared" si="85"/>
        <v>8.1170836854923389E-3</v>
      </c>
      <c r="M410" s="18">
        <f t="shared" si="74"/>
        <v>0.56737797210275276</v>
      </c>
    </row>
    <row r="411" spans="1:13" ht="13.2" x14ac:dyDescent="0.25">
      <c r="A411" s="3">
        <f t="shared" si="50"/>
        <v>39.200000000000287</v>
      </c>
      <c r="B411" s="3">
        <f t="shared" si="75"/>
        <v>5.1127248865165198E-3</v>
      </c>
      <c r="C411" s="3">
        <f t="shared" si="76"/>
        <v>4.6671993992977132</v>
      </c>
      <c r="D411" s="3">
        <f t="shared" si="77"/>
        <v>5192.5109437067758</v>
      </c>
      <c r="E411" s="3">
        <f t="shared" si="78"/>
        <v>62310.131324481306</v>
      </c>
      <c r="F411" s="3">
        <f t="shared" si="79"/>
        <v>1.1408623345750704</v>
      </c>
      <c r="G411" s="3">
        <f t="shared" si="80"/>
        <v>95.259847928422232</v>
      </c>
      <c r="H411" s="3">
        <f t="shared" si="81"/>
        <v>1.2973982107265398</v>
      </c>
      <c r="I411" s="3">
        <f t="shared" si="82"/>
        <v>1.4097225554813198</v>
      </c>
      <c r="J411">
        <f t="shared" si="83"/>
        <v>6.5919428129071136</v>
      </c>
      <c r="K411" s="3">
        <f t="shared" si="84"/>
        <v>227.50582119431343</v>
      </c>
      <c r="L411">
        <f t="shared" si="85"/>
        <v>8.1081103376163376E-3</v>
      </c>
      <c r="M411" s="18">
        <f t="shared" si="74"/>
        <v>0.56783792523456278</v>
      </c>
    </row>
    <row r="412" spans="1:13" ht="13.2" x14ac:dyDescent="0.25">
      <c r="A412" s="3">
        <f t="shared" si="50"/>
        <v>39.300000000000288</v>
      </c>
      <c r="B412" s="3">
        <f t="shared" si="75"/>
        <v>5.1084743923282385E-3</v>
      </c>
      <c r="C412" s="3">
        <f t="shared" si="76"/>
        <v>4.6710827316585561</v>
      </c>
      <c r="D412" s="3">
        <f t="shared" si="77"/>
        <v>5191.7014244214033</v>
      </c>
      <c r="E412" s="3">
        <f t="shared" si="78"/>
        <v>62300.417093056836</v>
      </c>
      <c r="F412" s="3">
        <f t="shared" si="79"/>
        <v>1.1409118395900555</v>
      </c>
      <c r="G412" s="3">
        <f t="shared" si="80"/>
        <v>95.231024725166321</v>
      </c>
      <c r="H412" s="3">
        <f t="shared" si="81"/>
        <v>1.297390565724778</v>
      </c>
      <c r="I412" s="3">
        <f t="shared" si="82"/>
        <v>1.4097489072513956</v>
      </c>
      <c r="J412">
        <f t="shared" si="83"/>
        <v>6.5900714440315022</v>
      </c>
      <c r="K412" s="3">
        <f t="shared" si="84"/>
        <v>227.47460481285427</v>
      </c>
      <c r="L412">
        <f t="shared" si="85"/>
        <v>8.0991665340003349E-3</v>
      </c>
      <c r="M412" s="18">
        <f t="shared" si="74"/>
        <v>0.56829724478621557</v>
      </c>
    </row>
    <row r="413" spans="1:13" ht="13.2" x14ac:dyDescent="0.25">
      <c r="A413" s="3">
        <f t="shared" si="50"/>
        <v>39.40000000000029</v>
      </c>
      <c r="B413" s="3">
        <f t="shared" si="75"/>
        <v>5.1042371628831455E-3</v>
      </c>
      <c r="C413" s="3">
        <f t="shared" si="76"/>
        <v>4.6749603824532668</v>
      </c>
      <c r="D413" s="3">
        <f t="shared" si="77"/>
        <v>5190.8945170145407</v>
      </c>
      <c r="E413" s="3">
        <f t="shared" si="78"/>
        <v>62290.734204174485</v>
      </c>
      <c r="F413" s="3">
        <f t="shared" si="79"/>
        <v>1.1409614308271709</v>
      </c>
      <c r="G413" s="3">
        <f t="shared" si="80"/>
        <v>95.202297378194615</v>
      </c>
      <c r="H413" s="3">
        <f t="shared" si="81"/>
        <v>1.2973829092439244</v>
      </c>
      <c r="I413" s="3">
        <f t="shared" si="82"/>
        <v>1.4097751549635194</v>
      </c>
      <c r="J413">
        <f t="shared" si="83"/>
        <v>6.5882061477650007</v>
      </c>
      <c r="K413" s="3">
        <f t="shared" si="84"/>
        <v>227.44348475908177</v>
      </c>
      <c r="L413">
        <f t="shared" si="85"/>
        <v>8.0902521103591307E-3</v>
      </c>
      <c r="M413" s="18">
        <f t="shared" si="74"/>
        <v>0.56875593314815209</v>
      </c>
    </row>
    <row r="414" spans="1:13" ht="13.2" x14ac:dyDescent="0.25">
      <c r="A414" s="3">
        <f t="shared" si="50"/>
        <v>39.500000000000291</v>
      </c>
      <c r="B414" s="3">
        <f t="shared" si="75"/>
        <v>5.1000131265558149E-3</v>
      </c>
      <c r="C414" s="3">
        <f t="shared" si="76"/>
        <v>4.6788323729745249</v>
      </c>
      <c r="D414" s="3">
        <f t="shared" si="77"/>
        <v>5190.0902419135118</v>
      </c>
      <c r="E414" s="3">
        <f t="shared" si="78"/>
        <v>62281.082902962138</v>
      </c>
      <c r="F414" s="3">
        <f t="shared" si="79"/>
        <v>1.1410111097667504</v>
      </c>
      <c r="G414" s="3">
        <f t="shared" si="80"/>
        <v>95.173665985370775</v>
      </c>
      <c r="H414" s="3">
        <f t="shared" si="81"/>
        <v>1.2973752410647326</v>
      </c>
      <c r="I414" s="3">
        <f t="shared" si="82"/>
        <v>1.4098012980965664</v>
      </c>
      <c r="J414">
        <f t="shared" si="83"/>
        <v>6.5863469292562362</v>
      </c>
      <c r="K414" s="3">
        <f t="shared" si="84"/>
        <v>227.41246185821259</v>
      </c>
      <c r="L414">
        <f t="shared" si="85"/>
        <v>8.0813669036981627E-3</v>
      </c>
      <c r="M414" s="18">
        <f t="shared" si="74"/>
        <v>0.56921399269607975</v>
      </c>
    </row>
    <row r="415" spans="1:13" ht="13.2" x14ac:dyDescent="0.25">
      <c r="A415" s="3">
        <f t="shared" si="50"/>
        <v>39.600000000000293</v>
      </c>
      <c r="B415" s="3">
        <f t="shared" si="75"/>
        <v>5.0958022122700626E-3</v>
      </c>
      <c r="C415" s="3">
        <f t="shared" si="76"/>
        <v>4.6826987243867828</v>
      </c>
      <c r="D415" s="3">
        <f t="shared" si="77"/>
        <v>5189.288619705515</v>
      </c>
      <c r="E415" s="3">
        <f t="shared" si="78"/>
        <v>62271.463436466176</v>
      </c>
      <c r="F415" s="3">
        <f t="shared" si="79"/>
        <v>1.1410608778866476</v>
      </c>
      <c r="G415" s="3">
        <f t="shared" si="80"/>
        <v>95.14513064935349</v>
      </c>
      <c r="H415" s="3">
        <f t="shared" si="81"/>
        <v>1.2973675609685598</v>
      </c>
      <c r="I415" s="3">
        <f t="shared" si="82"/>
        <v>1.4098273361244069</v>
      </c>
      <c r="J415">
        <f t="shared" si="83"/>
        <v>6.5844937939627748</v>
      </c>
      <c r="K415" s="3">
        <f t="shared" si="84"/>
        <v>227.38153694172885</v>
      </c>
      <c r="L415">
        <f t="shared" si="85"/>
        <v>8.0725107523003121E-3</v>
      </c>
      <c r="M415" s="18">
        <f t="shared" si="74"/>
        <v>0.56967142579109464</v>
      </c>
    </row>
    <row r="416" spans="1:13" ht="13.2" x14ac:dyDescent="0.25">
      <c r="A416" s="3">
        <f t="shared" si="50"/>
        <v>39.700000000000294</v>
      </c>
      <c r="B416" s="3">
        <f t="shared" si="75"/>
        <v>5.091604349493491E-3</v>
      </c>
      <c r="C416" s="3">
        <f t="shared" si="76"/>
        <v>4.6865594577273377</v>
      </c>
      <c r="D416" s="3">
        <f t="shared" si="77"/>
        <v>5188.4896711355568</v>
      </c>
      <c r="E416" s="3">
        <f t="shared" si="78"/>
        <v>62261.876053626678</v>
      </c>
      <c r="F416" s="3">
        <f t="shared" si="79"/>
        <v>1.1411107366622149</v>
      </c>
      <c r="G416" s="3">
        <f t="shared" si="80"/>
        <v>95.116691477537813</v>
      </c>
      <c r="H416" s="3">
        <f t="shared" si="81"/>
        <v>1.2973598687373888</v>
      </c>
      <c r="I416" s="3">
        <f t="shared" si="82"/>
        <v>1.4098532685159846</v>
      </c>
      <c r="J416">
        <f t="shared" si="83"/>
        <v>6.5826467476474777</v>
      </c>
      <c r="K416" s="3">
        <f t="shared" si="84"/>
        <v>227.35071084730041</v>
      </c>
      <c r="L416">
        <f t="shared" si="85"/>
        <v>8.0636834957130074E-3</v>
      </c>
      <c r="M416" s="18">
        <f t="shared" si="74"/>
        <v>0.57012823477980878</v>
      </c>
    </row>
    <row r="417" spans="1:13" ht="13.2" x14ac:dyDescent="0.25">
      <c r="A417" s="3">
        <f t="shared" si="50"/>
        <v>39.800000000000296</v>
      </c>
      <c r="B417" s="3">
        <f t="shared" si="75"/>
        <v>5.0874194682321034E-3</v>
      </c>
      <c r="C417" s="3">
        <f t="shared" si="76"/>
        <v>4.690414593907378</v>
      </c>
      <c r="D417" s="3">
        <f t="shared" si="77"/>
        <v>5187.6934171053463</v>
      </c>
      <c r="E417" s="3">
        <f t="shared" si="78"/>
        <v>62252.321005264152</v>
      </c>
      <c r="F417" s="3">
        <f t="shared" si="79"/>
        <v>1.1411606875662728</v>
      </c>
      <c r="G417" s="3">
        <f t="shared" si="80"/>
        <v>95.088348582014092</v>
      </c>
      <c r="H417" s="3">
        <f t="shared" si="81"/>
        <v>1.2973521641538341</v>
      </c>
      <c r="I417" s="3">
        <f t="shared" si="82"/>
        <v>1.4098790947353577</v>
      </c>
      <c r="J417">
        <f t="shared" si="83"/>
        <v>6.5808057963758717</v>
      </c>
      <c r="K417" s="3">
        <f t="shared" si="84"/>
        <v>227.31998441874308</v>
      </c>
      <c r="L417">
        <f t="shared" si="85"/>
        <v>8.0548849747353844E-3</v>
      </c>
      <c r="M417" s="18">
        <f t="shared" si="74"/>
        <v>0.57058442199447068</v>
      </c>
    </row>
    <row r="418" spans="1:13" ht="13.2" x14ac:dyDescent="0.25">
      <c r="A418" s="3">
        <f t="shared" si="50"/>
        <v>39.900000000000297</v>
      </c>
      <c r="B418" s="3">
        <f t="shared" si="75"/>
        <v>5.0832474990249871E-3</v>
      </c>
      <c r="C418" s="3">
        <f t="shared" si="76"/>
        <v>4.6942641537130223</v>
      </c>
      <c r="D418" s="3">
        <f t="shared" si="77"/>
        <v>5186.89987867125</v>
      </c>
      <c r="E418" s="3">
        <f t="shared" si="78"/>
        <v>62242.798544054996</v>
      </c>
      <c r="F418" s="3">
        <f t="shared" si="79"/>
        <v>1.1412107320690918</v>
      </c>
      <c r="G418" s="3">
        <f t="shared" si="80"/>
        <v>95.060102079510202</v>
      </c>
      <c r="H418" s="3">
        <f t="shared" si="81"/>
        <v>1.2973444470011239</v>
      </c>
      <c r="I418" s="3">
        <f t="shared" si="82"/>
        <v>1.4099048142417387</v>
      </c>
      <c r="J418">
        <f t="shared" si="83"/>
        <v>6.5789709465123796</v>
      </c>
      <c r="K418" s="3">
        <f t="shared" si="84"/>
        <v>227.28935850593581</v>
      </c>
      <c r="L418">
        <f t="shared" si="85"/>
        <v>8.0461150314057161E-3</v>
      </c>
      <c r="M418" s="18">
        <f t="shared" ref="M418:M481" si="86">$H$5+L418*A418</f>
        <v>0.57103998975309045</v>
      </c>
    </row>
    <row r="419" spans="1:13" ht="13.2" x14ac:dyDescent="0.25">
      <c r="A419" s="3">
        <f t="shared" si="50"/>
        <v>40.000000000000298</v>
      </c>
      <c r="B419" s="3">
        <f t="shared" si="75"/>
        <v>5.0790883729390527E-3</v>
      </c>
      <c r="C419" s="3">
        <f t="shared" si="76"/>
        <v>4.698108157806355</v>
      </c>
      <c r="D419" s="3">
        <f t="shared" si="77"/>
        <v>5186.1090770426772</v>
      </c>
      <c r="E419" s="3">
        <f t="shared" si="78"/>
        <v>62233.308924512123</v>
      </c>
      <c r="F419" s="3">
        <f t="shared" si="79"/>
        <v>1.1412608716383621</v>
      </c>
      <c r="G419" s="3">
        <f t="shared" si="80"/>
        <v>95.031952091341807</v>
      </c>
      <c r="H419" s="3">
        <f t="shared" si="81"/>
        <v>1.2973367170631274</v>
      </c>
      <c r="I419" s="3">
        <f t="shared" si="82"/>
        <v>1.4099304264895685</v>
      </c>
      <c r="J419">
        <f t="shared" si="83"/>
        <v>6.577142204717247</v>
      </c>
      <c r="K419" s="3">
        <f t="shared" si="84"/>
        <v>227.25883396476155</v>
      </c>
      <c r="L419">
        <f t="shared" si="85"/>
        <v>8.037373508988881E-3</v>
      </c>
      <c r="M419" s="18">
        <f t="shared" si="86"/>
        <v>0.57149494035955761</v>
      </c>
    </row>
    <row r="420" spans="1:13" ht="13.2" x14ac:dyDescent="0.25">
      <c r="A420" s="3">
        <f t="shared" si="50"/>
        <v>40.1000000000003</v>
      </c>
      <c r="B420" s="3">
        <f t="shared" si="75"/>
        <v>5.0749420215638478E-3</v>
      </c>
      <c r="C420" s="3">
        <f t="shared" si="76"/>
        <v>4.7019466267264356</v>
      </c>
      <c r="D420" s="3">
        <f t="shared" si="77"/>
        <v>5185.321033580617</v>
      </c>
      <c r="E420" s="3">
        <f t="shared" si="78"/>
        <v>62223.852402967401</v>
      </c>
      <c r="F420" s="3">
        <f t="shared" si="79"/>
        <v>1.1413111077391751</v>
      </c>
      <c r="G420" s="3">
        <f t="shared" si="80"/>
        <v>95.003898743365724</v>
      </c>
      <c r="H420" s="3">
        <f t="shared" si="81"/>
        <v>1.297328974124353</v>
      </c>
      <c r="I420" s="3">
        <f t="shared" si="82"/>
        <v>1.4099559309285568</v>
      </c>
      <c r="J420">
        <f t="shared" si="83"/>
        <v>6.5753195779435405</v>
      </c>
      <c r="K420" s="3">
        <f t="shared" si="84"/>
        <v>227.22841165705</v>
      </c>
      <c r="L420">
        <f t="shared" si="85"/>
        <v>8.028660251964078E-3</v>
      </c>
      <c r="M420" s="18">
        <f t="shared" si="86"/>
        <v>0.57194927610376189</v>
      </c>
    </row>
    <row r="421" spans="1:13" ht="13.2" x14ac:dyDescent="0.25">
      <c r="A421" s="3">
        <f t="shared" si="50"/>
        <v>40.200000000000301</v>
      </c>
      <c r="B421" s="3">
        <f t="shared" si="75"/>
        <v>5.070808377006423E-3</v>
      </c>
      <c r="C421" s="3">
        <f t="shared" si="76"/>
        <v>4.7057795808903125</v>
      </c>
      <c r="D421" s="3">
        <f t="shared" si="77"/>
        <v>5184.5357697958125</v>
      </c>
      <c r="E421" s="3">
        <f t="shared" si="78"/>
        <v>62214.429237549746</v>
      </c>
      <c r="F421" s="3">
        <f t="shared" si="79"/>
        <v>1.1413614418340001</v>
      </c>
      <c r="G421" s="3">
        <f t="shared" si="80"/>
        <v>94.975942165926895</v>
      </c>
      <c r="H421" s="3">
        <f t="shared" si="81"/>
        <v>1.2973212179699367</v>
      </c>
      <c r="I421" s="3">
        <f t="shared" si="82"/>
        <v>1.409981327003724</v>
      </c>
      <c r="J421">
        <f t="shared" si="83"/>
        <v>6.5735030734336943</v>
      </c>
      <c r="K421" s="3">
        <f t="shared" si="84"/>
        <v>227.19809245050419</v>
      </c>
      <c r="L421">
        <f t="shared" si="85"/>
        <v>8.0199751060126383E-3</v>
      </c>
      <c r="M421" s="18">
        <f t="shared" si="86"/>
        <v>0.57240299926171045</v>
      </c>
    </row>
    <row r="422" spans="1:13" ht="13.2" x14ac:dyDescent="0.25">
      <c r="A422" s="3">
        <f t="shared" si="50"/>
        <v>40.300000000000303</v>
      </c>
      <c r="B422" s="3">
        <f t="shared" si="75"/>
        <v>5.0666873718862634E-3</v>
      </c>
      <c r="C422" s="3">
        <f t="shared" si="76"/>
        <v>4.7096070405940225</v>
      </c>
      <c r="D422" s="3">
        <f t="shared" si="77"/>
        <v>5183.753307347356</v>
      </c>
      <c r="E422" s="3">
        <f t="shared" si="78"/>
        <v>62205.039688168268</v>
      </c>
      <c r="F422" s="3">
        <f t="shared" si="79"/>
        <v>1.1414118753826636</v>
      </c>
      <c r="G422" s="3">
        <f t="shared" si="80"/>
        <v>94.948082493813232</v>
      </c>
      <c r="H422" s="3">
        <f t="shared" si="81"/>
        <v>1.2973134483856739</v>
      </c>
      <c r="I422" s="3">
        <f t="shared" si="82"/>
        <v>1.4100066141554746</v>
      </c>
      <c r="J422">
        <f t="shared" si="83"/>
        <v>6.5716926987167579</v>
      </c>
      <c r="K422" s="3">
        <f t="shared" si="84"/>
        <v>227.16787721865074</v>
      </c>
      <c r="L422">
        <f t="shared" si="85"/>
        <v>8.0113179180060275E-3</v>
      </c>
      <c r="M422" s="18">
        <f t="shared" si="86"/>
        <v>0.57285611209564535</v>
      </c>
    </row>
    <row r="423" spans="1:13" ht="13.2" x14ac:dyDescent="0.25">
      <c r="A423" s="3">
        <f t="shared" si="50"/>
        <v>40.400000000000304</v>
      </c>
      <c r="B423" s="3">
        <f t="shared" si="75"/>
        <v>5.062578939330287E-3</v>
      </c>
      <c r="C423" s="3">
        <f t="shared" si="76"/>
        <v>4.7134290260135705</v>
      </c>
      <c r="D423" s="3">
        <f t="shared" si="77"/>
        <v>5182.9736680407977</v>
      </c>
      <c r="E423" s="3">
        <f t="shared" si="78"/>
        <v>62195.684016489569</v>
      </c>
      <c r="F423" s="3">
        <f t="shared" si="79"/>
        <v>1.1414624098423236</v>
      </c>
      <c r="G423" s="3">
        <f t="shared" si="80"/>
        <v>94.920319866201936</v>
      </c>
      <c r="H423" s="3">
        <f t="shared" si="81"/>
        <v>1.2973056651579986</v>
      </c>
      <c r="I423" s="3">
        <f t="shared" si="82"/>
        <v>1.4100317918196295</v>
      </c>
      <c r="J423">
        <f t="shared" si="83"/>
        <v>6.5698884616048572</v>
      </c>
      <c r="K423" s="3">
        <f t="shared" si="84"/>
        <v>227.13776684076217</v>
      </c>
      <c r="L423">
        <f t="shared" si="85"/>
        <v>8.0026885359939341E-3</v>
      </c>
      <c r="M423" s="18">
        <f t="shared" si="86"/>
        <v>0.57330861685415735</v>
      </c>
    </row>
    <row r="424" spans="1:13" ht="13.2" x14ac:dyDescent="0.25">
      <c r="A424" s="3">
        <f t="shared" si="50"/>
        <v>40.500000000000306</v>
      </c>
      <c r="B424" s="3">
        <f t="shared" si="75"/>
        <v>5.0584830129678923E-3</v>
      </c>
      <c r="C424" s="3">
        <f t="shared" si="76"/>
        <v>4.7172455572059127</v>
      </c>
      <c r="D424" s="3">
        <f t="shared" si="77"/>
        <v>5182.1968738270471</v>
      </c>
      <c r="E424" s="3">
        <f t="shared" si="78"/>
        <v>62186.362485924561</v>
      </c>
      <c r="F424" s="3">
        <f t="shared" si="79"/>
        <v>1.1415130466674543</v>
      </c>
      <c r="G424" s="3">
        <f t="shared" si="80"/>
        <v>94.892654426620567</v>
      </c>
      <c r="H424" s="3">
        <f t="shared" si="81"/>
        <v>1.2972978680739926</v>
      </c>
      <c r="I424" s="3">
        <f t="shared" si="82"/>
        <v>1.4100568594274718</v>
      </c>
      <c r="J424">
        <f t="shared" si="83"/>
        <v>6.5680903701907374</v>
      </c>
      <c r="K424" s="3">
        <f t="shared" si="84"/>
        <v>227.10776220181594</v>
      </c>
      <c r="L424">
        <f t="shared" si="85"/>
        <v>7.9940868091926149E-3</v>
      </c>
      <c r="M424" s="18">
        <f t="shared" si="86"/>
        <v>0.57376051577230336</v>
      </c>
    </row>
    <row r="425" spans="1:13" ht="13.2" x14ac:dyDescent="0.25">
      <c r="A425" s="3">
        <f t="shared" si="50"/>
        <v>40.600000000000307</v>
      </c>
      <c r="B425" s="3">
        <f t="shared" si="75"/>
        <v>5.0543995269260759E-3</v>
      </c>
      <c r="C425" s="3">
        <f t="shared" si="76"/>
        <v>4.7210566541099173</v>
      </c>
      <c r="D425" s="3">
        <f t="shared" si="77"/>
        <v>5181.4229468002986</v>
      </c>
      <c r="E425" s="3">
        <f t="shared" si="78"/>
        <v>62177.07536160358</v>
      </c>
      <c r="F425" s="3">
        <f t="shared" si="79"/>
        <v>1.1415637873098212</v>
      </c>
      <c r="G425" s="3">
        <f t="shared" si="80"/>
        <v>94.865086322890363</v>
      </c>
      <c r="H425" s="3">
        <f t="shared" si="81"/>
        <v>1.2972900569214014</v>
      </c>
      <c r="I425" s="3">
        <f t="shared" si="82"/>
        <v>1.4100818164058195</v>
      </c>
      <c r="J425">
        <f t="shared" si="83"/>
        <v>6.5662984328441958</v>
      </c>
      <c r="K425" s="3">
        <f t="shared" si="84"/>
        <v>227.07786419241518</v>
      </c>
      <c r="L425">
        <f t="shared" si="85"/>
        <v>7.9855125879732258E-3</v>
      </c>
      <c r="M425" s="18">
        <f t="shared" si="86"/>
        <v>0.57421181107171537</v>
      </c>
    </row>
    <row r="426" spans="1:13" ht="13.2" x14ac:dyDescent="0.25">
      <c r="A426" s="3">
        <f t="shared" si="50"/>
        <v>40.700000000000308</v>
      </c>
      <c r="B426" s="3">
        <f t="shared" si="75"/>
        <v>5.0503284158245933E-3</v>
      </c>
      <c r="C426" s="3">
        <f t="shared" si="76"/>
        <v>4.7248623365473312</v>
      </c>
      <c r="D426" s="3">
        <f t="shared" si="77"/>
        <v>5180.6519091968175</v>
      </c>
      <c r="E426" s="3">
        <f t="shared" si="78"/>
        <v>62167.822910361807</v>
      </c>
      <c r="F426" s="3">
        <f t="shared" si="79"/>
        <v>1.1416146332184673</v>
      </c>
      <c r="G426" s="3">
        <f t="shared" si="80"/>
        <v>94.837615707085703</v>
      </c>
      <c r="H426" s="3">
        <f t="shared" si="81"/>
        <v>1.2972822314886243</v>
      </c>
      <c r="I426" s="3">
        <f t="shared" si="82"/>
        <v>1.4101066621770537</v>
      </c>
      <c r="J426">
        <f t="shared" si="83"/>
        <v>6.5645126582094377</v>
      </c>
      <c r="K426" s="3">
        <f t="shared" si="84"/>
        <v>227.04807370873985</v>
      </c>
      <c r="L426">
        <f t="shared" si="85"/>
        <v>7.9769657238504509E-3</v>
      </c>
      <c r="M426" s="18">
        <f t="shared" si="86"/>
        <v>0.5746625049607158</v>
      </c>
    </row>
    <row r="427" spans="1:13" ht="13.2" x14ac:dyDescent="0.25">
      <c r="A427" s="3">
        <f t="shared" si="50"/>
        <v>40.80000000000031</v>
      </c>
      <c r="B427" s="3">
        <f t="shared" si="75"/>
        <v>5.0462696147712026E-3</v>
      </c>
      <c r="C427" s="3">
        <f t="shared" si="76"/>
        <v>4.7286626242237109</v>
      </c>
      <c r="D427" s="3">
        <f t="shared" si="77"/>
        <v>5179.8837833933167</v>
      </c>
      <c r="E427" s="3">
        <f t="shared" si="78"/>
        <v>62158.605400719796</v>
      </c>
      <c r="F427" s="3">
        <f t="shared" si="79"/>
        <v>1.1416655858396896</v>
      </c>
      <c r="G427" s="3">
        <f t="shared" si="80"/>
        <v>94.810242735486284</v>
      </c>
      <c r="H427" s="3">
        <f t="shared" si="81"/>
        <v>1.2972743915647247</v>
      </c>
      <c r="I427" s="3">
        <f t="shared" si="82"/>
        <v>1.4101313961591779</v>
      </c>
      <c r="J427">
        <f t="shared" si="83"/>
        <v>6.5627330552020524</v>
      </c>
      <c r="K427" s="3">
        <f t="shared" si="84"/>
        <v>227.01839165248489</v>
      </c>
      <c r="L427">
        <f t="shared" si="85"/>
        <v>7.9684460694711447E-3</v>
      </c>
      <c r="M427" s="18">
        <f t="shared" si="86"/>
        <v>0.57511259963442518</v>
      </c>
    </row>
    <row r="428" spans="1:13" ht="13.2" x14ac:dyDescent="0.25">
      <c r="A428" s="3">
        <f t="shared" si="50"/>
        <v>40.900000000000311</v>
      </c>
      <c r="B428" s="3">
        <f t="shared" si="75"/>
        <v>5.0422230593569336E-3</v>
      </c>
      <c r="C428" s="3">
        <f t="shared" si="76"/>
        <v>4.7324575367293757</v>
      </c>
      <c r="D428" s="3">
        <f t="shared" si="77"/>
        <v>5179.1185919054869</v>
      </c>
      <c r="E428" s="3">
        <f t="shared" si="78"/>
        <v>62149.42310286584</v>
      </c>
      <c r="F428" s="3">
        <f t="shared" si="79"/>
        <v>1.1417166466170185</v>
      </c>
      <c r="G428" s="3">
        <f t="shared" si="80"/>
        <v>94.782967568532243</v>
      </c>
      <c r="H428" s="3">
        <f t="shared" si="81"/>
        <v>1.2972665369394256</v>
      </c>
      <c r="I428" s="3">
        <f t="shared" si="82"/>
        <v>1.4101560177658561</v>
      </c>
      <c r="J428">
        <f t="shared" si="83"/>
        <v>6.5609596330061111</v>
      </c>
      <c r="K428" s="3">
        <f t="shared" si="84"/>
        <v>226.98881893080181</v>
      </c>
      <c r="L428">
        <f t="shared" si="85"/>
        <v>7.959953478603227E-3</v>
      </c>
      <c r="M428" s="18">
        <f t="shared" si="86"/>
        <v>0.57556209727487451</v>
      </c>
    </row>
    <row r="429" spans="1:13" ht="13.2" x14ac:dyDescent="0.25">
      <c r="A429" s="3">
        <f t="shared" si="50"/>
        <v>41.000000000000313</v>
      </c>
      <c r="B429" s="3">
        <f t="shared" si="75"/>
        <v>5.0381886856514374E-3</v>
      </c>
      <c r="C429" s="3">
        <f t="shared" si="76"/>
        <v>4.7362470935403245</v>
      </c>
      <c r="D429" s="3">
        <f t="shared" si="77"/>
        <v>5178.3563573863385</v>
      </c>
      <c r="E429" s="3">
        <f t="shared" si="78"/>
        <v>62140.276288636058</v>
      </c>
      <c r="F429" s="3">
        <f t="shared" si="79"/>
        <v>1.1417678169912089</v>
      </c>
      <c r="G429" s="3">
        <f t="shared" si="80"/>
        <v>94.755790370776168</v>
      </c>
      <c r="H429" s="3">
        <f t="shared" si="81"/>
        <v>1.2972586674031219</v>
      </c>
      <c r="I429" s="3">
        <f t="shared" si="82"/>
        <v>1.4101805264064744</v>
      </c>
      <c r="J429">
        <f t="shared" si="83"/>
        <v>6.5591924010711482</v>
      </c>
      <c r="K429" s="3">
        <f t="shared" si="84"/>
        <v>226.95935645623558</v>
      </c>
      <c r="L429">
        <f t="shared" si="85"/>
        <v>7.9514878061245822E-3</v>
      </c>
      <c r="M429" s="18">
        <f t="shared" si="86"/>
        <v>0.57601100005111028</v>
      </c>
    </row>
    <row r="430" spans="1:13" ht="13.2" x14ac:dyDescent="0.25">
      <c r="A430" s="3">
        <f t="shared" si="50"/>
        <v>41.100000000000314</v>
      </c>
      <c r="B430" s="3">
        <f t="shared" si="75"/>
        <v>5.0341664301983792E-3</v>
      </c>
      <c r="C430" s="3">
        <f t="shared" si="76"/>
        <v>4.7400313140191601</v>
      </c>
      <c r="D430" s="3">
        <f t="shared" si="77"/>
        <v>5177.5971026249199</v>
      </c>
      <c r="E430" s="3">
        <f t="shared" si="78"/>
        <v>62131.165231499035</v>
      </c>
      <c r="F430" s="3">
        <f t="shared" si="79"/>
        <v>1.1418190984002117</v>
      </c>
      <c r="G430" s="3">
        <f t="shared" si="80"/>
        <v>94.728711310842215</v>
      </c>
      <c r="H430" s="3">
        <f t="shared" si="81"/>
        <v>1.2972507827468813</v>
      </c>
      <c r="I430" s="3">
        <f t="shared" si="82"/>
        <v>1.4102049214861816</v>
      </c>
      <c r="J430">
        <f t="shared" si="83"/>
        <v>6.5574313691095263</v>
      </c>
      <c r="K430" s="3">
        <f t="shared" si="84"/>
        <v>226.93000514667463</v>
      </c>
      <c r="L430">
        <f t="shared" si="85"/>
        <v>7.9430489080122377E-3</v>
      </c>
      <c r="M430" s="18">
        <f t="shared" si="86"/>
        <v>0.5764593101193054</v>
      </c>
    </row>
    <row r="431" spans="1:13" ht="13.2" x14ac:dyDescent="0.25">
      <c r="A431" s="3">
        <f t="shared" si="50"/>
        <v>41.200000000000315</v>
      </c>
      <c r="B431" s="3">
        <f t="shared" si="75"/>
        <v>5.0301562300108897E-3</v>
      </c>
      <c r="C431" s="3">
        <f t="shared" si="76"/>
        <v>4.7438102174159926</v>
      </c>
      <c r="D431" s="3">
        <f t="shared" si="77"/>
        <v>5176.840850544776</v>
      </c>
      <c r="E431" s="3">
        <f t="shared" si="78"/>
        <v>62122.090206537308</v>
      </c>
      <c r="F431" s="3">
        <f t="shared" si="79"/>
        <v>1.1418704922791638</v>
      </c>
      <c r="G431" s="3">
        <f t="shared" si="80"/>
        <v>94.701730561380629</v>
      </c>
      <c r="H431" s="3">
        <f t="shared" si="81"/>
        <v>1.297242882762442</v>
      </c>
      <c r="I431" s="3">
        <f t="shared" si="82"/>
        <v>1.410229202405934</v>
      </c>
      <c r="J431">
        <f t="shared" si="83"/>
        <v>6.5556765470935234</v>
      </c>
      <c r="K431" s="3">
        <f t="shared" si="84"/>
        <v>226.9007659252903</v>
      </c>
      <c r="L431">
        <f t="shared" si="85"/>
        <v>7.9346366413315158E-3</v>
      </c>
      <c r="M431" s="18">
        <f t="shared" si="86"/>
        <v>0.57690702962286089</v>
      </c>
    </row>
    <row r="432" spans="1:13" ht="13.2" x14ac:dyDescent="0.25">
      <c r="A432" s="3">
        <f t="shared" si="50"/>
        <v>41.300000000000317</v>
      </c>
      <c r="B432" s="3">
        <f t="shared" si="75"/>
        <v>5.0261580225670673E-3</v>
      </c>
      <c r="C432" s="3">
        <f t="shared" si="76"/>
        <v>4.7475838228693421</v>
      </c>
      <c r="D432" s="3">
        <f t="shared" si="77"/>
        <v>5176.0876242024124</v>
      </c>
      <c r="E432" s="3">
        <f t="shared" si="78"/>
        <v>62113.051490428945</v>
      </c>
      <c r="F432" s="3">
        <f t="shared" si="79"/>
        <v>1.141922000060372</v>
      </c>
      <c r="G432" s="3">
        <f t="shared" si="80"/>
        <v>94.674848299022713</v>
      </c>
      <c r="H432" s="3">
        <f t="shared" si="81"/>
        <v>1.2972349672422259</v>
      </c>
      <c r="I432" s="3">
        <f t="shared" si="82"/>
        <v>1.4102533685625527</v>
      </c>
      <c r="J432">
        <f t="shared" si="83"/>
        <v>6.5539279452524886</v>
      </c>
      <c r="K432" s="3">
        <f t="shared" si="84"/>
        <v>226.87163972047838</v>
      </c>
      <c r="L432">
        <f t="shared" si="85"/>
        <v>7.9262508642254786E-3</v>
      </c>
      <c r="M432" s="18">
        <f t="shared" si="86"/>
        <v>0.57735416069251477</v>
      </c>
    </row>
    <row r="433" spans="1:13" ht="13.2" x14ac:dyDescent="0.25">
      <c r="A433" s="3">
        <f t="shared" si="50"/>
        <v>41.400000000000318</v>
      </c>
      <c r="B433" s="3">
        <f t="shared" si="75"/>
        <v>5.0221717458055351E-3</v>
      </c>
      <c r="C433" s="3">
        <f t="shared" si="76"/>
        <v>4.751352149407027</v>
      </c>
      <c r="D433" s="3">
        <f t="shared" si="77"/>
        <v>5175.3374467859203</v>
      </c>
      <c r="E433" s="3">
        <f t="shared" si="78"/>
        <v>62104.04936143104</v>
      </c>
      <c r="F433" s="3">
        <f t="shared" si="79"/>
        <v>1.1419736231732915</v>
      </c>
      <c r="G433" s="3">
        <f t="shared" si="80"/>
        <v>94.648064704338807</v>
      </c>
      <c r="H433" s="3">
        <f t="shared" si="81"/>
        <v>1.2972270359793316</v>
      </c>
      <c r="I433" s="3">
        <f t="shared" si="82"/>
        <v>1.4102774193487604</v>
      </c>
      <c r="J433">
        <f t="shared" si="83"/>
        <v>6.5521855740701191</v>
      </c>
      <c r="K433" s="3">
        <f t="shared" si="84"/>
        <v>226.84262746580418</v>
      </c>
      <c r="L433">
        <f t="shared" si="85"/>
        <v>7.9178914359043472E-3</v>
      </c>
      <c r="M433" s="18">
        <f t="shared" si="86"/>
        <v>0.57780070544644246</v>
      </c>
    </row>
    <row r="434" spans="1:13" ht="13.2" x14ac:dyDescent="0.25">
      <c r="A434" s="3">
        <f t="shared" si="50"/>
        <v>41.50000000000032</v>
      </c>
      <c r="B434" s="3">
        <f t="shared" si="75"/>
        <v>5.0181973381210497E-3</v>
      </c>
      <c r="C434" s="3">
        <f t="shared" si="76"/>
        <v>4.7551152159470469</v>
      </c>
      <c r="D434" s="3">
        <f t="shared" si="77"/>
        <v>5174.5903416134852</v>
      </c>
      <c r="E434" s="3">
        <f t="shared" si="78"/>
        <v>62095.084099361819</v>
      </c>
      <c r="F434" s="3">
        <f t="shared" si="79"/>
        <v>1.1420253630445172</v>
      </c>
      <c r="G434" s="3">
        <f t="shared" si="80"/>
        <v>94.621379961794432</v>
      </c>
      <c r="H434" s="3">
        <f t="shared" si="81"/>
        <v>1.2972190887675401</v>
      </c>
      <c r="I434" s="3">
        <f t="shared" si="82"/>
        <v>1.4103013541532317</v>
      </c>
      <c r="J434">
        <f t="shared" si="83"/>
        <v>6.5504494442816634</v>
      </c>
      <c r="K434" s="3">
        <f t="shared" si="84"/>
        <v>226.81373009994502</v>
      </c>
      <c r="L434">
        <f t="shared" si="85"/>
        <v>7.909558216635186E-3</v>
      </c>
      <c r="M434" s="18">
        <f t="shared" si="86"/>
        <v>0.57824666599036267</v>
      </c>
    </row>
    <row r="435" spans="1:13" ht="13.2" x14ac:dyDescent="0.25">
      <c r="A435" s="3">
        <f t="shared" si="50"/>
        <v>41.600000000000321</v>
      </c>
      <c r="B435" s="3">
        <f t="shared" si="75"/>
        <v>5.0142347383601606E-3</v>
      </c>
      <c r="C435" s="3">
        <f t="shared" si="76"/>
        <v>4.758873041298453</v>
      </c>
      <c r="D435" s="3">
        <f t="shared" si="77"/>
        <v>5173.8463321322151</v>
      </c>
      <c r="E435" s="3">
        <f t="shared" si="78"/>
        <v>62086.155985586578</v>
      </c>
      <c r="F435" s="3">
        <f t="shared" si="79"/>
        <v>1.1420772210977603</v>
      </c>
      <c r="G435" s="3">
        <f t="shared" si="80"/>
        <v>94.594794259712586</v>
      </c>
      <c r="H435" s="3">
        <f t="shared" si="81"/>
        <v>1.2972111254013237</v>
      </c>
      <c r="I435" s="3">
        <f t="shared" si="82"/>
        <v>1.41032517236064</v>
      </c>
      <c r="J435">
        <f t="shared" si="83"/>
        <v>6.5487195668715437</v>
      </c>
      <c r="K435" s="3">
        <f t="shared" si="84"/>
        <v>226.78494856664585</v>
      </c>
      <c r="L435">
        <f t="shared" si="85"/>
        <v>7.9012510677315805E-3</v>
      </c>
      <c r="M435" s="18">
        <f t="shared" si="86"/>
        <v>0.57869204441763622</v>
      </c>
    </row>
    <row r="436" spans="1:13" ht="13.2" x14ac:dyDescent="0.25">
      <c r="A436" s="3">
        <f t="shared" si="50"/>
        <v>41.700000000000323</v>
      </c>
      <c r="B436" s="3">
        <f t="shared" si="75"/>
        <v>5.0102838858169223E-3</v>
      </c>
      <c r="C436" s="3">
        <f t="shared" si="76"/>
        <v>4.7626256441622115</v>
      </c>
      <c r="D436" s="3">
        <f t="shared" si="77"/>
        <v>5173.1054419163293</v>
      </c>
      <c r="E436" s="3">
        <f t="shared" si="78"/>
        <v>62077.265302995947</v>
      </c>
      <c r="F436" s="3">
        <f t="shared" si="79"/>
        <v>1.1421291987538458</v>
      </c>
      <c r="G436" s="3">
        <f t="shared" si="80"/>
        <v>94.568307790224253</v>
      </c>
      <c r="H436" s="3">
        <f t="shared" si="81"/>
        <v>1.2972031456758326</v>
      </c>
      <c r="I436" s="3">
        <f t="shared" si="82"/>
        <v>1.4103488733516967</v>
      </c>
      <c r="J436">
        <f t="shared" si="83"/>
        <v>6.5469959530701214</v>
      </c>
      <c r="K436" s="3">
        <f t="shared" si="84"/>
        <v>226.75628381464571</v>
      </c>
      <c r="L436">
        <f t="shared" si="85"/>
        <v>7.8929698515435402E-3</v>
      </c>
      <c r="M436" s="18">
        <f t="shared" si="86"/>
        <v>0.57913684280936817</v>
      </c>
    </row>
    <row r="437" spans="1:13" ht="13.2" x14ac:dyDescent="0.25">
      <c r="A437" s="3">
        <f t="shared" si="50"/>
        <v>41.800000000000324</v>
      </c>
      <c r="B437" s="3">
        <f t="shared" si="75"/>
        <v>5.0063447202286495E-3</v>
      </c>
      <c r="C437" s="3">
        <f t="shared" si="76"/>
        <v>4.7663730431320639</v>
      </c>
      <c r="D437" s="3">
        <f t="shared" si="77"/>
        <v>5172.367694666088</v>
      </c>
      <c r="E437" s="3">
        <f t="shared" si="78"/>
        <v>62068.412335993053</v>
      </c>
      <c r="F437" s="3">
        <f t="shared" si="79"/>
        <v>1.1421812974306846</v>
      </c>
      <c r="G437" s="3">
        <f t="shared" si="80"/>
        <v>94.541920749233128</v>
      </c>
      <c r="H437" s="3">
        <f t="shared" si="81"/>
        <v>1.2971951493869265</v>
      </c>
      <c r="I437" s="3">
        <f t="shared" si="82"/>
        <v>1.4103724565032174</v>
      </c>
      <c r="J437">
        <f t="shared" si="83"/>
        <v>6.5452786143515604</v>
      </c>
      <c r="K437" s="3">
        <f t="shared" si="84"/>
        <v>226.7277367976408</v>
      </c>
      <c r="L437">
        <f t="shared" si="85"/>
        <v>7.8847144314474742E-3</v>
      </c>
      <c r="M437" s="18">
        <f t="shared" si="86"/>
        <v>0.57958106323450698</v>
      </c>
    </row>
    <row r="438" spans="1:13" ht="13.2" x14ac:dyDescent="0.25">
      <c r="A438" s="3">
        <f t="shared" si="50"/>
        <v>41.900000000000325</v>
      </c>
      <c r="B438" s="3">
        <f t="shared" si="75"/>
        <v>5.0024171817717369E-3</v>
      </c>
      <c r="C438" s="3">
        <f t="shared" si="76"/>
        <v>4.7701152566953606</v>
      </c>
      <c r="D438" s="3">
        <f t="shared" si="77"/>
        <v>5171.6331142063309</v>
      </c>
      <c r="E438" s="3">
        <f t="shared" si="78"/>
        <v>62059.597370475967</v>
      </c>
      <c r="F438" s="3">
        <f t="shared" si="79"/>
        <v>1.1422335185432699</v>
      </c>
      <c r="G438" s="3">
        <f t="shared" si="80"/>
        <v>94.515633336372929</v>
      </c>
      <c r="H438" s="3">
        <f t="shared" si="81"/>
        <v>1.2971871363311425</v>
      </c>
      <c r="I438" s="3">
        <f t="shared" si="82"/>
        <v>1.4103959211881367</v>
      </c>
      <c r="J438">
        <f t="shared" si="83"/>
        <v>6.5435675624309528</v>
      </c>
      <c r="K438" s="3">
        <f t="shared" si="84"/>
        <v>226.69930847422253</v>
      </c>
      <c r="L438">
        <f t="shared" si="85"/>
        <v>7.8764846718362858E-3</v>
      </c>
      <c r="M438" s="18">
        <f t="shared" si="86"/>
        <v>0.58002470774994297</v>
      </c>
    </row>
    <row r="439" spans="1:13" ht="13.2" x14ac:dyDescent="0.25">
      <c r="A439" s="3">
        <f t="shared" si="50"/>
        <v>42.000000000000327</v>
      </c>
      <c r="B439" s="3">
        <f t="shared" si="75"/>
        <v>4.9985012110575046E-3</v>
      </c>
      <c r="C439" s="3">
        <f t="shared" si="76"/>
        <v>4.7738523032339124</v>
      </c>
      <c r="D439" s="3">
        <f t="shared" si="77"/>
        <v>5170.9017244850866</v>
      </c>
      <c r="E439" s="3">
        <f t="shared" si="78"/>
        <v>62050.820693821035</v>
      </c>
      <c r="F439" s="3">
        <f t="shared" si="79"/>
        <v>1.1422858635036583</v>
      </c>
      <c r="G439" s="3">
        <f t="shared" si="80"/>
        <v>94.489445754966496</v>
      </c>
      <c r="H439" s="3">
        <f t="shared" si="81"/>
        <v>1.2971791063057254</v>
      </c>
      <c r="I439" s="3">
        <f t="shared" si="82"/>
        <v>1.4104192667755797</v>
      </c>
      <c r="J439">
        <f t="shared" si="83"/>
        <v>6.5418628092618274</v>
      </c>
      <c r="K439" s="3">
        <f t="shared" si="84"/>
        <v>226.67099980782709</v>
      </c>
      <c r="L439">
        <f t="shared" si="85"/>
        <v>7.8682804381096007E-3</v>
      </c>
      <c r="M439" s="18">
        <f t="shared" si="86"/>
        <v>0.58046777840060582</v>
      </c>
    </row>
    <row r="440" spans="1:13" ht="13.2" x14ac:dyDescent="0.25">
      <c r="A440" s="3">
        <f t="shared" si="50"/>
        <v>42.100000000000328</v>
      </c>
      <c r="B440" s="3">
        <f t="shared" si="75"/>
        <v>4.9945967491281168E-3</v>
      </c>
      <c r="C440" s="3">
        <f t="shared" si="76"/>
        <v>4.7775842010248102</v>
      </c>
      <c r="D440" s="3">
        <f t="shared" si="77"/>
        <v>5170.1735495721614</v>
      </c>
      <c r="E440" s="3">
        <f t="shared" si="78"/>
        <v>62042.082594865933</v>
      </c>
      <c r="F440" s="3">
        <f t="shared" si="79"/>
        <v>1.1423383337209618</v>
      </c>
      <c r="G440" s="3">
        <f t="shared" si="80"/>
        <v>94.463358211984641</v>
      </c>
      <c r="H440" s="3">
        <f t="shared" si="81"/>
        <v>1.2971710591086152</v>
      </c>
      <c r="I440" s="3">
        <f t="shared" si="82"/>
        <v>1.4104424926308938</v>
      </c>
      <c r="J440">
        <f t="shared" si="83"/>
        <v>6.5401643670334391</v>
      </c>
      <c r="K440" s="3">
        <f t="shared" si="84"/>
        <v>226.64281176667831</v>
      </c>
      <c r="L440">
        <f t="shared" si="85"/>
        <v>7.8601015966640823E-3</v>
      </c>
      <c r="M440" s="18">
        <f t="shared" si="86"/>
        <v>0.58091027721956046</v>
      </c>
    </row>
    <row r="441" spans="1:13" ht="13.2" x14ac:dyDescent="0.25">
      <c r="A441" s="3">
        <f t="shared" si="50"/>
        <v>42.20000000000033</v>
      </c>
      <c r="B441" s="3">
        <f t="shared" si="75"/>
        <v>4.9907037374525278E-3</v>
      </c>
      <c r="C441" s="3">
        <f t="shared" si="76"/>
        <v>4.7813109682412493</v>
      </c>
      <c r="D441" s="3">
        <f t="shared" si="77"/>
        <v>5169.4486136578953</v>
      </c>
      <c r="E441" s="3">
        <f t="shared" si="78"/>
        <v>62033.38336389474</v>
      </c>
      <c r="F441" s="3">
        <f t="shared" si="79"/>
        <v>1.1423909306013307</v>
      </c>
      <c r="G441" s="3">
        <f t="shared" si="80"/>
        <v>94.437370918008199</v>
      </c>
      <c r="H441" s="3">
        <f t="shared" si="81"/>
        <v>1.2971629945384553</v>
      </c>
      <c r="I441" s="3">
        <f t="shared" si="82"/>
        <v>1.4104655981156968</v>
      </c>
      <c r="J441">
        <f t="shared" si="83"/>
        <v>6.5384722481683744</v>
      </c>
      <c r="K441" s="3">
        <f t="shared" si="84"/>
        <v>226.61474532374027</v>
      </c>
      <c r="L441">
        <f t="shared" si="85"/>
        <v>7.851948014883918E-3</v>
      </c>
      <c r="M441" s="18">
        <f t="shared" si="86"/>
        <v>0.58135220622810391</v>
      </c>
    </row>
    <row r="442" spans="1:13" ht="13.2" x14ac:dyDescent="0.25">
      <c r="A442" s="3">
        <f t="shared" si="50"/>
        <v>42.300000000000331</v>
      </c>
      <c r="B442" s="3">
        <f t="shared" si="75"/>
        <v>4.9868221179224827E-3</v>
      </c>
      <c r="C442" s="3">
        <f t="shared" si="76"/>
        <v>4.7850326229533442</v>
      </c>
      <c r="D442" s="3">
        <f t="shared" si="77"/>
        <v>5168.7269410519757</v>
      </c>
      <c r="E442" s="3">
        <f t="shared" si="78"/>
        <v>62024.723292623705</v>
      </c>
      <c r="F442" s="3">
        <f t="shared" si="79"/>
        <v>1.1424436555479425</v>
      </c>
      <c r="G442" s="3">
        <f t="shared" si="80"/>
        <v>94.411484087191326</v>
      </c>
      <c r="H442" s="3">
        <f t="shared" si="81"/>
        <v>1.297154912394598</v>
      </c>
      <c r="I442" s="3">
        <f t="shared" si="82"/>
        <v>1.4104885825879221</v>
      </c>
      <c r="J442">
        <f t="shared" si="83"/>
        <v>6.5367864653202199</v>
      </c>
      <c r="K442" s="3">
        <f t="shared" si="84"/>
        <v>226.58680145667154</v>
      </c>
      <c r="L442">
        <f t="shared" si="85"/>
        <v>7.8438195611313394E-3</v>
      </c>
      <c r="M442" s="18">
        <f t="shared" si="86"/>
        <v>0.58179356743585831</v>
      </c>
    </row>
    <row r="443" spans="1:13" ht="13.2" x14ac:dyDescent="0.25">
      <c r="A443" s="3">
        <f t="shared" si="50"/>
        <v>42.400000000000333</v>
      </c>
      <c r="B443" s="3">
        <f t="shared" si="75"/>
        <v>4.9829518328485672E-3</v>
      </c>
      <c r="C443" s="3">
        <f t="shared" si="76"/>
        <v>4.7887491831289273</v>
      </c>
      <c r="D443" s="3">
        <f t="shared" si="77"/>
        <v>5168.0085561817714</v>
      </c>
      <c r="E443" s="3">
        <f t="shared" si="78"/>
        <v>62016.102674181253</v>
      </c>
      <c r="F443" s="3">
        <f t="shared" si="79"/>
        <v>1.1424965099609954</v>
      </c>
      <c r="G443" s="3">
        <f t="shared" si="80"/>
        <v>94.385697937216364</v>
      </c>
      <c r="H443" s="3">
        <f t="shared" si="81"/>
        <v>1.2971468124770906</v>
      </c>
      <c r="I443" s="3">
        <f t="shared" si="82"/>
        <v>1.4105114454018526</v>
      </c>
      <c r="J443">
        <f t="shared" si="83"/>
        <v>6.5351070313705941</v>
      </c>
      <c r="K443" s="3">
        <f t="shared" si="84"/>
        <v>226.55898114775727</v>
      </c>
      <c r="L443">
        <f t="shared" si="85"/>
        <v>7.8357161047373173E-3</v>
      </c>
      <c r="M443" s="18">
        <f t="shared" si="86"/>
        <v>0.58223436284086483</v>
      </c>
    </row>
    <row r="444" spans="1:13" ht="13.2" x14ac:dyDescent="0.25">
      <c r="A444" s="3">
        <f t="shared" si="50"/>
        <v>42.500000000000334</v>
      </c>
      <c r="B444" s="3">
        <f t="shared" si="75"/>
        <v>4.9790928249562943E-3</v>
      </c>
      <c r="C444" s="3">
        <f t="shared" si="76"/>
        <v>4.7924606666343541</v>
      </c>
      <c r="D444" s="3">
        <f t="shared" si="77"/>
        <v>5167.2934835912483</v>
      </c>
      <c r="E444" s="3">
        <f t="shared" si="78"/>
        <v>62007.521803094976</v>
      </c>
      <c r="F444" s="3">
        <f t="shared" si="79"/>
        <v>1.1425494952376878</v>
      </c>
      <c r="G444" s="3">
        <f t="shared" si="80"/>
        <v>94.360012689259321</v>
      </c>
      <c r="H444" s="3">
        <f t="shared" si="81"/>
        <v>1.2971386945867056</v>
      </c>
      <c r="I444" s="3">
        <f t="shared" si="82"/>
        <v>1.4105341859081895</v>
      </c>
      <c r="J444">
        <f t="shared" si="83"/>
        <v>6.5334339594270716</v>
      </c>
      <c r="K444" s="3">
        <f t="shared" si="84"/>
        <v>226.53128538387173</v>
      </c>
      <c r="L444">
        <f t="shared" si="85"/>
        <v>7.8276375159923514E-3</v>
      </c>
      <c r="M444" s="18">
        <f t="shared" si="86"/>
        <v>0.58267459442967762</v>
      </c>
    </row>
    <row r="445" spans="1:13" ht="13.2" x14ac:dyDescent="0.25">
      <c r="A445" s="3">
        <f t="shared" si="50"/>
        <v>42.600000000000335</v>
      </c>
      <c r="B445" s="3">
        <f t="shared" si="75"/>
        <v>4.9752450373822445E-3</v>
      </c>
      <c r="C445" s="3">
        <f t="shared" si="76"/>
        <v>4.7961670912352812</v>
      </c>
      <c r="D445" s="3">
        <f t="shared" si="77"/>
        <v>5166.5817479398129</v>
      </c>
      <c r="E445" s="3">
        <f t="shared" si="78"/>
        <v>61998.980975277751</v>
      </c>
      <c r="F445" s="3">
        <f t="shared" si="79"/>
        <v>1.1426026127722146</v>
      </c>
      <c r="G445" s="3">
        <f t="shared" si="80"/>
        <v>94.334428567954248</v>
      </c>
      <c r="H445" s="3">
        <f t="shared" si="81"/>
        <v>1.2971305585249169</v>
      </c>
      <c r="I445" s="3">
        <f t="shared" si="82"/>
        <v>1.410556803454065</v>
      </c>
      <c r="J445">
        <f t="shared" si="83"/>
        <v>6.5317672628207726</v>
      </c>
      <c r="K445" s="3">
        <f t="shared" si="84"/>
        <v>226.50371515642883</v>
      </c>
      <c r="L445">
        <f t="shared" si="85"/>
        <v>7.8195836661373117E-3</v>
      </c>
      <c r="M445" s="18">
        <f t="shared" si="86"/>
        <v>0.58311426417745205</v>
      </c>
    </row>
    <row r="446" spans="1:13" ht="13.2" x14ac:dyDescent="0.25">
      <c r="A446" s="3">
        <f t="shared" si="50"/>
        <v>42.700000000000337</v>
      </c>
      <c r="B446" s="3">
        <f t="shared" si="75"/>
        <v>4.9714084136702448E-3</v>
      </c>
      <c r="C446" s="3">
        <f t="shared" si="76"/>
        <v>4.7998684745974582</v>
      </c>
      <c r="D446" s="3">
        <f t="shared" si="77"/>
        <v>5165.8733740007474</v>
      </c>
      <c r="E446" s="3">
        <f t="shared" si="78"/>
        <v>61990.480488008965</v>
      </c>
      <c r="F446" s="3">
        <f t="shared" si="79"/>
        <v>1.1426558639557574</v>
      </c>
      <c r="G446" s="3">
        <f t="shared" si="80"/>
        <v>94.308945801350603</v>
      </c>
      <c r="H446" s="3">
        <f t="shared" si="81"/>
        <v>1.2971224040939098</v>
      </c>
      <c r="I446" s="3">
        <f t="shared" si="82"/>
        <v>1.4105792973831015</v>
      </c>
      <c r="J446">
        <f t="shared" si="83"/>
        <v>6.5301069551036832</v>
      </c>
      <c r="K446" s="3">
        <f t="shared" si="84"/>
        <v>226.47627146132231</v>
      </c>
      <c r="L446">
        <f t="shared" si="85"/>
        <v>7.8115544273545078E-3</v>
      </c>
      <c r="M446" s="18">
        <f t="shared" si="86"/>
        <v>0.58355337404804009</v>
      </c>
    </row>
    <row r="447" spans="1:13" ht="13.2" x14ac:dyDescent="0.25">
      <c r="A447" s="3">
        <f t="shared" si="50"/>
        <v>42.800000000000338</v>
      </c>
      <c r="B447" s="3">
        <f t="shared" si="75"/>
        <v>4.9675828977675919E-3</v>
      </c>
      <c r="C447" s="3">
        <f t="shared" si="76"/>
        <v>4.8035648342874939</v>
      </c>
      <c r="D447" s="3">
        <f t="shared" si="77"/>
        <v>5165.1683866601697</v>
      </c>
      <c r="E447" s="3">
        <f t="shared" si="78"/>
        <v>61982.020639922033</v>
      </c>
      <c r="F447" s="3">
        <f t="shared" si="79"/>
        <v>1.142709250176466</v>
      </c>
      <c r="G447" s="3">
        <f t="shared" si="80"/>
        <v>94.283564620879957</v>
      </c>
      <c r="H447" s="3">
        <f t="shared" si="81"/>
        <v>1.2971142310965931</v>
      </c>
      <c r="I447" s="3">
        <f t="shared" si="82"/>
        <v>1.4106016670354586</v>
      </c>
      <c r="J447">
        <f t="shared" si="83"/>
        <v>6.5284530500465596</v>
      </c>
      <c r="K447" s="3">
        <f t="shared" si="84"/>
        <v>226.44895529888689</v>
      </c>
      <c r="L447">
        <f t="shared" si="85"/>
        <v>7.8035496727587046E-3</v>
      </c>
      <c r="M447" s="18">
        <f t="shared" si="86"/>
        <v>0.58399192599407512</v>
      </c>
    </row>
    <row r="448" spans="1:13" ht="13.2" x14ac:dyDescent="0.25">
      <c r="A448" s="3">
        <f t="shared" si="50"/>
        <v>42.90000000000034</v>
      </c>
      <c r="B448" s="3">
        <f t="shared" si="75"/>
        <v>4.9637684340213192E-3</v>
      </c>
      <c r="C448" s="3">
        <f t="shared" si="76"/>
        <v>4.8072561877736222</v>
      </c>
      <c r="D448" s="3">
        <f t="shared" si="77"/>
        <v>5164.4668109155637</v>
      </c>
      <c r="E448" s="3">
        <f t="shared" si="78"/>
        <v>61973.60173098676</v>
      </c>
      <c r="F448" s="3">
        <f t="shared" si="79"/>
        <v>1.1427627728194609</v>
      </c>
      <c r="G448" s="3">
        <f t="shared" si="80"/>
        <v>94.258285261315336</v>
      </c>
      <c r="H448" s="3">
        <f t="shared" si="81"/>
        <v>1.2971060393365912</v>
      </c>
      <c r="I448" s="3">
        <f t="shared" si="82"/>
        <v>1.4106239117478709</v>
      </c>
      <c r="J448">
        <f t="shared" si="83"/>
        <v>6.5268055616362819</v>
      </c>
      <c r="K448" s="3">
        <f t="shared" si="84"/>
        <v>226.42176767383881</v>
      </c>
      <c r="L448">
        <f t="shared" si="85"/>
        <v>7.7955692763884057E-3</v>
      </c>
      <c r="M448" s="18">
        <f t="shared" si="86"/>
        <v>0.58442992195706522</v>
      </c>
    </row>
    <row r="449" spans="1:13" ht="13.2" x14ac:dyDescent="0.25">
      <c r="A449" s="3">
        <f t="shared" si="50"/>
        <v>43.000000000000341</v>
      </c>
      <c r="B449" s="3">
        <f t="shared" si="75"/>
        <v>4.9599649671745079E-3</v>
      </c>
      <c r="C449" s="3">
        <f t="shared" si="76"/>
        <v>4.8109425524264635</v>
      </c>
      <c r="D449" s="3">
        <f t="shared" si="77"/>
        <v>5163.7686718748255</v>
      </c>
      <c r="E449" s="3">
        <f t="shared" si="78"/>
        <v>61965.224062497902</v>
      </c>
      <c r="F449" s="3">
        <f t="shared" si="79"/>
        <v>1.1428164332668109</v>
      </c>
      <c r="G449" s="3">
        <f t="shared" si="80"/>
        <v>94.233107960740085</v>
      </c>
      <c r="H449" s="3">
        <f t="shared" si="81"/>
        <v>1.29709782861825</v>
      </c>
      <c r="I449" s="3">
        <f t="shared" si="82"/>
        <v>1.4106460308536883</v>
      </c>
      <c r="J449">
        <f t="shared" si="83"/>
        <v>6.5251645040738788</v>
      </c>
      <c r="K449" s="3">
        <f t="shared" si="84"/>
        <v>226.39470959523987</v>
      </c>
      <c r="L449">
        <f t="shared" si="85"/>
        <v>7.7876131131970911E-3</v>
      </c>
      <c r="M449" s="18">
        <f t="shared" si="86"/>
        <v>0.58486736386747751</v>
      </c>
    </row>
    <row r="450" spans="1:13" ht="13.2" x14ac:dyDescent="0.25">
      <c r="A450" s="3">
        <f t="shared" si="50"/>
        <v>43.100000000000342</v>
      </c>
      <c r="B450" s="3">
        <f t="shared" si="75"/>
        <v>4.9561724423626335E-3</v>
      </c>
      <c r="C450" s="3">
        <f t="shared" si="76"/>
        <v>4.8146239455197763</v>
      </c>
      <c r="D450" s="3">
        <f t="shared" si="77"/>
        <v>5163.0739947548309</v>
      </c>
      <c r="E450" s="3">
        <f t="shared" si="78"/>
        <v>61956.887937057967</v>
      </c>
      <c r="F450" s="3">
        <f t="shared" si="79"/>
        <v>1.142870232897536</v>
      </c>
      <c r="G450" s="3">
        <f t="shared" si="80"/>
        <v>94.208032960508092</v>
      </c>
      <c r="H450" s="3">
        <f t="shared" si="81"/>
        <v>1.29708959874663</v>
      </c>
      <c r="I450" s="3">
        <f t="shared" si="82"/>
        <v>1.4106680236829137</v>
      </c>
      <c r="J450">
        <f t="shared" si="83"/>
        <v>6.5235298917719327</v>
      </c>
      <c r="K450" s="3">
        <f t="shared" si="84"/>
        <v>226.36778207643954</v>
      </c>
      <c r="L450">
        <f t="shared" si="85"/>
        <v>7.7796810590446642E-3</v>
      </c>
      <c r="M450" s="18">
        <f t="shared" si="86"/>
        <v>0.58530425364482763</v>
      </c>
    </row>
    <row r="451" spans="1:13" ht="13.2" x14ac:dyDescent="0.25">
      <c r="A451" s="3">
        <f t="shared" si="50"/>
        <v>43.200000000000344</v>
      </c>
      <c r="B451" s="3">
        <f t="shared" si="75"/>
        <v>4.9523908051099632E-3</v>
      </c>
      <c r="C451" s="3">
        <f t="shared" si="76"/>
        <v>4.8183003842311942</v>
      </c>
      <c r="D451" s="3">
        <f t="shared" si="77"/>
        <v>5162.3828048802197</v>
      </c>
      <c r="E451" s="3">
        <f t="shared" si="78"/>
        <v>61948.593658562633</v>
      </c>
      <c r="F451" s="3">
        <f t="shared" si="79"/>
        <v>1.1429241730875888</v>
      </c>
      <c r="G451" s="3">
        <f t="shared" si="80"/>
        <v>94.183060505208203</v>
      </c>
      <c r="H451" s="3">
        <f t="shared" si="81"/>
        <v>1.2970813495275286</v>
      </c>
      <c r="I451" s="3">
        <f t="shared" si="82"/>
        <v>1.4106898895622657</v>
      </c>
      <c r="J451">
        <f t="shared" si="83"/>
        <v>6.5219017393524048</v>
      </c>
      <c r="K451" s="3">
        <f t="shared" si="84"/>
        <v>226.34098613503082</v>
      </c>
      <c r="L451">
        <f t="shared" si="85"/>
        <v>7.7717729906889412E-3</v>
      </c>
      <c r="M451" s="18">
        <f t="shared" si="86"/>
        <v>0.58574059319776495</v>
      </c>
    </row>
    <row r="452" spans="1:13" ht="13.2" x14ac:dyDescent="0.25">
      <c r="A452" s="3">
        <f t="shared" si="50"/>
        <v>43.300000000000345</v>
      </c>
      <c r="B452" s="3">
        <f t="shared" si="75"/>
        <v>4.948620001325987E-3</v>
      </c>
      <c r="C452" s="3">
        <f t="shared" si="76"/>
        <v>4.8219718856429665</v>
      </c>
      <c r="D452" s="3">
        <f t="shared" si="77"/>
        <v>5161.695127682392</v>
      </c>
      <c r="E452" s="3">
        <f t="shared" si="78"/>
        <v>61940.341532188701</v>
      </c>
      <c r="F452" s="3">
        <f t="shared" si="79"/>
        <v>1.142978255209852</v>
      </c>
      <c r="G452" s="3">
        <f t="shared" si="80"/>
        <v>94.15819084263272</v>
      </c>
      <c r="H452" s="3">
        <f t="shared" si="81"/>
        <v>1.2970730807674582</v>
      </c>
      <c r="I452" s="3">
        <f t="shared" si="82"/>
        <v>1.4107116278151919</v>
      </c>
      <c r="J452">
        <f t="shared" si="83"/>
        <v>6.5202800616444936</v>
      </c>
      <c r="K452" s="3">
        <f t="shared" si="84"/>
        <v>226.31432279280719</v>
      </c>
      <c r="L452">
        <f t="shared" si="85"/>
        <v>7.763888785777235E-3</v>
      </c>
      <c r="M452" s="18">
        <f t="shared" si="86"/>
        <v>0.58617638442415698</v>
      </c>
    </row>
    <row r="453" spans="1:13" ht="13.2" x14ac:dyDescent="0.25">
      <c r="A453" s="3">
        <f t="shared" si="50"/>
        <v>43.400000000000347</v>
      </c>
      <c r="B453" s="3">
        <f t="shared" si="75"/>
        <v>4.944859977301889E-3</v>
      </c>
      <c r="C453" s="3">
        <f t="shared" si="76"/>
        <v>4.8256384667426877</v>
      </c>
      <c r="D453" s="3">
        <f t="shared" si="77"/>
        <v>5161.0109886980163</v>
      </c>
      <c r="E453" s="3">
        <f t="shared" si="78"/>
        <v>61932.131864376192</v>
      </c>
      <c r="F453" s="3">
        <f t="shared" si="79"/>
        <v>1.1430324806341294</v>
      </c>
      <c r="G453" s="3">
        <f t="shared" si="80"/>
        <v>94.133424223736938</v>
      </c>
      <c r="H453" s="3">
        <f t="shared" si="81"/>
        <v>1.29706479227366</v>
      </c>
      <c r="I453" s="3">
        <f t="shared" si="82"/>
        <v>1.4107332377619297</v>
      </c>
      <c r="J453">
        <f t="shared" si="83"/>
        <v>6.5186648736821082</v>
      </c>
      <c r="K453" s="3">
        <f t="shared" si="84"/>
        <v>226.28779307570628</v>
      </c>
      <c r="L453">
        <f t="shared" si="85"/>
        <v>7.756028322838112E-3</v>
      </c>
      <c r="M453" s="18">
        <f t="shared" si="86"/>
        <v>0.58661162921117671</v>
      </c>
    </row>
    <row r="454" spans="1:13" ht="13.2" x14ac:dyDescent="0.25">
      <c r="A454" s="3">
        <f t="shared" si="50"/>
        <v>43.500000000000348</v>
      </c>
      <c r="B454" s="3">
        <f t="shared" si="75"/>
        <v>4.9411106797070618E-3</v>
      </c>
      <c r="C454" s="3">
        <f t="shared" si="76"/>
        <v>4.8293001444240176</v>
      </c>
      <c r="D454" s="3">
        <f t="shared" si="77"/>
        <v>5160.3304135680328</v>
      </c>
      <c r="E454" s="3">
        <f t="shared" si="78"/>
        <v>61923.96496281639</v>
      </c>
      <c r="F454" s="3">
        <f t="shared" si="79"/>
        <v>1.1430868507271399</v>
      </c>
      <c r="G454" s="3">
        <f t="shared" si="80"/>
        <v>94.108760902608253</v>
      </c>
      <c r="H454" s="3">
        <f t="shared" si="81"/>
        <v>1.2970564838541183</v>
      </c>
      <c r="I454" s="3">
        <f t="shared" si="82"/>
        <v>1.4107547187195553</v>
      </c>
      <c r="J454">
        <f t="shared" si="83"/>
        <v>6.5170561907019406</v>
      </c>
      <c r="K454" s="3">
        <f t="shared" si="84"/>
        <v>226.26139801377263</v>
      </c>
      <c r="L454">
        <f t="shared" si="85"/>
        <v>7.7481914812731019E-3</v>
      </c>
      <c r="M454" s="18">
        <f t="shared" si="86"/>
        <v>0.58704632943538271</v>
      </c>
    </row>
    <row r="455" spans="1:13" ht="13.2" x14ac:dyDescent="0.25">
      <c r="A455" s="3">
        <f t="shared" si="50"/>
        <v>43.60000000000035</v>
      </c>
      <c r="B455" s="3">
        <f t="shared" si="75"/>
        <v>4.9373720555856591E-3</v>
      </c>
      <c r="C455" s="3">
        <f t="shared" si="76"/>
        <v>4.8329569354873954</v>
      </c>
      <c r="D455" s="3">
        <f t="shared" si="77"/>
        <v>5159.6534280365186</v>
      </c>
      <c r="E455" s="3">
        <f t="shared" si="78"/>
        <v>61915.841136438219</v>
      </c>
      <c r="F455" s="3">
        <f t="shared" si="79"/>
        <v>1.1431413668525019</v>
      </c>
      <c r="G455" s="3">
        <f t="shared" si="80"/>
        <v>94.08420113643254</v>
      </c>
      <c r="H455" s="3">
        <f t="shared" si="81"/>
        <v>1.2970481553175288</v>
      </c>
      <c r="I455" s="3">
        <f t="shared" si="82"/>
        <v>1.4107760700019913</v>
      </c>
      <c r="J455">
        <f t="shared" si="83"/>
        <v>6.5154540281411535</v>
      </c>
      <c r="K455" s="3">
        <f t="shared" si="84"/>
        <v>226.23513864110834</v>
      </c>
      <c r="L455">
        <f t="shared" si="85"/>
        <v>7.7403781413486446E-3</v>
      </c>
      <c r="M455" s="18">
        <f t="shared" si="86"/>
        <v>0.58748048696280364</v>
      </c>
    </row>
    <row r="456" spans="1:13" ht="13.2" x14ac:dyDescent="0.25">
      <c r="A456" s="3">
        <f t="shared" si="50"/>
        <v>43.700000000000351</v>
      </c>
      <c r="B456" s="3">
        <f t="shared" si="75"/>
        <v>4.9336440523531826E-3</v>
      </c>
      <c r="C456" s="3">
        <f t="shared" si="76"/>
        <v>4.8366088566407512</v>
      </c>
      <c r="D456" s="3">
        <f t="shared" si="77"/>
        <v>5158.9800579493558</v>
      </c>
      <c r="E456" s="3">
        <f t="shared" si="78"/>
        <v>61907.760695392266</v>
      </c>
      <c r="F456" s="3">
        <f t="shared" si="79"/>
        <v>1.1431960303707369</v>
      </c>
      <c r="G456" s="3">
        <f t="shared" si="80"/>
        <v>94.059745185457203</v>
      </c>
      <c r="H456" s="3">
        <f t="shared" si="81"/>
        <v>1.2970398064733397</v>
      </c>
      <c r="I456" s="3">
        <f t="shared" si="82"/>
        <v>1.4107972909200905</v>
      </c>
      <c r="J456">
        <f t="shared" si="83"/>
        <v>6.5138584016351997</v>
      </c>
      <c r="K456" s="3">
        <f t="shared" si="84"/>
        <v>226.20901599582663</v>
      </c>
      <c r="L456">
        <f t="shared" si="85"/>
        <v>7.7325881841880748E-3</v>
      </c>
      <c r="M456" s="18">
        <f t="shared" si="86"/>
        <v>0.58791410364902164</v>
      </c>
    </row>
    <row r="457" spans="1:13" ht="13.2" x14ac:dyDescent="0.25">
      <c r="A457" s="3">
        <f t="shared" si="50"/>
        <v>43.800000000000352</v>
      </c>
      <c r="B457" s="3">
        <f t="shared" si="75"/>
        <v>4.9299266177931155E-3</v>
      </c>
      <c r="C457" s="3">
        <f t="shared" si="76"/>
        <v>4.8402559245002017</v>
      </c>
      <c r="D457" s="3">
        <f t="shared" si="77"/>
        <v>5158.3103292532496</v>
      </c>
      <c r="E457" s="3">
        <f t="shared" si="78"/>
        <v>61899.723951038992</v>
      </c>
      <c r="F457" s="3">
        <f t="shared" si="79"/>
        <v>1.1432508426392587</v>
      </c>
      <c r="G457" s="3">
        <f t="shared" si="80"/>
        <v>94.035393312960991</v>
      </c>
      <c r="H457" s="3">
        <f t="shared" si="81"/>
        <v>1.2970314371317173</v>
      </c>
      <c r="I457" s="3">
        <f t="shared" si="82"/>
        <v>1.4108183807816379</v>
      </c>
      <c r="J457">
        <f t="shared" si="83"/>
        <v>6.5122693270157157</v>
      </c>
      <c r="K457" s="3">
        <f t="shared" si="84"/>
        <v>226.18303112000828</v>
      </c>
      <c r="L457">
        <f t="shared" si="85"/>
        <v>7.7248214917636192E-3</v>
      </c>
      <c r="M457" s="18">
        <f t="shared" si="86"/>
        <v>0.58834718133924924</v>
      </c>
    </row>
    <row r="458" spans="1:13" ht="13.2" x14ac:dyDescent="0.25">
      <c r="A458" s="3">
        <f t="shared" si="50"/>
        <v>43.900000000000354</v>
      </c>
      <c r="B458" s="3">
        <f t="shared" si="75"/>
        <v>4.9262197000535827E-3</v>
      </c>
      <c r="C458" s="3">
        <f t="shared" si="76"/>
        <v>4.8438981555907503</v>
      </c>
      <c r="D458" s="3">
        <f t="shared" si="77"/>
        <v>5157.6442679945712</v>
      </c>
      <c r="E458" s="3">
        <f t="shared" si="78"/>
        <v>61891.731215934851</v>
      </c>
      <c r="F458" s="3">
        <f t="shared" si="79"/>
        <v>1.1433058050123595</v>
      </c>
      <c r="G458" s="3">
        <f t="shared" si="80"/>
        <v>94.011145785220435</v>
      </c>
      <c r="H458" s="3">
        <f t="shared" si="81"/>
        <v>1.2970230471035786</v>
      </c>
      <c r="I458" s="3">
        <f t="shared" si="82"/>
        <v>1.4108393388914207</v>
      </c>
      <c r="J458">
        <f t="shared" si="83"/>
        <v>6.5106868203085133</v>
      </c>
      <c r="K458" s="3">
        <f t="shared" si="84"/>
        <v>226.15718505966078</v>
      </c>
      <c r="L458">
        <f t="shared" si="85"/>
        <v>7.7170779468886718E-3</v>
      </c>
      <c r="M458" s="18">
        <f t="shared" si="86"/>
        <v>0.58877972186841543</v>
      </c>
    </row>
    <row r="459" spans="1:13" ht="13.2" x14ac:dyDescent="0.25">
      <c r="A459" s="3">
        <f t="shared" si="50"/>
        <v>44.000000000000355</v>
      </c>
      <c r="B459" s="3">
        <f t="shared" si="75"/>
        <v>4.9225232476440605E-3</v>
      </c>
      <c r="C459" s="3">
        <f t="shared" si="76"/>
        <v>4.8475355663469681</v>
      </c>
      <c r="D459" s="3">
        <f t="shared" si="77"/>
        <v>5156.9819003181792</v>
      </c>
      <c r="E459" s="3">
        <f t="shared" si="78"/>
        <v>61883.782803818147</v>
      </c>
      <c r="F459" s="3">
        <f t="shared" si="79"/>
        <v>1.1433609188412188</v>
      </c>
      <c r="G459" s="3">
        <f t="shared" si="80"/>
        <v>93.987002871476193</v>
      </c>
      <c r="H459" s="3">
        <f t="shared" si="81"/>
        <v>1.2970146362005737</v>
      </c>
      <c r="I459" s="3">
        <f t="shared" si="82"/>
        <v>1.4108601645512528</v>
      </c>
      <c r="J459">
        <f t="shared" si="83"/>
        <v>6.5091108977313299</v>
      </c>
      <c r="K459" s="3">
        <f t="shared" si="84"/>
        <v>226.13147886466939</v>
      </c>
      <c r="L459">
        <f t="shared" si="85"/>
        <v>7.7093574332099159E-3</v>
      </c>
      <c r="M459" s="18">
        <f t="shared" si="86"/>
        <v>0.58921172706123903</v>
      </c>
    </row>
    <row r="460" spans="1:13" ht="13.2" x14ac:dyDescent="0.25">
      <c r="A460" s="3">
        <f t="shared" si="50"/>
        <v>44.100000000000357</v>
      </c>
      <c r="B460" s="3">
        <f t="shared" si="75"/>
        <v>4.9188372094321076E-3</v>
      </c>
      <c r="C460" s="3">
        <f t="shared" si="76"/>
        <v>4.8511681731136838</v>
      </c>
      <c r="D460" s="3">
        <f t="shared" si="77"/>
        <v>5156.3232524661098</v>
      </c>
      <c r="E460" s="3">
        <f t="shared" si="78"/>
        <v>61875.879029593314</v>
      </c>
      <c r="F460" s="3">
        <f t="shared" si="79"/>
        <v>1.1434161854738838</v>
      </c>
      <c r="G460" s="3">
        <f t="shared" si="80"/>
        <v>93.962964843897296</v>
      </c>
      <c r="H460" s="3">
        <f t="shared" si="81"/>
        <v>1.2970062042350894</v>
      </c>
      <c r="I460" s="3">
        <f t="shared" si="82"/>
        <v>1.4108808570600204</v>
      </c>
      <c r="J460">
        <f t="shared" si="83"/>
        <v>6.5075415756915467</v>
      </c>
      <c r="K460" s="3">
        <f t="shared" si="84"/>
        <v>226.10591358874578</v>
      </c>
      <c r="L460">
        <f t="shared" si="85"/>
        <v>7.7016598351997839E-3</v>
      </c>
      <c r="M460" s="18">
        <f t="shared" si="86"/>
        <v>0.58964319873231319</v>
      </c>
    </row>
    <row r="461" spans="1:13" ht="13.2" x14ac:dyDescent="0.25">
      <c r="A461" s="3">
        <f t="shared" si="50"/>
        <v>44.200000000000358</v>
      </c>
      <c r="B461" s="3">
        <f t="shared" si="75"/>
        <v>4.9151615346401511E-3</v>
      </c>
      <c r="C461" s="3">
        <f t="shared" si="76"/>
        <v>4.8547959921466468</v>
      </c>
      <c r="D461" s="3">
        <f t="shared" si="77"/>
        <v>5155.6683507769658</v>
      </c>
      <c r="E461" s="3">
        <f t="shared" si="78"/>
        <v>61868.020209323586</v>
      </c>
      <c r="F461" s="3">
        <f t="shared" si="79"/>
        <v>1.1434716062552701</v>
      </c>
      <c r="G461" s="3">
        <f t="shared" si="80"/>
        <v>93.939031977557931</v>
      </c>
      <c r="H461" s="3">
        <f t="shared" si="81"/>
        <v>1.2969977510202573</v>
      </c>
      <c r="I461" s="3">
        <f t="shared" si="82"/>
        <v>1.4109014157137176</v>
      </c>
      <c r="J461">
        <f t="shared" si="83"/>
        <v>6.5059788707847339</v>
      </c>
      <c r="K461" s="3">
        <f t="shared" si="84"/>
        <v>226.08049028940567</v>
      </c>
      <c r="L461">
        <f t="shared" si="85"/>
        <v>7.6939850381487832E-3</v>
      </c>
      <c r="M461" s="18">
        <f t="shared" si="86"/>
        <v>0.59007413868617897</v>
      </c>
    </row>
    <row r="462" spans="1:13" ht="13.2" x14ac:dyDescent="0.25">
      <c r="A462" s="3">
        <f t="shared" si="50"/>
        <v>44.30000000000036</v>
      </c>
      <c r="B462" s="3">
        <f t="shared" si="75"/>
        <v>4.9114961728422861E-3</v>
      </c>
      <c r="C462" s="3">
        <f t="shared" si="76"/>
        <v>4.8584190396132083</v>
      </c>
      <c r="D462" s="3">
        <f t="shared" si="77"/>
        <v>5155.0172216843375</v>
      </c>
      <c r="E462" s="3">
        <f t="shared" si="78"/>
        <v>61860.206660212047</v>
      </c>
      <c r="F462" s="3">
        <f t="shared" si="79"/>
        <v>1.143527182527156</v>
      </c>
      <c r="G462" s="3">
        <f t="shared" si="80"/>
        <v>93.915204550397164</v>
      </c>
      <c r="H462" s="3">
        <f t="shared" si="81"/>
        <v>1.296989276369954</v>
      </c>
      <c r="I462" s="3">
        <f t="shared" si="82"/>
        <v>1.4109218398054957</v>
      </c>
      <c r="J462">
        <f t="shared" si="83"/>
        <v>6.5044227997920467</v>
      </c>
      <c r="K462" s="3">
        <f t="shared" si="84"/>
        <v>226.05521002790613</v>
      </c>
      <c r="L462">
        <f t="shared" si="85"/>
        <v>7.6863329281580605E-3</v>
      </c>
      <c r="M462" s="18">
        <f t="shared" si="86"/>
        <v>0.59050454871740476</v>
      </c>
    </row>
    <row r="463" spans="1:13" ht="13.2" x14ac:dyDescent="0.25">
      <c r="A463" s="3">
        <f t="shared" si="50"/>
        <v>44.400000000000361</v>
      </c>
      <c r="B463" s="3">
        <f t="shared" si="75"/>
        <v>4.9078410739611337E-3</v>
      </c>
      <c r="C463" s="3">
        <f t="shared" si="76"/>
        <v>4.8620373315929708</v>
      </c>
      <c r="D463" s="3">
        <f t="shared" si="77"/>
        <v>5154.3698917159081</v>
      </c>
      <c r="E463" s="3">
        <f t="shared" si="78"/>
        <v>61852.438700590894</v>
      </c>
      <c r="F463" s="3">
        <f t="shared" si="79"/>
        <v>1.1435829156281774</v>
      </c>
      <c r="G463" s="3">
        <f t="shared" si="80"/>
        <v>93.891482843190801</v>
      </c>
      <c r="H463" s="3">
        <f t="shared" si="81"/>
        <v>1.2969807800987965</v>
      </c>
      <c r="I463" s="3">
        <f t="shared" si="82"/>
        <v>1.4109421286256931</v>
      </c>
      <c r="J463">
        <f t="shared" si="83"/>
        <v>6.5028733796784106</v>
      </c>
      <c r="K463" s="3">
        <f t="shared" si="84"/>
        <v>226.03007386920982</v>
      </c>
      <c r="L463">
        <f t="shared" si="85"/>
        <v>7.6787033921319765E-3</v>
      </c>
      <c r="M463" s="18">
        <f t="shared" si="86"/>
        <v>0.59093443061066253</v>
      </c>
    </row>
    <row r="464" spans="1:13" ht="13.2" x14ac:dyDescent="0.25">
      <c r="A464" s="3">
        <f t="shared" si="50"/>
        <v>44.500000000000362</v>
      </c>
      <c r="B464" s="3">
        <f t="shared" si="75"/>
        <v>4.904196188264715E-3</v>
      </c>
      <c r="C464" s="3">
        <f t="shared" si="76"/>
        <v>4.8656508840784491</v>
      </c>
      <c r="D464" s="3">
        <f t="shared" si="77"/>
        <v>5153.7263874924056</v>
      </c>
      <c r="E464" s="3">
        <f t="shared" si="78"/>
        <v>61844.716649908863</v>
      </c>
      <c r="F464" s="3">
        <f t="shared" si="79"/>
        <v>1.143638806893821</v>
      </c>
      <c r="G464" s="3">
        <f t="shared" si="80"/>
        <v>93.867867139521081</v>
      </c>
      <c r="H464" s="3">
        <f t="shared" si="81"/>
        <v>1.2969722620221491</v>
      </c>
      <c r="I464" s="3">
        <f t="shared" si="82"/>
        <v>1.4109622814618792</v>
      </c>
      <c r="J464">
        <f t="shared" si="83"/>
        <v>6.5013306275905807</v>
      </c>
      <c r="K464" s="3">
        <f t="shared" si="84"/>
        <v>226.00508288194476</v>
      </c>
      <c r="L464">
        <f t="shared" si="85"/>
        <v>7.671096317770785E-3</v>
      </c>
      <c r="M464" s="18">
        <f t="shared" si="86"/>
        <v>0.59136378614080276</v>
      </c>
    </row>
    <row r="465" spans="1:13" ht="13.2" x14ac:dyDescent="0.25">
      <c r="A465" s="3">
        <f t="shared" si="50"/>
        <v>44.600000000000364</v>
      </c>
      <c r="B465" s="3">
        <f t="shared" si="75"/>
        <v>4.9005614663633675E-3</v>
      </c>
      <c r="C465" s="3">
        <f t="shared" si="76"/>
        <v>4.8692597129757207</v>
      </c>
      <c r="D465" s="3">
        <f t="shared" si="77"/>
        <v>5153.0867357265333</v>
      </c>
      <c r="E465" s="3">
        <f t="shared" si="78"/>
        <v>61837.040828718396</v>
      </c>
      <c r="F465" s="3">
        <f t="shared" si="79"/>
        <v>1.1436948576564216</v>
      </c>
      <c r="G465" s="3">
        <f t="shared" si="80"/>
        <v>93.844357725745681</v>
      </c>
      <c r="H465" s="3">
        <f t="shared" si="81"/>
        <v>1.2969637219561307</v>
      </c>
      <c r="I465" s="3">
        <f t="shared" si="82"/>
        <v>1.4109822975988997</v>
      </c>
      <c r="J465">
        <f t="shared" si="83"/>
        <v>6.4997945608551957</v>
      </c>
      <c r="K465" s="3">
        <f t="shared" si="84"/>
        <v>225.98023813836323</v>
      </c>
      <c r="L465">
        <f t="shared" si="85"/>
        <v>7.6635115935633925E-3</v>
      </c>
      <c r="M465" s="18">
        <f t="shared" si="86"/>
        <v>0.59179261707293007</v>
      </c>
    </row>
    <row r="466" spans="1:13" ht="13.2" x14ac:dyDescent="0.25">
      <c r="A466" s="3">
        <f t="shared" si="50"/>
        <v>44.700000000000365</v>
      </c>
      <c r="B466" s="3">
        <f t="shared" si="75"/>
        <v>4.8969368592066929E-3</v>
      </c>
      <c r="C466" s="3">
        <f t="shared" si="76"/>
        <v>4.872863834105071</v>
      </c>
      <c r="D466" s="3">
        <f t="shared" si="77"/>
        <v>5152.4509632219806</v>
      </c>
      <c r="E466" s="3">
        <f t="shared" si="78"/>
        <v>61829.411558663764</v>
      </c>
      <c r="F466" s="3">
        <f t="shared" si="79"/>
        <v>1.1437510692451565</v>
      </c>
      <c r="G466" s="3">
        <f t="shared" si="80"/>
        <v>93.820954890968594</v>
      </c>
      <c r="H466" s="3">
        <f t="shared" si="81"/>
        <v>1.2969551597175963</v>
      </c>
      <c r="I466" s="3">
        <f t="shared" si="82"/>
        <v>1.4110021763188951</v>
      </c>
      <c r="J466">
        <f t="shared" si="83"/>
        <v>6.4982651969768037</v>
      </c>
      <c r="K466" s="3">
        <f t="shared" si="84"/>
        <v>225.95554071429996</v>
      </c>
      <c r="L466">
        <f t="shared" si="85"/>
        <v>7.6559491087801928E-3</v>
      </c>
      <c r="M466" s="18">
        <f t="shared" si="86"/>
        <v>0.59222092516247749</v>
      </c>
    </row>
    <row r="467" spans="1:13" ht="13.2" x14ac:dyDescent="0.25">
      <c r="A467" s="3">
        <f t="shared" si="50"/>
        <v>44.800000000000367</v>
      </c>
      <c r="B467" s="3">
        <f t="shared" si="75"/>
        <v>4.8933223180805457E-3</v>
      </c>
      <c r="C467" s="3">
        <f t="shared" si="76"/>
        <v>4.8764632632016189</v>
      </c>
      <c r="D467" s="3">
        <f t="shared" si="77"/>
        <v>5151.8190968720182</v>
      </c>
      <c r="E467" s="3">
        <f t="shared" si="78"/>
        <v>61821.829162464215</v>
      </c>
      <c r="F467" s="3">
        <f t="shared" si="79"/>
        <v>1.1438074429860434</v>
      </c>
      <c r="G467" s="3">
        <f t="shared" si="80"/>
        <v>93.797658927003511</v>
      </c>
      <c r="H467" s="3">
        <f t="shared" si="81"/>
        <v>1.2969465751241602</v>
      </c>
      <c r="I467" s="3">
        <f t="shared" si="82"/>
        <v>1.4110219169013691</v>
      </c>
      <c r="J467">
        <f t="shared" si="83"/>
        <v>6.4967425536356256</v>
      </c>
      <c r="K467" s="3">
        <f t="shared" si="84"/>
        <v>225.93099168911994</v>
      </c>
      <c r="L467">
        <f t="shared" si="85"/>
        <v>7.6484087534659847E-3</v>
      </c>
      <c r="M467" s="18">
        <f t="shared" si="86"/>
        <v>0.59264871215527892</v>
      </c>
    </row>
    <row r="468" spans="1:13" ht="13.2" x14ac:dyDescent="0.25">
      <c r="A468" s="3">
        <f t="shared" si="50"/>
        <v>44.900000000000368</v>
      </c>
      <c r="B468" s="3">
        <f t="shared" ref="B468:B531" si="87">2*PI()^(1-$B$9)*$B$6*$H$6*$B$8*$L$6^$B$9*((2*$B$9+1)*$B$8*($L$6/PI())^$B$9*A468+$H$5^(2*$B$9+1))^(1-2*$B$9)/(2*$B$9+1)</f>
        <v>4.8897177946040423E-3</v>
      </c>
      <c r="C468" s="3">
        <f t="shared" ref="C468:C531" si="88">$L$6/B468</f>
        <v>4.880058015915961</v>
      </c>
      <c r="D468" s="3">
        <f t="shared" ref="D468:D531" si="89">14.353*C468^5-267.8*C468^4+1960.6*C468^3-6996.5*C468^2+11829*C468-1653.3</f>
        <v>5151.1911636589093</v>
      </c>
      <c r="E468" s="3">
        <f t="shared" ref="E468:E531" si="90">D468*12</f>
        <v>61814.293963906908</v>
      </c>
      <c r="F468" s="3">
        <f t="shared" ref="F468:F531" si="91">0.0021*C468^4- 0.0338*C468^3 + 0.204*C468^2 - 0.5367*C468 + 1.6419</f>
        <v>1.1438639802019359</v>
      </c>
      <c r="G468" s="3">
        <f t="shared" ref="G468:G531" si="92">(B468+$L$6)*E468/$P$6/$P$9</f>
        <v>93.774470128352149</v>
      </c>
      <c r="H468" s="3">
        <f t="shared" ref="H468:H531" si="93">SQRT(2*F468^2/(F468-1)*(2/(F468+1))^((F468+1)/(F468-1))*(1-($P$8/$L$7)^((F468-1)/F468)))</f>
        <v>1.2969379679941824</v>
      </c>
      <c r="I468" s="3">
        <f t="shared" ref="I468:I531" si="94">H468+($P$8-$P$11)/G468*$P$7</f>
        <v>1.4110415186232028</v>
      </c>
      <c r="J468">
        <f t="shared" ref="J468:J531" si="95">I468*G468*$P$6</f>
        <v>6.4952266486860797</v>
      </c>
      <c r="K468" s="3">
        <f t="shared" ref="K468:K531" si="96">E468*I468/$P$9</f>
        <v>225.90659214569357</v>
      </c>
      <c r="L468">
        <f t="shared" si="85"/>
        <v>7.6408904184329853E-3</v>
      </c>
      <c r="M468" s="18">
        <f t="shared" si="86"/>
        <v>0.59307597978764393</v>
      </c>
    </row>
    <row r="469" spans="1:13" ht="13.2" x14ac:dyDescent="0.25">
      <c r="A469" s="3">
        <f t="shared" si="50"/>
        <v>45.000000000000369</v>
      </c>
      <c r="B469" s="3">
        <f t="shared" si="87"/>
        <v>4.8861232407266114E-3</v>
      </c>
      <c r="C469" s="3">
        <f t="shared" si="88"/>
        <v>4.8836481078147864</v>
      </c>
      <c r="D469" s="3">
        <f t="shared" si="89"/>
        <v>5150.5671906527014</v>
      </c>
      <c r="E469" s="3">
        <f t="shared" si="90"/>
        <v>61806.806287832413</v>
      </c>
      <c r="F469" s="3">
        <f t="shared" si="91"/>
        <v>1.1439206822125179</v>
      </c>
      <c r="G469" s="3">
        <f t="shared" si="92"/>
        <v>93.751388792171497</v>
      </c>
      <c r="H469" s="3">
        <f t="shared" si="93"/>
        <v>1.2969293381467846</v>
      </c>
      <c r="I469" s="3">
        <f t="shared" si="94"/>
        <v>1.4110609807587122</v>
      </c>
      <c r="J469">
        <f t="shared" si="95"/>
        <v>6.4937175001547587</v>
      </c>
      <c r="K469" s="3">
        <f t="shared" si="96"/>
        <v>225.88234317035105</v>
      </c>
      <c r="L469">
        <f t="shared" si="85"/>
        <v>7.6333939952538754E-3</v>
      </c>
      <c r="M469" s="18">
        <f t="shared" si="86"/>
        <v>0.59350272978642726</v>
      </c>
    </row>
    <row r="470" spans="1:13" ht="13.2" x14ac:dyDescent="0.25">
      <c r="A470" s="3">
        <f t="shared" si="50"/>
        <v>45.100000000000371</v>
      </c>
      <c r="B470" s="3">
        <f t="shared" si="87"/>
        <v>4.8825386087250735E-3</v>
      </c>
      <c r="C470" s="3">
        <f t="shared" si="88"/>
        <v>4.8872335543815053</v>
      </c>
      <c r="D470" s="3">
        <f t="shared" si="89"/>
        <v>5149.9472050101131</v>
      </c>
      <c r="E470" s="3">
        <f t="shared" si="90"/>
        <v>61799.366460121353</v>
      </c>
      <c r="F470" s="3">
        <f t="shared" si="91"/>
        <v>1.1439775503343033</v>
      </c>
      <c r="G470" s="3">
        <f t="shared" si="92"/>
        <v>93.728415218242858</v>
      </c>
      <c r="H470" s="3">
        <f t="shared" si="93"/>
        <v>1.2969206854018365</v>
      </c>
      <c r="I470" s="3">
        <f t="shared" si="94"/>
        <v>1.4110803025796739</v>
      </c>
      <c r="J470">
        <f t="shared" si="95"/>
        <v>6.4922151262383592</v>
      </c>
      <c r="K470" s="3">
        <f t="shared" si="96"/>
        <v>225.85824585283655</v>
      </c>
      <c r="L470">
        <f t="shared" ref="L470:L533" si="97">$B$8*($L$6/(PI()*M469^2))^$B$9</f>
        <v>7.6259193762549821E-3</v>
      </c>
      <c r="M470" s="18">
        <f t="shared" si="86"/>
        <v>0.59392896386910254</v>
      </c>
    </row>
    <row r="471" spans="1:13" ht="13.2" x14ac:dyDescent="0.25">
      <c r="A471" s="3">
        <f t="shared" si="50"/>
        <v>45.200000000000372</v>
      </c>
      <c r="B471" s="3">
        <f t="shared" si="87"/>
        <v>4.8789638512007549E-3</v>
      </c>
      <c r="C471" s="3">
        <f t="shared" si="88"/>
        <v>4.8908143710168499</v>
      </c>
      <c r="D471" s="3">
        <f t="shared" si="89"/>
        <v>5149.3312339737849</v>
      </c>
      <c r="E471" s="3">
        <f t="shared" si="90"/>
        <v>61791.974807685416</v>
      </c>
      <c r="F471" s="3">
        <f t="shared" si="91"/>
        <v>1.1440345858806313</v>
      </c>
      <c r="G471" s="3">
        <f t="shared" si="92"/>
        <v>93.7055497089477</v>
      </c>
      <c r="H471" s="3">
        <f t="shared" si="93"/>
        <v>1.2969120095799567</v>
      </c>
      <c r="I471" s="3">
        <f t="shared" si="94"/>
        <v>1.4110994833553576</v>
      </c>
      <c r="J471">
        <f t="shared" si="95"/>
        <v>6.490719545302138</v>
      </c>
      <c r="K471" s="3">
        <f t="shared" si="96"/>
        <v>225.83430128627859</v>
      </c>
      <c r="L471">
        <f t="shared" si="97"/>
        <v>7.618466454509489E-3</v>
      </c>
      <c r="M471" s="18">
        <f t="shared" si="86"/>
        <v>0.59435468374383171</v>
      </c>
    </row>
    <row r="472" spans="1:13" ht="13.2" x14ac:dyDescent="0.25">
      <c r="A472" s="3">
        <f t="shared" si="50"/>
        <v>45.300000000000374</v>
      </c>
      <c r="B472" s="3">
        <f t="shared" si="87"/>
        <v>4.8753989210766234E-3</v>
      </c>
      <c r="C472" s="3">
        <f t="shared" si="88"/>
        <v>4.894390573039499</v>
      </c>
      <c r="D472" s="3">
        <f t="shared" si="89"/>
        <v>5148.7193048709696</v>
      </c>
      <c r="E472" s="3">
        <f t="shared" si="90"/>
        <v>61784.631658451632</v>
      </c>
      <c r="F472" s="3">
        <f t="shared" si="91"/>
        <v>1.1440917901616638</v>
      </c>
      <c r="G472" s="3">
        <f t="shared" si="92"/>
        <v>93.682792569233342</v>
      </c>
      <c r="H472" s="3">
        <f t="shared" si="93"/>
        <v>1.2969033105025363</v>
      </c>
      <c r="I472" s="3">
        <f t="shared" si="94"/>
        <v>1.4111185223525939</v>
      </c>
      <c r="J472">
        <f t="shared" si="95"/>
        <v>6.4892307758778101</v>
      </c>
      <c r="K472" s="3">
        <f t="shared" si="96"/>
        <v>225.8105105671421</v>
      </c>
      <c r="L472">
        <f t="shared" si="97"/>
        <v>7.6110351238307342E-3</v>
      </c>
      <c r="M472" s="18">
        <f t="shared" si="86"/>
        <v>0.59477989110953511</v>
      </c>
    </row>
    <row r="473" spans="1:13" ht="13.2" x14ac:dyDescent="0.25">
      <c r="A473" s="3">
        <f t="shared" si="50"/>
        <v>45.400000000000375</v>
      </c>
      <c r="B473" s="3">
        <f t="shared" si="87"/>
        <v>4.871843771594473E-3</v>
      </c>
      <c r="C473" s="3">
        <f t="shared" si="88"/>
        <v>4.8979621756866605</v>
      </c>
      <c r="D473" s="3">
        <f t="shared" si="89"/>
        <v>5148.1114451126878</v>
      </c>
      <c r="E473" s="3">
        <f t="shared" si="90"/>
        <v>61777.337341352249</v>
      </c>
      <c r="F473" s="3">
        <f t="shared" si="91"/>
        <v>1.144149164484382</v>
      </c>
      <c r="G473" s="3">
        <f t="shared" si="92"/>
        <v>93.660144106587367</v>
      </c>
      <c r="H473" s="3">
        <f t="shared" si="93"/>
        <v>1.2968945879917055</v>
      </c>
      <c r="I473" s="3">
        <f t="shared" si="94"/>
        <v>1.4111374188357748</v>
      </c>
      <c r="J473">
        <f t="shared" si="95"/>
        <v>6.4877488366617397</v>
      </c>
      <c r="K473" s="3">
        <f t="shared" si="96"/>
        <v>225.78687479518968</v>
      </c>
      <c r="L473">
        <f t="shared" si="97"/>
        <v>7.6036252787656132E-3</v>
      </c>
      <c r="M473" s="18">
        <f t="shared" si="86"/>
        <v>0.59520458765596174</v>
      </c>
    </row>
    <row r="474" spans="1:13" ht="13.2" x14ac:dyDescent="0.25">
      <c r="A474" s="3">
        <f t="shared" si="50"/>
        <v>45.500000000000377</v>
      </c>
      <c r="B474" s="3">
        <f t="shared" si="87"/>
        <v>4.8682983563121205E-3</v>
      </c>
      <c r="C474" s="3">
        <f t="shared" si="88"/>
        <v>4.9015291941146799</v>
      </c>
      <c r="D474" s="3">
        <f t="shared" si="89"/>
        <v>5147.5076821928988</v>
      </c>
      <c r="E474" s="3">
        <f t="shared" si="90"/>
        <v>61770.092186314781</v>
      </c>
      <c r="F474" s="3">
        <f t="shared" si="91"/>
        <v>1.1442067101525846</v>
      </c>
      <c r="G474" s="3">
        <f t="shared" si="92"/>
        <v>93.63760463101238</v>
      </c>
      <c r="H474" s="3">
        <f t="shared" si="93"/>
        <v>1.2968858418703726</v>
      </c>
      <c r="I474" s="3">
        <f t="shared" si="94"/>
        <v>1.411156172066925</v>
      </c>
      <c r="J474">
        <f t="shared" si="95"/>
        <v>6.4862737465134908</v>
      </c>
      <c r="K474" s="3">
        <f t="shared" si="96"/>
        <v>225.76339507345514</v>
      </c>
      <c r="L474">
        <f t="shared" si="97"/>
        <v>7.5962368145879797E-3</v>
      </c>
      <c r="M474" s="18">
        <f t="shared" si="86"/>
        <v>0.59562877506375589</v>
      </c>
    </row>
    <row r="475" spans="1:13" ht="13.2" x14ac:dyDescent="0.25">
      <c r="A475" s="3">
        <f t="shared" si="50"/>
        <v>45.600000000000378</v>
      </c>
      <c r="B475" s="3">
        <f t="shared" si="87"/>
        <v>4.8647626291006395E-3</v>
      </c>
      <c r="C475" s="3">
        <f t="shared" si="88"/>
        <v>4.9050916433996319</v>
      </c>
      <c r="D475" s="3">
        <f t="shared" si="89"/>
        <v>5146.9080436872273</v>
      </c>
      <c r="E475" s="3">
        <f t="shared" si="90"/>
        <v>61762.896524246724</v>
      </c>
      <c r="F475" s="3">
        <f t="shared" si="91"/>
        <v>1.144264428466889</v>
      </c>
      <c r="G475" s="3">
        <f t="shared" si="92"/>
        <v>93.615174454992726</v>
      </c>
      <c r="H475" s="3">
        <f t="shared" si="93"/>
        <v>1.296877071962186</v>
      </c>
      <c r="I475" s="3">
        <f t="shared" si="94"/>
        <v>1.4111747813057096</v>
      </c>
      <c r="J475">
        <f t="shared" si="95"/>
        <v>6.4848055244535168</v>
      </c>
      <c r="K475" s="3">
        <f t="shared" si="96"/>
        <v>225.74007250818707</v>
      </c>
      <c r="L475">
        <f t="shared" si="97"/>
        <v>7.5888696272922327E-3</v>
      </c>
      <c r="M475" s="18">
        <f t="shared" si="86"/>
        <v>0.59605245500452875</v>
      </c>
    </row>
    <row r="476" spans="1:13" ht="13.2" x14ac:dyDescent="0.25">
      <c r="A476" s="3">
        <f t="shared" si="50"/>
        <v>45.700000000000379</v>
      </c>
      <c r="B476" s="3">
        <f t="shared" si="87"/>
        <v>4.8612365441416307E-3</v>
      </c>
      <c r="C476" s="3">
        <f t="shared" si="88"/>
        <v>4.9086495385378957</v>
      </c>
      <c r="D476" s="3">
        <f t="shared" si="89"/>
        <v>5146.312557252294</v>
      </c>
      <c r="E476" s="3">
        <f t="shared" si="90"/>
        <v>61755.750687027525</v>
      </c>
      <c r="F476" s="3">
        <f t="shared" si="91"/>
        <v>1.1443223207247202</v>
      </c>
      <c r="G476" s="3">
        <f t="shared" si="92"/>
        <v>93.592853893472423</v>
      </c>
      <c r="H476" s="3">
        <f t="shared" si="93"/>
        <v>1.2968682780915717</v>
      </c>
      <c r="I476" s="3">
        <f t="shared" si="94"/>
        <v>1.4111932458094998</v>
      </c>
      <c r="J476">
        <f t="shared" si="95"/>
        <v>6.4833441896618975</v>
      </c>
      <c r="K476" s="3">
        <f t="shared" si="96"/>
        <v>225.7169082088283</v>
      </c>
      <c r="L476">
        <f t="shared" si="97"/>
        <v>7.5815236135868208E-3</v>
      </c>
      <c r="M476" s="18">
        <f t="shared" si="86"/>
        <v>0.59647562914092056</v>
      </c>
    </row>
    <row r="477" spans="1:13" ht="13.2" x14ac:dyDescent="0.25">
      <c r="A477" s="3">
        <f t="shared" si="50"/>
        <v>45.800000000000381</v>
      </c>
      <c r="B477" s="3">
        <f t="shared" si="87"/>
        <v>4.8577200559245066E-3</v>
      </c>
      <c r="C477" s="3">
        <f t="shared" si="88"/>
        <v>4.9122028944467457</v>
      </c>
      <c r="D477" s="3">
        <f t="shared" si="89"/>
        <v>5145.7212506244568</v>
      </c>
      <c r="E477" s="3">
        <f t="shared" si="90"/>
        <v>61748.655007493478</v>
      </c>
      <c r="F477" s="3">
        <f t="shared" si="91"/>
        <v>1.1443803882203232</v>
      </c>
      <c r="G477" s="3">
        <f t="shared" si="92"/>
        <v>93.570643263822419</v>
      </c>
      <c r="H477" s="3">
        <f t="shared" si="93"/>
        <v>1.2968594600837089</v>
      </c>
      <c r="I477" s="3">
        <f t="shared" si="94"/>
        <v>1.4112115648333936</v>
      </c>
      <c r="J477">
        <f t="shared" si="95"/>
        <v>6.4818897614761291</v>
      </c>
      <c r="K477" s="3">
        <f t="shared" si="96"/>
        <v>225.69390328796226</v>
      </c>
      <c r="L477">
        <f t="shared" si="97"/>
        <v>7.5741986708880099E-3</v>
      </c>
      <c r="M477" s="18">
        <f t="shared" si="86"/>
        <v>0.5968982991266738</v>
      </c>
    </row>
    <row r="478" spans="1:13" ht="13.2" x14ac:dyDescent="0.25">
      <c r="A478" s="3">
        <f t="shared" si="50"/>
        <v>45.900000000000382</v>
      </c>
      <c r="B478" s="3">
        <f t="shared" si="87"/>
        <v>4.8542131192438227E-3</v>
      </c>
      <c r="C478" s="3">
        <f t="shared" si="88"/>
        <v>4.9157517259649177</v>
      </c>
      <c r="D478" s="3">
        <f t="shared" si="89"/>
        <v>5145.1341516192069</v>
      </c>
      <c r="E478" s="3">
        <f t="shared" si="90"/>
        <v>61741.60981943048</v>
      </c>
      <c r="F478" s="3">
        <f t="shared" si="91"/>
        <v>1.1444386322447448</v>
      </c>
      <c r="G478" s="3">
        <f t="shared" si="92"/>
        <v>93.548542885819941</v>
      </c>
      <c r="H478" s="3">
        <f t="shared" si="93"/>
        <v>1.2968506177645429</v>
      </c>
      <c r="I478" s="3">
        <f t="shared" si="94"/>
        <v>1.4112297376302561</v>
      </c>
      <c r="J478">
        <f t="shared" si="95"/>
        <v>6.4804422593898385</v>
      </c>
      <c r="K478" s="3">
        <f t="shared" si="96"/>
        <v>225.67105886129116</v>
      </c>
      <c r="L478">
        <f t="shared" si="97"/>
        <v>7.5668946973134928E-3</v>
      </c>
      <c r="M478" s="18">
        <f t="shared" si="86"/>
        <v>0.59732046660669225</v>
      </c>
    </row>
    <row r="479" spans="1:13" ht="13.2" x14ac:dyDescent="0.25">
      <c r="A479" s="3">
        <f t="shared" si="50"/>
        <v>46.000000000000384</v>
      </c>
      <c r="B479" s="3">
        <f t="shared" si="87"/>
        <v>4.850715689196621E-3</v>
      </c>
      <c r="C479" s="3">
        <f t="shared" si="88"/>
        <v>4.9192960478531838</v>
      </c>
      <c r="D479" s="3">
        <f t="shared" si="89"/>
        <v>5144.5512881300556</v>
      </c>
      <c r="E479" s="3">
        <f t="shared" si="90"/>
        <v>61734.615457560663</v>
      </c>
      <c r="F479" s="3">
        <f t="shared" si="91"/>
        <v>1.1444970540858452</v>
      </c>
      <c r="G479" s="3">
        <f t="shared" si="92"/>
        <v>93.526553081618687</v>
      </c>
      <c r="H479" s="3">
        <f t="shared" si="93"/>
        <v>1.2968417509607761</v>
      </c>
      <c r="I479" s="3">
        <f t="shared" si="94"/>
        <v>1.4112477634507514</v>
      </c>
      <c r="J479">
        <f t="shared" si="95"/>
        <v>6.4790017030508222</v>
      </c>
      <c r="K479" s="3">
        <f t="shared" si="96"/>
        <v>225.64837604759046</v>
      </c>
      <c r="L479">
        <f t="shared" si="97"/>
        <v>7.5596115916763155E-3</v>
      </c>
      <c r="M479" s="18">
        <f t="shared" si="86"/>
        <v>0.59774213321711334</v>
      </c>
    </row>
    <row r="480" spans="1:13" ht="13.2" x14ac:dyDescent="0.25">
      <c r="A480" s="3">
        <f t="shared" si="50"/>
        <v>46.100000000000385</v>
      </c>
      <c r="B480" s="3">
        <f t="shared" si="87"/>
        <v>4.8472277211798129E-3</v>
      </c>
      <c r="C480" s="3">
        <f t="shared" si="88"/>
        <v>4.9228358747949112</v>
      </c>
      <c r="D480" s="3">
        <f t="shared" si="89"/>
        <v>5143.9726881274792</v>
      </c>
      <c r="E480" s="3">
        <f t="shared" si="90"/>
        <v>61727.672257529746</v>
      </c>
      <c r="F480" s="3">
        <f t="shared" si="91"/>
        <v>1.1445556550282932</v>
      </c>
      <c r="G480" s="3">
        <f t="shared" si="92"/>
        <v>93.504674175720027</v>
      </c>
      <c r="H480" s="3">
        <f t="shared" si="93"/>
        <v>1.2968328594998899</v>
      </c>
      <c r="I480" s="3">
        <f t="shared" si="94"/>
        <v>1.4112656415434044</v>
      </c>
      <c r="J480">
        <f t="shared" si="95"/>
        <v>6.477568112259295</v>
      </c>
      <c r="K480" s="3">
        <f t="shared" si="96"/>
        <v>225.62585596867061</v>
      </c>
      <c r="L480">
        <f t="shared" si="97"/>
        <v>7.5523492534786078E-3</v>
      </c>
      <c r="M480" s="18">
        <f t="shared" si="86"/>
        <v>0.59816330058536671</v>
      </c>
    </row>
    <row r="481" spans="1:13" ht="13.2" x14ac:dyDescent="0.25">
      <c r="A481" s="3">
        <f t="shared" si="50"/>
        <v>46.200000000000387</v>
      </c>
      <c r="B481" s="3">
        <f t="shared" si="87"/>
        <v>4.8437491708875876E-3</v>
      </c>
      <c r="C481" s="3">
        <f t="shared" si="88"/>
        <v>4.9263712213966242</v>
      </c>
      <c r="D481" s="3">
        <f t="shared" si="89"/>
        <v>5143.3983796582934</v>
      </c>
      <c r="E481" s="3">
        <f t="shared" si="90"/>
        <v>61720.780555899517</v>
      </c>
      <c r="F481" s="3">
        <f t="shared" si="91"/>
        <v>1.1446144363535582</v>
      </c>
      <c r="G481" s="3">
        <f t="shared" si="92"/>
        <v>93.482906494952431</v>
      </c>
      <c r="H481" s="3">
        <f t="shared" si="93"/>
        <v>1.2968239432101183</v>
      </c>
      <c r="I481" s="3">
        <f t="shared" si="94"/>
        <v>1.4112833711546029</v>
      </c>
      <c r="J481">
        <f t="shared" si="95"/>
        <v>6.4761415069664361</v>
      </c>
      <c r="K481" s="3">
        <f t="shared" si="96"/>
        <v>225.60349974934817</v>
      </c>
      <c r="L481">
        <f t="shared" si="97"/>
        <v>7.5451075829056548E-3</v>
      </c>
      <c r="M481" s="18">
        <f t="shared" si="86"/>
        <v>0.59858397033024424</v>
      </c>
    </row>
    <row r="482" spans="1:13" ht="13.2" x14ac:dyDescent="0.25">
      <c r="A482" s="3">
        <f t="shared" si="50"/>
        <v>46.300000000000388</v>
      </c>
      <c r="B482" s="3">
        <f t="shared" si="87"/>
        <v>4.8402799943088395E-3</v>
      </c>
      <c r="C482" s="3">
        <f t="shared" si="88"/>
        <v>4.9299021021885583</v>
      </c>
      <c r="D482" s="3">
        <f t="shared" si="89"/>
        <v>5142.8283908444382</v>
      </c>
      <c r="E482" s="3">
        <f t="shared" si="90"/>
        <v>61713.940690133255</v>
      </c>
      <c r="F482" s="3">
        <f t="shared" si="91"/>
        <v>1.1446733993399241</v>
      </c>
      <c r="G482" s="3">
        <f t="shared" si="92"/>
        <v>93.461250368440076</v>
      </c>
      <c r="H482" s="3">
        <f t="shared" si="93"/>
        <v>1.2968150019204701</v>
      </c>
      <c r="I482" s="3">
        <f t="shared" si="94"/>
        <v>1.4113009515286636</v>
      </c>
      <c r="J482">
        <f t="shared" si="95"/>
        <v>6.4747219072724702</v>
      </c>
      <c r="K482" s="3">
        <f t="shared" si="96"/>
        <v>225.58130851740111</v>
      </c>
      <c r="L482">
        <f t="shared" si="97"/>
        <v>7.5378864808197648E-3</v>
      </c>
      <c r="M482" s="18">
        <f t="shared" ref="M482:M545" si="98">$H$5+L482*A482</f>
        <v>0.59900414406195801</v>
      </c>
    </row>
    <row r="483" spans="1:13" ht="13.2" x14ac:dyDescent="0.25">
      <c r="A483" s="3">
        <f t="shared" si="50"/>
        <v>46.400000000000389</v>
      </c>
      <c r="B483" s="3">
        <f t="shared" si="87"/>
        <v>4.836820147724641E-3</v>
      </c>
      <c r="C483" s="3">
        <f t="shared" si="88"/>
        <v>4.9334285316252018</v>
      </c>
      <c r="D483" s="3">
        <f t="shared" si="89"/>
        <v>5142.2627498823958</v>
      </c>
      <c r="E483" s="3">
        <f t="shared" si="90"/>
        <v>61707.152998588746</v>
      </c>
      <c r="F483" s="3">
        <f t="shared" si="91"/>
        <v>1.1447325452624717</v>
      </c>
      <c r="G483" s="3">
        <f t="shared" si="92"/>
        <v>93.439706127583023</v>
      </c>
      <c r="H483" s="3">
        <f t="shared" si="93"/>
        <v>1.2968060354607145</v>
      </c>
      <c r="I483" s="3">
        <f t="shared" si="94"/>
        <v>1.4113183819078465</v>
      </c>
      <c r="J483">
        <f t="shared" si="95"/>
        <v>6.4733093334253109</v>
      </c>
      <c r="K483" s="3">
        <f t="shared" si="96"/>
        <v>225.55928340354359</v>
      </c>
      <c r="L483">
        <f t="shared" si="97"/>
        <v>7.5306858487544422E-3</v>
      </c>
      <c r="M483" s="18">
        <f t="shared" si="98"/>
        <v>0.59942382338220912</v>
      </c>
    </row>
    <row r="484" spans="1:13" ht="13.2" x14ac:dyDescent="0.25">
      <c r="A484" s="3">
        <f t="shared" si="50"/>
        <v>46.500000000000391</v>
      </c>
      <c r="B484" s="3">
        <f t="shared" si="87"/>
        <v>4.8333695877057188E-3</v>
      </c>
      <c r="C484" s="3">
        <f t="shared" si="88"/>
        <v>4.9369505240858524</v>
      </c>
      <c r="D484" s="3">
        <f t="shared" si="89"/>
        <v>5141.7014850420701</v>
      </c>
      <c r="E484" s="3">
        <f t="shared" si="90"/>
        <v>61700.417820504837</v>
      </c>
      <c r="F484" s="3">
        <f t="shared" si="91"/>
        <v>1.1447918753930926</v>
      </c>
      <c r="G484" s="3">
        <f t="shared" si="92"/>
        <v>93.418274106027894</v>
      </c>
      <c r="H484" s="3">
        <f t="shared" si="93"/>
        <v>1.296797043661398</v>
      </c>
      <c r="I484" s="3">
        <f t="shared" si="94"/>
        <v>1.4113356615324124</v>
      </c>
      <c r="J484">
        <f t="shared" si="95"/>
        <v>6.4719038058187595</v>
      </c>
      <c r="K484" s="3">
        <f t="shared" si="96"/>
        <v>225.53742554138421</v>
      </c>
      <c r="L484">
        <f t="shared" si="97"/>
        <v>7.5235055889084149E-3</v>
      </c>
      <c r="M484" s="18">
        <f t="shared" si="98"/>
        <v>0.59984300988424422</v>
      </c>
    </row>
    <row r="485" spans="1:13" ht="13.2" x14ac:dyDescent="0.25">
      <c r="A485" s="3">
        <f t="shared" si="50"/>
        <v>46.600000000000392</v>
      </c>
      <c r="B485" s="3">
        <f t="shared" si="87"/>
        <v>4.8299282711099772E-3</v>
      </c>
      <c r="C485" s="3">
        <f t="shared" si="88"/>
        <v>4.9404680938751424</v>
      </c>
      <c r="D485" s="3">
        <f t="shared" si="89"/>
        <v>5141.144624665877</v>
      </c>
      <c r="E485" s="3">
        <f t="shared" si="90"/>
        <v>61693.735495990521</v>
      </c>
      <c r="F485" s="3">
        <f t="shared" si="91"/>
        <v>1.1448513910004812</v>
      </c>
      <c r="G485" s="3">
        <f t="shared" si="92"/>
        <v>93.396954639642445</v>
      </c>
      <c r="H485" s="3">
        <f t="shared" si="93"/>
        <v>1.2967880263538338</v>
      </c>
      <c r="I485" s="3">
        <f t="shared" si="94"/>
        <v>1.4113527896406486</v>
      </c>
      <c r="J485">
        <f t="shared" si="95"/>
        <v>6.470505344990805</v>
      </c>
      <c r="K485" s="3">
        <f t="shared" si="96"/>
        <v>225.51573606738802</v>
      </c>
      <c r="L485">
        <f t="shared" si="97"/>
        <v>7.516345604139921E-3</v>
      </c>
      <c r="M485" s="18">
        <f t="shared" si="98"/>
        <v>0.60026170515292332</v>
      </c>
    </row>
    <row r="486" spans="1:13" ht="13.2" x14ac:dyDescent="0.25">
      <c r="A486" s="3">
        <f t="shared" si="50"/>
        <v>46.700000000000394</v>
      </c>
      <c r="B486" s="3">
        <f t="shared" si="87"/>
        <v>4.8264961550800361E-3</v>
      </c>
      <c r="C486" s="3">
        <f t="shared" si="88"/>
        <v>4.9439812552235782</v>
      </c>
      <c r="D486" s="3">
        <f t="shared" si="89"/>
        <v>5140.592197168141</v>
      </c>
      <c r="E486" s="3">
        <f t="shared" si="90"/>
        <v>61687.106366017688</v>
      </c>
      <c r="F486" s="3">
        <f t="shared" si="91"/>
        <v>1.1449110933501332</v>
      </c>
      <c r="G486" s="3">
        <f t="shared" si="92"/>
        <v>93.375748066495547</v>
      </c>
      <c r="H486" s="3">
        <f t="shared" si="93"/>
        <v>1.2967789833700969</v>
      </c>
      <c r="I486" s="3">
        <f t="shared" si="94"/>
        <v>1.4113697654688944</v>
      </c>
      <c r="J486">
        <f t="shared" si="95"/>
        <v>6.4691139716223134</v>
      </c>
      <c r="K486" s="3">
        <f t="shared" si="96"/>
        <v>225.4942161208524</v>
      </c>
      <c r="L486">
        <f t="shared" si="97"/>
        <v>7.5092057979608559E-3</v>
      </c>
      <c r="M486" s="18">
        <f t="shared" si="98"/>
        <v>0.60067991076477489</v>
      </c>
    </row>
    <row r="487" spans="1:13" ht="13.2" x14ac:dyDescent="0.25">
      <c r="A487" s="3">
        <f t="shared" si="50"/>
        <v>46.800000000000395</v>
      </c>
      <c r="B487" s="3">
        <f t="shared" si="87"/>
        <v>4.8230731970407984E-3</v>
      </c>
      <c r="C487" s="3">
        <f t="shared" si="88"/>
        <v>4.9474900222880693</v>
      </c>
      <c r="D487" s="3">
        <f t="shared" si="89"/>
        <v>5140.0442310338431</v>
      </c>
      <c r="E487" s="3">
        <f t="shared" si="90"/>
        <v>61680.530772406113</v>
      </c>
      <c r="F487" s="3">
        <f t="shared" si="91"/>
        <v>1.144970983704354</v>
      </c>
      <c r="G487" s="3">
        <f t="shared" si="92"/>
        <v>93.354654726826013</v>
      </c>
      <c r="H487" s="3">
        <f t="shared" si="93"/>
        <v>1.2967699145430474</v>
      </c>
      <c r="I487" s="3">
        <f t="shared" si="94"/>
        <v>1.4113865882516086</v>
      </c>
      <c r="J487">
        <f t="shared" si="95"/>
        <v>6.4677297065351222</v>
      </c>
      <c r="K487" s="3">
        <f t="shared" si="96"/>
        <v>225.47286684386069</v>
      </c>
      <c r="L487">
        <f t="shared" si="97"/>
        <v>7.5020860745311961E-3</v>
      </c>
      <c r="M487" s="18">
        <f t="shared" si="98"/>
        <v>0.6010976282880629</v>
      </c>
    </row>
    <row r="488" spans="1:13" ht="13.2" x14ac:dyDescent="0.25">
      <c r="A488" s="3">
        <f t="shared" si="50"/>
        <v>46.900000000000396</v>
      </c>
      <c r="B488" s="3">
        <f t="shared" si="87"/>
        <v>4.819659354697043E-3</v>
      </c>
      <c r="C488" s="3">
        <f t="shared" si="88"/>
        <v>4.9509944091524511</v>
      </c>
      <c r="D488" s="3">
        <f t="shared" si="89"/>
        <v>5139.500754818112</v>
      </c>
      <c r="E488" s="3">
        <f t="shared" si="90"/>
        <v>61674.00905781734</v>
      </c>
      <c r="F488" s="3">
        <f t="shared" si="91"/>
        <v>1.1450310633222511</v>
      </c>
      <c r="G488" s="3">
        <f t="shared" si="92"/>
        <v>93.333674963024492</v>
      </c>
      <c r="H488" s="3">
        <f t="shared" si="93"/>
        <v>1.2967608197063103</v>
      </c>
      <c r="I488" s="3">
        <f t="shared" si="94"/>
        <v>1.4114032572213762</v>
      </c>
      <c r="J488">
        <f t="shared" si="95"/>
        <v>6.466352570690777</v>
      </c>
      <c r="K488" s="3">
        <f t="shared" si="96"/>
        <v>225.45168938125886</v>
      </c>
      <c r="L488">
        <f t="shared" si="97"/>
        <v>7.494986338653269E-3</v>
      </c>
      <c r="M488" s="18">
        <f t="shared" si="98"/>
        <v>0.60151485928284121</v>
      </c>
    </row>
    <row r="489" spans="1:13" ht="13.2" x14ac:dyDescent="0.25">
      <c r="A489" s="3">
        <f t="shared" si="50"/>
        <v>47.000000000000398</v>
      </c>
      <c r="B489" s="3">
        <f t="shared" si="87"/>
        <v>4.8162545860310413E-3</v>
      </c>
      <c r="C489" s="3">
        <f t="shared" si="88"/>
        <v>4.9544944298280029</v>
      </c>
      <c r="D489" s="3">
        <f t="shared" si="89"/>
        <v>5138.9617971451107</v>
      </c>
      <c r="E489" s="3">
        <f t="shared" si="90"/>
        <v>61667.541565741325</v>
      </c>
      <c r="F489" s="3">
        <f t="shared" si="91"/>
        <v>1.1450913334597363</v>
      </c>
      <c r="G489" s="3">
        <f t="shared" si="92"/>
        <v>93.312809119604736</v>
      </c>
      <c r="H489" s="3">
        <f t="shared" si="93"/>
        <v>1.2967516986942773</v>
      </c>
      <c r="I489" s="3">
        <f t="shared" si="94"/>
        <v>1.4114197716089525</v>
      </c>
      <c r="J489">
        <f t="shared" si="95"/>
        <v>6.4649825851886824</v>
      </c>
      <c r="K489" s="3">
        <f t="shared" si="96"/>
        <v>225.43068488061175</v>
      </c>
      <c r="L489">
        <f t="shared" si="97"/>
        <v>7.4879064957662743E-3</v>
      </c>
      <c r="M489" s="18">
        <f t="shared" si="98"/>
        <v>0.60193160530101786</v>
      </c>
    </row>
    <row r="490" spans="1:13" ht="13.2" x14ac:dyDescent="0.25">
      <c r="A490" s="3">
        <f t="shared" si="50"/>
        <v>47.100000000000399</v>
      </c>
      <c r="B490" s="3">
        <f t="shared" si="87"/>
        <v>4.8128588493001993E-3</v>
      </c>
      <c r="C490" s="3">
        <f t="shared" si="88"/>
        <v>4.9579900982539673</v>
      </c>
      <c r="D490" s="3">
        <f t="shared" si="89"/>
        <v>5138.4273867074689</v>
      </c>
      <c r="E490" s="3">
        <f t="shared" si="90"/>
        <v>61661.128640489624</v>
      </c>
      <c r="F490" s="3">
        <f t="shared" si="91"/>
        <v>1.1451517953695285</v>
      </c>
      <c r="G490" s="3">
        <f t="shared" si="92"/>
        <v>93.292057543184953</v>
      </c>
      <c r="H490" s="3">
        <f t="shared" si="93"/>
        <v>1.2967425513421211</v>
      </c>
      <c r="I490" s="3">
        <f t="shared" si="94"/>
        <v>1.4114361306433061</v>
      </c>
      <c r="J490">
        <f t="shared" si="95"/>
        <v>6.4636197712649652</v>
      </c>
      <c r="K490" s="3">
        <f t="shared" si="96"/>
        <v>225.40985449218289</v>
      </c>
      <c r="L490">
        <f t="shared" si="97"/>
        <v>7.4808464519406969E-3</v>
      </c>
      <c r="M490" s="18">
        <f t="shared" si="98"/>
        <v>0.60234786788640982</v>
      </c>
    </row>
    <row r="491" spans="1:13" ht="13.2" x14ac:dyDescent="0.25">
      <c r="A491" s="3">
        <f t="shared" si="50"/>
        <v>47.200000000000401</v>
      </c>
      <c r="B491" s="3">
        <f t="shared" si="87"/>
        <v>4.8094721030347252E-3</v>
      </c>
      <c r="C491" s="3">
        <f t="shared" si="88"/>
        <v>4.9614814282980531</v>
      </c>
      <c r="D491" s="3">
        <f t="shared" si="89"/>
        <v>5137.8975522650317</v>
      </c>
      <c r="E491" s="3">
        <f t="shared" si="90"/>
        <v>61654.770627180376</v>
      </c>
      <c r="F491" s="3">
        <f t="shared" si="91"/>
        <v>1.1452124503011543</v>
      </c>
      <c r="G491" s="3">
        <f t="shared" si="92"/>
        <v>93.271420582456614</v>
      </c>
      <c r="H491" s="3">
        <f t="shared" si="93"/>
        <v>1.2967333774857914</v>
      </c>
      <c r="I491" s="3">
        <f t="shared" si="94"/>
        <v>1.4114523335516602</v>
      </c>
      <c r="J491">
        <f t="shared" si="95"/>
        <v>6.462264150290447</v>
      </c>
      <c r="K491" s="3">
        <f t="shared" si="96"/>
        <v>225.38919936888396</v>
      </c>
      <c r="L491">
        <f t="shared" si="97"/>
        <v>7.4738061138729436E-3</v>
      </c>
      <c r="M491" s="18">
        <f t="shared" si="98"/>
        <v>0.60276364857480591</v>
      </c>
    </row>
    <row r="492" spans="1:13" ht="13.2" x14ac:dyDescent="0.25">
      <c r="A492" s="3">
        <f t="shared" si="50"/>
        <v>47.300000000000402</v>
      </c>
      <c r="B492" s="3">
        <f t="shared" si="87"/>
        <v>4.8060943060353233E-3</v>
      </c>
      <c r="C492" s="3">
        <f t="shared" si="88"/>
        <v>4.9649684337569449</v>
      </c>
      <c r="D492" s="3">
        <f t="shared" si="89"/>
        <v>5137.3723226444954</v>
      </c>
      <c r="E492" s="3">
        <f t="shared" si="90"/>
        <v>61648.467871733941</v>
      </c>
      <c r="F492" s="3">
        <f t="shared" si="91"/>
        <v>1.1452732995009434</v>
      </c>
      <c r="G492" s="3">
        <f t="shared" si="92"/>
        <v>93.250898588169761</v>
      </c>
      <c r="H492" s="3">
        <f t="shared" si="93"/>
        <v>1.2967241769620046</v>
      </c>
      <c r="I492" s="3">
        <f t="shared" si="94"/>
        <v>1.411468379559506</v>
      </c>
      <c r="J492">
        <f t="shared" si="95"/>
        <v>6.4609157437696281</v>
      </c>
      <c r="K492" s="3">
        <f t="shared" si="96"/>
        <v>225.36872066625892</v>
      </c>
      <c r="L492">
        <f t="shared" si="97"/>
        <v>7.4667853888798555E-3</v>
      </c>
      <c r="M492" s="18">
        <f t="shared" si="98"/>
        <v>0.60317894889402024</v>
      </c>
    </row>
    <row r="493" spans="1:13" ht="13.2" x14ac:dyDescent="0.25">
      <c r="A493" s="3">
        <f t="shared" si="50"/>
        <v>47.400000000000404</v>
      </c>
      <c r="B493" s="3">
        <f t="shared" si="87"/>
        <v>4.8027254173709051E-3</v>
      </c>
      <c r="C493" s="3">
        <f t="shared" si="88"/>
        <v>4.9684511283568025</v>
      </c>
      <c r="D493" s="3">
        <f t="shared" si="89"/>
        <v>5136.8517267383895</v>
      </c>
      <c r="E493" s="3">
        <f t="shared" si="90"/>
        <v>61642.220720860671</v>
      </c>
      <c r="F493" s="3">
        <f t="shared" si="91"/>
        <v>1.1453343442120378</v>
      </c>
      <c r="G493" s="3">
        <f t="shared" si="92"/>
        <v>93.230491913106121</v>
      </c>
      <c r="H493" s="3">
        <f t="shared" si="93"/>
        <v>1.2967149496082595</v>
      </c>
      <c r="I493" s="3">
        <f t="shared" si="94"/>
        <v>1.4114842678906596</v>
      </c>
      <c r="J493">
        <f t="shared" si="95"/>
        <v>6.4595745733390473</v>
      </c>
      <c r="K493" s="3">
        <f t="shared" si="96"/>
        <v>225.34841954244618</v>
      </c>
      <c r="L493">
        <f t="shared" si="97"/>
        <v>7.4597841848934752E-3</v>
      </c>
      <c r="M493" s="18">
        <f t="shared" si="98"/>
        <v>0.60359377036395379</v>
      </c>
    </row>
    <row r="494" spans="1:13" ht="13.2" x14ac:dyDescent="0.25">
      <c r="A494" s="3">
        <f t="shared" si="50"/>
        <v>47.500000000000405</v>
      </c>
      <c r="B494" s="3">
        <f t="shared" si="87"/>
        <v>4.7993653963763327E-3</v>
      </c>
      <c r="C494" s="3">
        <f t="shared" si="88"/>
        <v>4.9719295257537564</v>
      </c>
      <c r="D494" s="3">
        <f t="shared" si="89"/>
        <v>5136.335793504014</v>
      </c>
      <c r="E494" s="3">
        <f t="shared" si="90"/>
        <v>61636.029522048164</v>
      </c>
      <c r="F494" s="3">
        <f t="shared" si="91"/>
        <v>1.1453955856743903</v>
      </c>
      <c r="G494" s="3">
        <f t="shared" si="92"/>
        <v>93.210200912052031</v>
      </c>
      <c r="H494" s="3">
        <f t="shared" si="93"/>
        <v>1.29670569526282</v>
      </c>
      <c r="I494" s="3">
        <f t="shared" si="94"/>
        <v>1.4114999977672844</v>
      </c>
      <c r="J494">
        <f t="shared" si="95"/>
        <v>6.4582406607654352</v>
      </c>
      <c r="K494" s="3">
        <f t="shared" si="96"/>
        <v>225.32829715813327</v>
      </c>
      <c r="L494">
        <f t="shared" si="97"/>
        <v>7.4528024104556787E-3</v>
      </c>
      <c r="M494" s="18">
        <f t="shared" si="98"/>
        <v>0.60400811449664782</v>
      </c>
    </row>
    <row r="495" spans="1:13" ht="13.2" x14ac:dyDescent="0.25">
      <c r="A495" s="3">
        <f t="shared" si="50"/>
        <v>47.600000000000406</v>
      </c>
      <c r="B495" s="3">
        <f t="shared" si="87"/>
        <v>4.7960142026501748E-3</v>
      </c>
      <c r="C495" s="3">
        <f t="shared" si="88"/>
        <v>4.9754036395344032</v>
      </c>
      <c r="D495" s="3">
        <f t="shared" si="89"/>
        <v>5135.8245519629663</v>
      </c>
      <c r="E495" s="3">
        <f t="shared" si="90"/>
        <v>61629.894623555592</v>
      </c>
      <c r="F495" s="3">
        <f t="shared" si="91"/>
        <v>1.1454570251247607</v>
      </c>
      <c r="G495" s="3">
        <f t="shared" si="92"/>
        <v>93.190025941781627</v>
      </c>
      <c r="H495" s="3">
        <f t="shared" si="93"/>
        <v>1.2966964137647423</v>
      </c>
      <c r="I495" s="3">
        <f t="shared" si="94"/>
        <v>1.4115155684099463</v>
      </c>
      <c r="J495">
        <f t="shared" si="95"/>
        <v>6.4569140279447597</v>
      </c>
      <c r="K495" s="3">
        <f t="shared" si="96"/>
        <v>225.30835467654276</v>
      </c>
      <c r="L495">
        <f t="shared" si="97"/>
        <v>7.4458399747130083E-3</v>
      </c>
      <c r="M495" s="18">
        <f t="shared" si="98"/>
        <v>0.60442198279634218</v>
      </c>
    </row>
    <row r="496" spans="1:13" ht="13.2" x14ac:dyDescent="0.25">
      <c r="A496" s="3">
        <f t="shared" si="50"/>
        <v>47.700000000000408</v>
      </c>
      <c r="B496" s="3">
        <f t="shared" si="87"/>
        <v>4.7926717960524983E-3</v>
      </c>
      <c r="C496" s="3">
        <f t="shared" si="88"/>
        <v>4.9788734832162893</v>
      </c>
      <c r="D496" s="3">
        <f t="shared" si="89"/>
        <v>5135.3180312004433</v>
      </c>
      <c r="E496" s="3">
        <f t="shared" si="90"/>
        <v>61623.816374405316</v>
      </c>
      <c r="F496" s="3">
        <f t="shared" si="91"/>
        <v>1.145518663796721</v>
      </c>
      <c r="G496" s="3">
        <f t="shared" si="92"/>
        <v>93.169967361036512</v>
      </c>
      <c r="H496" s="3">
        <f t="shared" si="93"/>
        <v>1.2966871049538482</v>
      </c>
      <c r="I496" s="3">
        <f t="shared" si="94"/>
        <v>1.41153097903762</v>
      </c>
      <c r="J496">
        <f t="shared" si="95"/>
        <v>6.4555946969007847</v>
      </c>
      <c r="K496" s="3">
        <f t="shared" si="96"/>
        <v>225.28859326340029</v>
      </c>
      <c r="L496">
        <f t="shared" si="97"/>
        <v>7.4388967874115045E-3</v>
      </c>
      <c r="M496" s="18">
        <f t="shared" si="98"/>
        <v>0.60483537675953181</v>
      </c>
    </row>
    <row r="497" spans="1:13" ht="13.2" x14ac:dyDescent="0.25">
      <c r="A497" s="3">
        <f t="shared" si="50"/>
        <v>47.800000000000409</v>
      </c>
      <c r="B497" s="3">
        <f t="shared" si="87"/>
        <v>4.7893381367026741E-3</v>
      </c>
      <c r="C497" s="3">
        <f t="shared" si="88"/>
        <v>4.9823390702483925</v>
      </c>
      <c r="D497" s="3">
        <f t="shared" si="89"/>
        <v>5134.8162603640112</v>
      </c>
      <c r="E497" s="3">
        <f t="shared" si="90"/>
        <v>61617.795124368131</v>
      </c>
      <c r="F497" s="3">
        <f t="shared" si="91"/>
        <v>1.1455805029206607</v>
      </c>
      <c r="G497" s="3">
        <f t="shared" si="92"/>
        <v>93.150025530495498</v>
      </c>
      <c r="H497" s="3">
        <f t="shared" si="93"/>
        <v>1.2966777686707405</v>
      </c>
      <c r="I497" s="3">
        <f t="shared" si="94"/>
        <v>1.4115462288677485</v>
      </c>
      <c r="J497">
        <f t="shared" si="95"/>
        <v>6.4542826897831889</v>
      </c>
      <c r="K497" s="3">
        <f t="shared" si="96"/>
        <v>225.26901408688778</v>
      </c>
      <c r="L497">
        <f t="shared" si="97"/>
        <v>7.4319727588915401E-3</v>
      </c>
      <c r="M497" s="18">
        <f t="shared" si="98"/>
        <v>0.60524829787501866</v>
      </c>
    </row>
    <row r="498" spans="1:13" ht="13.2" x14ac:dyDescent="0.25">
      <c r="A498" s="3">
        <f t="shared" si="50"/>
        <v>47.900000000000411</v>
      </c>
      <c r="B498" s="3">
        <f t="shared" si="87"/>
        <v>4.7860131849772111E-3</v>
      </c>
      <c r="C498" s="3">
        <f t="shared" si="88"/>
        <v>4.985800414011603</v>
      </c>
      <c r="D498" s="3">
        <f t="shared" si="89"/>
        <v>5134.3192686631037</v>
      </c>
      <c r="E498" s="3">
        <f t="shared" si="90"/>
        <v>61611.831223957241</v>
      </c>
      <c r="F498" s="3">
        <f t="shared" si="91"/>
        <v>1.145642543723784</v>
      </c>
      <c r="G498" s="3">
        <f t="shared" si="92"/>
        <v>93.130200812757863</v>
      </c>
      <c r="H498" s="3">
        <f t="shared" si="93"/>
        <v>1.2966684047568025</v>
      </c>
      <c r="I498" s="3">
        <f t="shared" si="94"/>
        <v>1.4115613171162722</v>
      </c>
      <c r="J498">
        <f t="shared" si="95"/>
        <v>6.452978028866478</v>
      </c>
      <c r="K498" s="3">
        <f t="shared" si="96"/>
        <v>225.2496183176238</v>
      </c>
      <c r="L498">
        <f t="shared" si="97"/>
        <v>7.4250678000828442E-3</v>
      </c>
      <c r="M498" s="18">
        <f t="shared" si="98"/>
        <v>0.60566074762397126</v>
      </c>
    </row>
    <row r="499" spans="1:13" ht="13.2" x14ac:dyDescent="0.25">
      <c r="A499" s="3">
        <f t="shared" si="50"/>
        <v>48.000000000000412</v>
      </c>
      <c r="B499" s="3">
        <f t="shared" si="87"/>
        <v>4.7826969015075989E-3</v>
      </c>
      <c r="C499" s="3">
        <f t="shared" si="88"/>
        <v>4.9892575278192037</v>
      </c>
      <c r="D499" s="3">
        <f t="shared" si="89"/>
        <v>5133.8270853682434</v>
      </c>
      <c r="E499" s="3">
        <f t="shared" si="90"/>
        <v>61605.925024418917</v>
      </c>
      <c r="F499" s="3">
        <f t="shared" si="91"/>
        <v>1.1457047874301123</v>
      </c>
      <c r="G499" s="3">
        <f t="shared" si="92"/>
        <v>93.110493572321573</v>
      </c>
      <c r="H499" s="3">
        <f t="shared" si="93"/>
        <v>1.2966590130541922</v>
      </c>
      <c r="I499" s="3">
        <f t="shared" si="94"/>
        <v>1.4115762429976573</v>
      </c>
      <c r="J499">
        <f t="shared" si="95"/>
        <v>6.4516807365485533</v>
      </c>
      <c r="K499" s="3">
        <f t="shared" si="96"/>
        <v>225.23040712863147</v>
      </c>
      <c r="L499">
        <f t="shared" si="97"/>
        <v>7.418181822499403E-3</v>
      </c>
      <c r="M499" s="18">
        <f t="shared" si="98"/>
        <v>0.60607272747997443</v>
      </c>
    </row>
    <row r="500" spans="1:13" ht="13.2" x14ac:dyDescent="0.25">
      <c r="A500" s="3">
        <f t="shared" si="50"/>
        <v>48.100000000000414</v>
      </c>
      <c r="B500" s="3">
        <f t="shared" si="87"/>
        <v>4.7793892471781974E-3</v>
      </c>
      <c r="C500" s="3">
        <f t="shared" si="88"/>
        <v>4.9927104249173286</v>
      </c>
      <c r="D500" s="3">
        <f t="shared" si="89"/>
        <v>5133.3397398102925</v>
      </c>
      <c r="E500" s="3">
        <f t="shared" si="90"/>
        <v>61600.076877723506</v>
      </c>
      <c r="F500" s="3">
        <f t="shared" si="91"/>
        <v>1.145767235260484</v>
      </c>
      <c r="G500" s="3">
        <f t="shared" si="92"/>
        <v>93.090904175562187</v>
      </c>
      <c r="H500" s="3">
        <f t="shared" si="93"/>
        <v>1.2966495934058559</v>
      </c>
      <c r="I500" s="3">
        <f t="shared" si="94"/>
        <v>1.4115910057249439</v>
      </c>
      <c r="J500">
        <f t="shared" si="95"/>
        <v>6.4503908353494008</v>
      </c>
      <c r="K500" s="3">
        <f t="shared" si="96"/>
        <v>225.21138169531099</v>
      </c>
      <c r="L500">
        <f t="shared" si="97"/>
        <v>7.4113147382345954E-3</v>
      </c>
      <c r="M500" s="18">
        <f t="shared" si="98"/>
        <v>0.60648423890908709</v>
      </c>
    </row>
    <row r="501" spans="1:13" ht="13.2" x14ac:dyDescent="0.25">
      <c r="A501" s="3">
        <f t="shared" si="50"/>
        <v>48.200000000000415</v>
      </c>
      <c r="B501" s="3">
        <f t="shared" si="87"/>
        <v>4.776090183124122E-3</v>
      </c>
      <c r="C501" s="3">
        <f t="shared" si="88"/>
        <v>4.9961591184854388</v>
      </c>
      <c r="D501" s="3">
        <f t="shared" si="89"/>
        <v>5132.8572613794413</v>
      </c>
      <c r="E501" s="3">
        <f t="shared" si="90"/>
        <v>61594.287136553292</v>
      </c>
      <c r="F501" s="3">
        <f t="shared" si="91"/>
        <v>1.1458298884325606</v>
      </c>
      <c r="G501" s="3">
        <f t="shared" si="92"/>
        <v>93.071432990707081</v>
      </c>
      <c r="H501" s="3">
        <f t="shared" si="93"/>
        <v>1.2966401456555143</v>
      </c>
      <c r="I501" s="3">
        <f t="shared" si="94"/>
        <v>1.4116056045097727</v>
      </c>
      <c r="J501">
        <f t="shared" si="95"/>
        <v>6.4491083479093723</v>
      </c>
      <c r="K501" s="3">
        <f t="shared" si="96"/>
        <v>225.19254319539712</v>
      </c>
      <c r="L501">
        <f t="shared" si="97"/>
        <v>7.4044664599562096E-3</v>
      </c>
      <c r="M501" s="18">
        <f t="shared" si="98"/>
        <v>0.6068952833698924</v>
      </c>
    </row>
    <row r="502" spans="1:13" ht="13.2" x14ac:dyDescent="0.25">
      <c r="A502" s="3">
        <f t="shared" si="50"/>
        <v>48.300000000000416</v>
      </c>
      <c r="B502" s="3">
        <f t="shared" si="87"/>
        <v>4.7727996707291704E-3</v>
      </c>
      <c r="C502" s="3">
        <f t="shared" si="88"/>
        <v>4.9996036216367754</v>
      </c>
      <c r="D502" s="3">
        <f t="shared" si="89"/>
        <v>5132.3796795248445</v>
      </c>
      <c r="E502" s="3">
        <f t="shared" si="90"/>
        <v>61588.55615429813</v>
      </c>
      <c r="F502" s="3">
        <f t="shared" si="91"/>
        <v>1.1458927481608316</v>
      </c>
      <c r="G502" s="3">
        <f t="shared" si="92"/>
        <v>93.05208038782142</v>
      </c>
      <c r="H502" s="3">
        <f t="shared" si="93"/>
        <v>1.2966306696476633</v>
      </c>
      <c r="I502" s="3">
        <f t="shared" si="94"/>
        <v>1.4116200385624116</v>
      </c>
      <c r="J502">
        <f t="shared" si="95"/>
        <v>6.4478332969882697</v>
      </c>
      <c r="K502" s="3">
        <f t="shared" si="96"/>
        <v>225.17389280894474</v>
      </c>
      <c r="L502">
        <f t="shared" si="97"/>
        <v>7.3976369009016449E-3</v>
      </c>
      <c r="M502" s="18">
        <f t="shared" si="98"/>
        <v>0.60730586231355255</v>
      </c>
    </row>
    <row r="503" spans="1:13" ht="13.2" x14ac:dyDescent="0.25">
      <c r="A503" s="3">
        <f t="shared" si="50"/>
        <v>48.400000000000418</v>
      </c>
      <c r="B503" s="3">
        <f t="shared" si="87"/>
        <v>4.769517671623754E-3</v>
      </c>
      <c r="C503" s="3">
        <f t="shared" si="88"/>
        <v>5.0030439474188295</v>
      </c>
      <c r="D503" s="3">
        <f t="shared" si="89"/>
        <v>5131.907023753537</v>
      </c>
      <c r="E503" s="3">
        <f t="shared" si="90"/>
        <v>61582.884285042441</v>
      </c>
      <c r="F503" s="3">
        <f t="shared" si="91"/>
        <v>1.145955815656609</v>
      </c>
      <c r="G503" s="3">
        <f t="shared" si="92"/>
        <v>93.032846738781274</v>
      </c>
      <c r="H503" s="3">
        <f t="shared" si="93"/>
        <v>1.2966211652275921</v>
      </c>
      <c r="I503" s="3">
        <f t="shared" si="94"/>
        <v>1.4116343070918154</v>
      </c>
      <c r="J503">
        <f t="shared" si="95"/>
        <v>6.446565705463696</v>
      </c>
      <c r="K503" s="3">
        <f t="shared" si="96"/>
        <v>225.15543171828884</v>
      </c>
      <c r="L503">
        <f t="shared" si="97"/>
        <v>7.3908259748730921E-3</v>
      </c>
      <c r="M503" s="18">
        <f t="shared" si="98"/>
        <v>0.60771597718386072</v>
      </c>
    </row>
    <row r="504" spans="1:13" ht="13.2" x14ac:dyDescent="0.25">
      <c r="A504" s="3">
        <f t="shared" si="50"/>
        <v>48.500000000000419</v>
      </c>
      <c r="B504" s="3">
        <f t="shared" si="87"/>
        <v>4.7662441476828644E-3</v>
      </c>
      <c r="C504" s="3">
        <f t="shared" si="88"/>
        <v>5.0064801088137845</v>
      </c>
      <c r="D504" s="3">
        <f t="shared" si="89"/>
        <v>5131.4393236298156</v>
      </c>
      <c r="E504" s="3">
        <f t="shared" si="90"/>
        <v>61577.271883557783</v>
      </c>
      <c r="F504" s="3">
        <f t="shared" si="91"/>
        <v>1.1460190921280324</v>
      </c>
      <c r="G504" s="3">
        <f t="shared" si="92"/>
        <v>93.013732417255213</v>
      </c>
      <c r="H504" s="3">
        <f t="shared" si="93"/>
        <v>1.2966116322413617</v>
      </c>
      <c r="I504" s="3">
        <f t="shared" si="94"/>
        <v>1.4116484093056376</v>
      </c>
      <c r="J504">
        <f t="shared" si="95"/>
        <v>6.4453055963297663</v>
      </c>
      <c r="K504" s="3">
        <f t="shared" si="96"/>
        <v>225.13716110801636</v>
      </c>
      <c r="L504">
        <f t="shared" si="97"/>
        <v>7.3840335962327671E-3</v>
      </c>
      <c r="M504" s="18">
        <f t="shared" si="98"/>
        <v>0.60812562941729231</v>
      </c>
    </row>
    <row r="505" spans="1:13" ht="13.2" x14ac:dyDescent="0.25">
      <c r="A505" s="3">
        <f t="shared" si="50"/>
        <v>48.600000000000421</v>
      </c>
      <c r="B505" s="3">
        <f t="shared" si="87"/>
        <v>4.7629790610240526E-3</v>
      </c>
      <c r="C505" s="3">
        <f t="shared" si="88"/>
        <v>5.0099121187389715</v>
      </c>
      <c r="D505" s="3">
        <f t="shared" si="89"/>
        <v>5130.976608774562</v>
      </c>
      <c r="E505" s="3">
        <f t="shared" si="90"/>
        <v>61571.71930529474</v>
      </c>
      <c r="F505" s="3">
        <f t="shared" si="91"/>
        <v>1.1460825787800759</v>
      </c>
      <c r="G505" s="3">
        <f t="shared" si="92"/>
        <v>92.994737798684895</v>
      </c>
      <c r="H505" s="3">
        <f t="shared" si="93"/>
        <v>1.2966020705358161</v>
      </c>
      <c r="I505" s="3">
        <f t="shared" si="94"/>
        <v>1.4116623444102732</v>
      </c>
      <c r="J505">
        <f t="shared" si="95"/>
        <v>6.4440529926958954</v>
      </c>
      <c r="K505" s="3">
        <f t="shared" si="96"/>
        <v>225.11908216494081</v>
      </c>
      <c r="L505">
        <f t="shared" si="97"/>
        <v>7.3772596798982407E-3</v>
      </c>
      <c r="M505" s="18">
        <f t="shared" si="98"/>
        <v>0.60853482044305762</v>
      </c>
    </row>
    <row r="506" spans="1:13" ht="13.2" x14ac:dyDescent="0.25">
      <c r="A506" s="3">
        <f t="shared" si="50"/>
        <v>48.700000000000422</v>
      </c>
      <c r="B506" s="3">
        <f t="shared" si="87"/>
        <v>4.7597223740054283E-3</v>
      </c>
      <c r="C506" s="3">
        <f t="shared" si="88"/>
        <v>5.0133399900473181</v>
      </c>
      <c r="D506" s="3">
        <f t="shared" si="89"/>
        <v>5130.5189088644938</v>
      </c>
      <c r="E506" s="3">
        <f t="shared" si="90"/>
        <v>61566.226906373922</v>
      </c>
      <c r="F506" s="3">
        <f t="shared" si="91"/>
        <v>1.1461462768145456</v>
      </c>
      <c r="G506" s="3">
        <f t="shared" si="92"/>
        <v>92.975863260264376</v>
      </c>
      <c r="H506" s="3">
        <f t="shared" si="93"/>
        <v>1.2965924799585922</v>
      </c>
      <c r="I506" s="3">
        <f t="shared" si="94"/>
        <v>1.4116761116109042</v>
      </c>
      <c r="J506">
        <f t="shared" si="95"/>
        <v>6.4428079177855073</v>
      </c>
      <c r="K506" s="3">
        <f t="shared" si="96"/>
        <v>225.10119607807448</v>
      </c>
      <c r="L506">
        <f t="shared" si="97"/>
        <v>7.370504141337747E-3</v>
      </c>
      <c r="M506" s="18">
        <f t="shared" si="98"/>
        <v>0.6089435516831514</v>
      </c>
    </row>
    <row r="507" spans="1:13" ht="13.2" x14ac:dyDescent="0.25">
      <c r="A507" s="3">
        <f t="shared" si="50"/>
        <v>48.800000000000423</v>
      </c>
      <c r="B507" s="3">
        <f t="shared" si="87"/>
        <v>4.7564740492236877E-3</v>
      </c>
      <c r="C507" s="3">
        <f t="shared" si="88"/>
        <v>5.0167637355277792</v>
      </c>
      <c r="D507" s="3">
        <f t="shared" si="89"/>
        <v>5130.0662536313494</v>
      </c>
      <c r="E507" s="3">
        <f t="shared" si="90"/>
        <v>61560.795043576189</v>
      </c>
      <c r="F507" s="3">
        <f t="shared" si="91"/>
        <v>1.1462101874300867</v>
      </c>
      <c r="G507" s="3">
        <f t="shared" si="92"/>
        <v>92.957109180918607</v>
      </c>
      <c r="H507" s="3">
        <f t="shared" si="93"/>
        <v>1.2965828603580962</v>
      </c>
      <c r="I507" s="3">
        <f t="shared" si="94"/>
        <v>1.4116897101115136</v>
      </c>
      <c r="J507">
        <f t="shared" si="95"/>
        <v>6.4415703949345406</v>
      </c>
      <c r="K507" s="3">
        <f t="shared" si="96"/>
        <v>225.08350403859197</v>
      </c>
      <c r="L507">
        <f t="shared" si="97"/>
        <v>7.3637668965655994E-3</v>
      </c>
      <c r="M507" s="18">
        <f t="shared" si="98"/>
        <v>0.60935182455240433</v>
      </c>
    </row>
    <row r="508" spans="1:13" ht="13.2" x14ac:dyDescent="0.25">
      <c r="A508" s="3">
        <f t="shared" si="50"/>
        <v>48.900000000000425</v>
      </c>
      <c r="B508" s="3">
        <f t="shared" si="87"/>
        <v>4.7532340495121464E-3</v>
      </c>
      <c r="C508" s="3">
        <f t="shared" si="88"/>
        <v>5.0201833679057914</v>
      </c>
      <c r="D508" s="3">
        <f t="shared" si="89"/>
        <v>5129.6186728613129</v>
      </c>
      <c r="E508" s="3">
        <f t="shared" si="90"/>
        <v>61555.424074335751</v>
      </c>
      <c r="F508" s="3">
        <f t="shared" si="91"/>
        <v>1.146274311822183</v>
      </c>
      <c r="G508" s="3">
        <f t="shared" si="92"/>
        <v>92.938475941285816</v>
      </c>
      <c r="H508" s="3">
        <f t="shared" si="93"/>
        <v>1.296573211583524</v>
      </c>
      <c r="I508" s="3">
        <f t="shared" si="94"/>
        <v>1.4117031391149348</v>
      </c>
      <c r="J508">
        <f t="shared" si="95"/>
        <v>6.4403404475903869</v>
      </c>
      <c r="K508" s="3">
        <f t="shared" si="96"/>
        <v>225.06600723981043</v>
      </c>
      <c r="L508">
        <f t="shared" si="97"/>
        <v>7.3570478621376298E-3</v>
      </c>
      <c r="M508" s="18">
        <f t="shared" si="98"/>
        <v>0.60975964045853326</v>
      </c>
    </row>
    <row r="509" spans="1:13" ht="13.2" x14ac:dyDescent="0.25">
      <c r="A509" s="3">
        <f t="shared" si="50"/>
        <v>49.000000000000426</v>
      </c>
      <c r="B509" s="3">
        <f t="shared" si="87"/>
        <v>4.7500023379388086E-3</v>
      </c>
      <c r="C509" s="3">
        <f t="shared" si="88"/>
        <v>5.0235988998436936</v>
      </c>
      <c r="D509" s="3">
        <f t="shared" si="89"/>
        <v>5129.1761963940326</v>
      </c>
      <c r="E509" s="3">
        <f t="shared" si="90"/>
        <v>61550.114356728387</v>
      </c>
      <c r="F509" s="3">
        <f t="shared" si="91"/>
        <v>1.1463386511831601</v>
      </c>
      <c r="G509" s="3">
        <f t="shared" si="92"/>
        <v>92.919963923693118</v>
      </c>
      <c r="H509" s="3">
        <f t="shared" si="93"/>
        <v>1.2965635334848604</v>
      </c>
      <c r="I509" s="3">
        <f t="shared" si="94"/>
        <v>1.4117163978228939</v>
      </c>
      <c r="J509">
        <f t="shared" si="95"/>
        <v>6.4391180993103303</v>
      </c>
      <c r="K509" s="3">
        <f t="shared" si="96"/>
        <v>225.04870687715041</v>
      </c>
      <c r="L509">
        <f t="shared" si="97"/>
        <v>7.3503469551466638E-3</v>
      </c>
      <c r="M509" s="18">
        <f t="shared" si="98"/>
        <v>0.61016700080218966</v>
      </c>
    </row>
    <row r="510" spans="1:13" ht="13.2" x14ac:dyDescent="0.25">
      <c r="A510" s="3">
        <f t="shared" si="50"/>
        <v>49.100000000000428</v>
      </c>
      <c r="B510" s="3">
        <f t="shared" si="87"/>
        <v>4.7467788778044456E-3</v>
      </c>
      <c r="C510" s="3">
        <f t="shared" si="88"/>
        <v>5.0270103439411624</v>
      </c>
      <c r="D510" s="3">
        <f t="shared" si="89"/>
        <v>5128.7388541223436</v>
      </c>
      <c r="E510" s="3">
        <f t="shared" si="90"/>
        <v>61544.866249468119</v>
      </c>
      <c r="F510" s="3">
        <f t="shared" si="91"/>
        <v>1.1464032067021914</v>
      </c>
      <c r="G510" s="3">
        <f t="shared" si="92"/>
        <v>92.901573512144765</v>
      </c>
      <c r="H510" s="3">
        <f t="shared" si="93"/>
        <v>1.2965538259128611</v>
      </c>
      <c r="I510" s="3">
        <f t="shared" si="94"/>
        <v>1.4117294854360145</v>
      </c>
      <c r="J510">
        <f t="shared" si="95"/>
        <v>6.4379033737606761</v>
      </c>
      <c r="K510" s="3">
        <f t="shared" si="96"/>
        <v>225.03160414812214</v>
      </c>
      <c r="L510">
        <f t="shared" si="97"/>
        <v>7.3436640932180598E-3</v>
      </c>
      <c r="M510" s="18">
        <f t="shared" si="98"/>
        <v>0.61057390697700986</v>
      </c>
    </row>
    <row r="511" spans="1:13" ht="13.2" x14ac:dyDescent="0.25">
      <c r="A511" s="3">
        <f t="shared" si="50"/>
        <v>49.200000000000429</v>
      </c>
      <c r="B511" s="3">
        <f t="shared" si="87"/>
        <v>4.7435636326406926E-3</v>
      </c>
      <c r="C511" s="3">
        <f t="shared" si="88"/>
        <v>5.0304177127356429</v>
      </c>
      <c r="D511" s="3">
        <f t="shared" si="89"/>
        <v>5128.3066759912717</v>
      </c>
      <c r="E511" s="3">
        <f t="shared" si="90"/>
        <v>61539.680111895257</v>
      </c>
      <c r="F511" s="3">
        <f t="shared" si="91"/>
        <v>1.1464679795653006</v>
      </c>
      <c r="G511" s="3">
        <f t="shared" si="92"/>
        <v>92.88330509229732</v>
      </c>
      <c r="H511" s="3">
        <f t="shared" si="93"/>
        <v>1.2965440887190827</v>
      </c>
      <c r="I511" s="3">
        <f t="shared" si="94"/>
        <v>1.4117424011538902</v>
      </c>
      <c r="J511">
        <f t="shared" si="95"/>
        <v>6.4366962947153041</v>
      </c>
      <c r="K511" s="3">
        <f t="shared" si="96"/>
        <v>225.01470025229034</v>
      </c>
      <c r="L511">
        <f t="shared" si="97"/>
        <v>7.3369991945052993E-3</v>
      </c>
      <c r="M511" s="18">
        <f t="shared" si="98"/>
        <v>0.61098036036966386</v>
      </c>
    </row>
    <row r="512" spans="1:13" ht="13.2" x14ac:dyDescent="0.25">
      <c r="A512" s="3">
        <f t="shared" si="50"/>
        <v>49.300000000000431</v>
      </c>
      <c r="B512" s="3">
        <f t="shared" si="87"/>
        <v>4.7403565662081744E-3</v>
      </c>
      <c r="C512" s="3">
        <f t="shared" si="88"/>
        <v>5.0338210187027643</v>
      </c>
      <c r="D512" s="3">
        <f t="shared" si="89"/>
        <v>5127.879691997342</v>
      </c>
      <c r="E512" s="3">
        <f t="shared" si="90"/>
        <v>61534.5563039681</v>
      </c>
      <c r="F512" s="3">
        <f t="shared" si="91"/>
        <v>1.1465329709553613</v>
      </c>
      <c r="G512" s="3">
        <f t="shared" si="92"/>
        <v>92.865159051440642</v>
      </c>
      <c r="H512" s="3">
        <f t="shared" si="93"/>
        <v>1.296534321755854</v>
      </c>
      <c r="I512" s="3">
        <f t="shared" si="94"/>
        <v>1.4117551441750884</v>
      </c>
      <c r="J512">
        <f t="shared" si="95"/>
        <v>6.4354968860542874</v>
      </c>
      <c r="K512" s="3">
        <f t="shared" si="96"/>
        <v>224.99799639124208</v>
      </c>
      <c r="L512">
        <f t="shared" si="97"/>
        <v>7.3303521776855859E-3</v>
      </c>
      <c r="M512" s="18">
        <f t="shared" si="98"/>
        <v>0.61138636235990251</v>
      </c>
    </row>
    <row r="513" spans="1:13" ht="13.2" x14ac:dyDescent="0.25">
      <c r="A513" s="3">
        <f t="shared" si="50"/>
        <v>49.400000000000432</v>
      </c>
      <c r="B513" s="3">
        <f t="shared" si="87"/>
        <v>4.7371576424946361E-3</v>
      </c>
      <c r="C513" s="3">
        <f t="shared" si="88"/>
        <v>5.0372202742567671</v>
      </c>
      <c r="D513" s="3">
        <f t="shared" si="89"/>
        <v>5127.4579321880619</v>
      </c>
      <c r="E513" s="3">
        <f t="shared" si="90"/>
        <v>61529.49518625674</v>
      </c>
      <c r="F513" s="3">
        <f t="shared" si="91"/>
        <v>1.1465981820521052</v>
      </c>
      <c r="G513" s="3">
        <f t="shared" si="92"/>
        <v>92.847135778481956</v>
      </c>
      <c r="H513" s="3">
        <f t="shared" si="93"/>
        <v>1.296524524876292</v>
      </c>
      <c r="I513" s="3">
        <f t="shared" si="94"/>
        <v>1.4117677136971991</v>
      </c>
      <c r="J513">
        <f t="shared" si="95"/>
        <v>6.4343051717629454</v>
      </c>
      <c r="K513" s="3">
        <f t="shared" si="96"/>
        <v>224.98149376856901</v>
      </c>
      <c r="L513">
        <f t="shared" si="97"/>
        <v>7.3237229619555425E-3</v>
      </c>
      <c r="M513" s="18">
        <f t="shared" si="98"/>
        <v>0.61179191432060698</v>
      </c>
    </row>
    <row r="514" spans="1:13" ht="13.2" x14ac:dyDescent="0.25">
      <c r="A514" s="3">
        <f t="shared" si="50"/>
        <v>49.500000000000433</v>
      </c>
      <c r="B514" s="3">
        <f t="shared" si="87"/>
        <v>4.7339668257131047E-3</v>
      </c>
      <c r="C514" s="3">
        <f t="shared" si="88"/>
        <v>5.0406154917509127</v>
      </c>
      <c r="D514" s="3">
        <f t="shared" si="89"/>
        <v>5127.0414266610996</v>
      </c>
      <c r="E514" s="3">
        <f t="shared" si="90"/>
        <v>61524.497119933192</v>
      </c>
      <c r="F514" s="3">
        <f t="shared" si="91"/>
        <v>1.1466636140321242</v>
      </c>
      <c r="G514" s="3">
        <f t="shared" si="92"/>
        <v>92.829235663924578</v>
      </c>
      <c r="H514" s="3">
        <f t="shared" si="93"/>
        <v>1.296514697934305</v>
      </c>
      <c r="I514" s="3">
        <f t="shared" si="94"/>
        <v>1.4117801089168738</v>
      </c>
      <c r="J514">
        <f t="shared" si="95"/>
        <v>6.4331211759304727</v>
      </c>
      <c r="K514" s="3">
        <f t="shared" si="96"/>
        <v>224.96519358983466</v>
      </c>
      <c r="L514">
        <f t="shared" si="97"/>
        <v>7.3171114670268905E-3</v>
      </c>
      <c r="M514" s="18">
        <f t="shared" si="98"/>
        <v>0.61219701761783418</v>
      </c>
    </row>
    <row r="515" spans="1:13" ht="13.2" x14ac:dyDescent="0.25">
      <c r="A515" s="3">
        <f t="shared" si="50"/>
        <v>49.600000000000435</v>
      </c>
      <c r="B515" s="3">
        <f t="shared" si="87"/>
        <v>4.7307840803000661E-3</v>
      </c>
      <c r="C515" s="3">
        <f t="shared" si="88"/>
        <v>5.0440066834778969</v>
      </c>
      <c r="D515" s="3">
        <f t="shared" si="89"/>
        <v>5126.6302055636797</v>
      </c>
      <c r="E515" s="3">
        <f t="shared" si="90"/>
        <v>61519.562466764153</v>
      </c>
      <c r="F515" s="3">
        <f t="shared" si="91"/>
        <v>1.1467292680688714</v>
      </c>
      <c r="G515" s="3">
        <f t="shared" si="92"/>
        <v>92.811459099850651</v>
      </c>
      <c r="H515" s="3">
        <f t="shared" si="93"/>
        <v>1.2965048407845787</v>
      </c>
      <c r="I515" s="3">
        <f t="shared" si="94"/>
        <v>1.4117923290298446</v>
      </c>
      <c r="J515">
        <f t="shared" si="95"/>
        <v>6.431944922748758</v>
      </c>
      <c r="K515" s="3">
        <f t="shared" si="96"/>
        <v>224.94909706254847</v>
      </c>
      <c r="L515">
        <f t="shared" si="97"/>
        <v>7.3105176131222447E-3</v>
      </c>
      <c r="M515" s="18">
        <f t="shared" si="98"/>
        <v>0.61260167361086659</v>
      </c>
    </row>
    <row r="516" spans="1:13" ht="13.2" x14ac:dyDescent="0.25">
      <c r="A516" s="3">
        <f t="shared" si="50"/>
        <v>49.700000000000436</v>
      </c>
      <c r="B516" s="3">
        <f t="shared" si="87"/>
        <v>4.7276093709136503E-3</v>
      </c>
      <c r="C516" s="3">
        <f t="shared" si="88"/>
        <v>5.0473938616702627</v>
      </c>
      <c r="D516" s="3">
        <f t="shared" si="89"/>
        <v>5126.224299091863</v>
      </c>
      <c r="E516" s="3">
        <f t="shared" si="90"/>
        <v>61514.691589102353</v>
      </c>
      <c r="F516" s="3">
        <f t="shared" si="91"/>
        <v>1.1467951453326715</v>
      </c>
      <c r="G516" s="3">
        <f t="shared" si="92"/>
        <v>92.793806479901619</v>
      </c>
      <c r="H516" s="3">
        <f t="shared" si="93"/>
        <v>1.2964949532825967</v>
      </c>
      <c r="I516" s="3">
        <f t="shared" si="94"/>
        <v>1.4118043732309802</v>
      </c>
      <c r="J516">
        <f t="shared" si="95"/>
        <v>6.4307764365112128</v>
      </c>
      <c r="K516" s="3">
        <f t="shared" si="96"/>
        <v>224.9332053961401</v>
      </c>
      <c r="L516">
        <f t="shared" si="97"/>
        <v>7.3039413209708649E-3</v>
      </c>
      <c r="M516" s="18">
        <f t="shared" si="98"/>
        <v>0.61300588365225517</v>
      </c>
    </row>
    <row r="517" spans="1:13" ht="13.2" x14ac:dyDescent="0.25">
      <c r="A517" s="3">
        <f t="shared" si="50"/>
        <v>49.800000000000438</v>
      </c>
      <c r="B517" s="3">
        <f t="shared" si="87"/>
        <v>4.7244426624318487E-3</v>
      </c>
      <c r="C517" s="3">
        <f t="shared" si="88"/>
        <v>5.0507770385008008</v>
      </c>
      <c r="D517" s="3">
        <f t="shared" si="89"/>
        <v>5125.8237374899863</v>
      </c>
      <c r="E517" s="3">
        <f t="shared" si="90"/>
        <v>61509.884849879832</v>
      </c>
      <c r="F517" s="3">
        <f t="shared" si="91"/>
        <v>1.1468612469907151</v>
      </c>
      <c r="G517" s="3">
        <f t="shared" si="92"/>
        <v>92.776278199262038</v>
      </c>
      <c r="H517" s="3">
        <f t="shared" si="93"/>
        <v>1.2964850352846127</v>
      </c>
      <c r="I517" s="3">
        <f t="shared" si="94"/>
        <v>1.4118162407142902</v>
      </c>
      <c r="J517">
        <f t="shared" si="95"/>
        <v>6.4296157416115927</v>
      </c>
      <c r="K517" s="3">
        <f t="shared" si="96"/>
        <v>224.91751980193268</v>
      </c>
      <c r="L517">
        <f t="shared" si="97"/>
        <v>7.2973825118045595E-3</v>
      </c>
      <c r="M517" s="18">
        <f t="shared" si="98"/>
        <v>0.61340964908787021</v>
      </c>
    </row>
    <row r="518" spans="1:13" ht="13.2" x14ac:dyDescent="0.25">
      <c r="A518" s="3">
        <f t="shared" si="50"/>
        <v>49.900000000000439</v>
      </c>
      <c r="B518" s="3">
        <f t="shared" si="87"/>
        <v>4.7212839199507386E-3</v>
      </c>
      <c r="C518" s="3">
        <f t="shared" si="88"/>
        <v>5.0541562260829558</v>
      </c>
      <c r="D518" s="3">
        <f t="shared" si="89"/>
        <v>5125.4285510500004</v>
      </c>
      <c r="E518" s="3">
        <f t="shared" si="90"/>
        <v>61505.142612600001</v>
      </c>
      <c r="F518" s="3">
        <f t="shared" si="91"/>
        <v>1.146927574207069</v>
      </c>
      <c r="G518" s="3">
        <f t="shared" si="92"/>
        <v>92.758874654641389</v>
      </c>
      <c r="H518" s="3">
        <f t="shared" si="93"/>
        <v>1.2964750866476842</v>
      </c>
      <c r="I518" s="3">
        <f t="shared" si="94"/>
        <v>1.4118279306729928</v>
      </c>
      <c r="J518">
        <f t="shared" si="95"/>
        <v>6.4284628625429745</v>
      </c>
      <c r="K518" s="3">
        <f t="shared" si="96"/>
        <v>224.90204149312191</v>
      </c>
      <c r="L518">
        <f t="shared" si="97"/>
        <v>7.2908411073534874E-3</v>
      </c>
      <c r="M518" s="18">
        <f t="shared" si="98"/>
        <v>0.61381297125694223</v>
      </c>
    </row>
    <row r="519" spans="1:13" ht="13.2" x14ac:dyDescent="0.25">
      <c r="A519" s="3">
        <f t="shared" si="50"/>
        <v>50.000000000000441</v>
      </c>
      <c r="B519" s="3">
        <f t="shared" si="87"/>
        <v>4.7181331087827356E-3</v>
      </c>
      <c r="C519" s="3">
        <f t="shared" si="88"/>
        <v>5.0575314364712192</v>
      </c>
      <c r="D519" s="3">
        <f t="shared" si="89"/>
        <v>5125.0387701106401</v>
      </c>
      <c r="E519" s="3">
        <f t="shared" si="90"/>
        <v>61500.465241327678</v>
      </c>
      <c r="F519" s="3">
        <f t="shared" si="91"/>
        <v>1.1469941281426814</v>
      </c>
      <c r="G519" s="3">
        <f t="shared" si="92"/>
        <v>92.741596244252904</v>
      </c>
      <c r="H519" s="3">
        <f t="shared" si="93"/>
        <v>1.2964651072296469</v>
      </c>
      <c r="I519" s="3">
        <f t="shared" si="94"/>
        <v>1.4118394422995273</v>
      </c>
      <c r="J519">
        <f t="shared" si="95"/>
        <v>6.4273178238962618</v>
      </c>
      <c r="K519" s="3">
        <f t="shared" si="96"/>
        <v>224.88677168473848</v>
      </c>
      <c r="L519">
        <f t="shared" si="97"/>
        <v>7.2843170298421585E-3</v>
      </c>
      <c r="M519" s="18">
        <f t="shared" si="98"/>
        <v>0.61421585149211111</v>
      </c>
    </row>
    <row r="520" spans="1:13" ht="13.2" x14ac:dyDescent="0.25">
      <c r="A520" s="3">
        <f t="shared" si="50"/>
        <v>50.100000000000442</v>
      </c>
      <c r="B520" s="3">
        <f t="shared" si="87"/>
        <v>4.7149901944548529E-3</v>
      </c>
      <c r="C520" s="3">
        <f t="shared" si="88"/>
        <v>5.0609026816615268</v>
      </c>
      <c r="D520" s="3">
        <f t="shared" si="89"/>
        <v>5124.6544250570469</v>
      </c>
      <c r="E520" s="3">
        <f t="shared" si="90"/>
        <v>61495.853100684559</v>
      </c>
      <c r="F520" s="3">
        <f t="shared" si="91"/>
        <v>1.1470609099553817</v>
      </c>
      <c r="G520" s="3">
        <f t="shared" si="92"/>
        <v>92.724443367800745</v>
      </c>
      <c r="H520" s="3">
        <f t="shared" si="93"/>
        <v>1.2964550968891217</v>
      </c>
      <c r="I520" s="3">
        <f t="shared" si="94"/>
        <v>1.4118507747855895</v>
      </c>
      <c r="J520">
        <f t="shared" si="95"/>
        <v>6.426180650359389</v>
      </c>
      <c r="K520" s="3">
        <f t="shared" si="96"/>
        <v>224.8717115936345</v>
      </c>
      <c r="L520">
        <f t="shared" si="97"/>
        <v>7.2778102019853538E-3</v>
      </c>
      <c r="M520" s="18">
        <f t="shared" si="98"/>
        <v>0.61461829111946942</v>
      </c>
    </row>
    <row r="521" spans="1:13" ht="13.2" x14ac:dyDescent="0.25">
      <c r="A521" s="3">
        <f t="shared" si="50"/>
        <v>50.200000000000443</v>
      </c>
      <c r="B521" s="3">
        <f t="shared" si="87"/>
        <v>4.7118551427069791E-3</v>
      </c>
      <c r="C521" s="3">
        <f t="shared" si="88"/>
        <v>5.0642699735916539</v>
      </c>
      <c r="D521" s="3">
        <f t="shared" si="89"/>
        <v>5124.2755463199383</v>
      </c>
      <c r="E521" s="3">
        <f t="shared" si="90"/>
        <v>61491.306555839255</v>
      </c>
      <c r="F521" s="3">
        <f t="shared" si="91"/>
        <v>1.1471279207998866</v>
      </c>
      <c r="G521" s="3">
        <f t="shared" si="92"/>
        <v>92.707416426459005</v>
      </c>
      <c r="H521" s="3">
        <f t="shared" si="93"/>
        <v>1.2964450554855262</v>
      </c>
      <c r="I521" s="3">
        <f t="shared" si="94"/>
        <v>1.4118619273221811</v>
      </c>
      <c r="J521">
        <f t="shared" si="95"/>
        <v>6.4250513667160094</v>
      </c>
      <c r="K521" s="3">
        <f t="shared" si="96"/>
        <v>224.85686243845188</v>
      </c>
      <c r="L521">
        <f t="shared" si="97"/>
        <v>7.2713205469841433E-3</v>
      </c>
      <c r="M521" s="18">
        <f t="shared" si="98"/>
        <v>0.61502029145860715</v>
      </c>
    </row>
    <row r="522" spans="1:13" ht="13.2" x14ac:dyDescent="0.25">
      <c r="A522" s="3">
        <f t="shared" si="50"/>
        <v>50.300000000000445</v>
      </c>
      <c r="B522" s="3">
        <f t="shared" si="87"/>
        <v>4.7087279194901813E-3</v>
      </c>
      <c r="C522" s="3">
        <f t="shared" si="88"/>
        <v>5.0676333241415961</v>
      </c>
      <c r="D522" s="3">
        <f t="shared" si="89"/>
        <v>5123.9021643750266</v>
      </c>
      <c r="E522" s="3">
        <f t="shared" si="90"/>
        <v>61486.825972500315</v>
      </c>
      <c r="F522" s="3">
        <f t="shared" si="91"/>
        <v>1.1471951618278038</v>
      </c>
      <c r="G522" s="3">
        <f t="shared" si="92"/>
        <v>92.690515822855332</v>
      </c>
      <c r="H522" s="3">
        <f t="shared" si="93"/>
        <v>1.2964349828790547</v>
      </c>
      <c r="I522" s="3">
        <f t="shared" si="94"/>
        <v>1.4118728990996225</v>
      </c>
      <c r="J522">
        <f t="shared" si="95"/>
        <v>6.4239299978443443</v>
      </c>
      <c r="K522" s="3">
        <f t="shared" si="96"/>
        <v>224.84222543959592</v>
      </c>
      <c r="L522">
        <f t="shared" si="97"/>
        <v>7.2648479885219341E-3</v>
      </c>
      <c r="M522" s="18">
        <f t="shared" si="98"/>
        <v>0.61542185382265657</v>
      </c>
    </row>
    <row r="523" spans="1:13" ht="13.2" x14ac:dyDescent="0.25">
      <c r="A523" s="3">
        <f t="shared" si="50"/>
        <v>50.400000000000446</v>
      </c>
      <c r="B523" s="3">
        <f t="shared" si="87"/>
        <v>4.7056084909650195E-3</v>
      </c>
      <c r="C523" s="3">
        <f t="shared" si="88"/>
        <v>5.0709927451339585</v>
      </c>
      <c r="D523" s="3">
        <f t="shared" si="89"/>
        <v>5123.5343097424438</v>
      </c>
      <c r="E523" s="3">
        <f t="shared" si="90"/>
        <v>61482.411716909322</v>
      </c>
      <c r="F523" s="3">
        <f t="shared" si="91"/>
        <v>1.1472626341876409</v>
      </c>
      <c r="G523" s="3">
        <f t="shared" si="92"/>
        <v>92.673741961054631</v>
      </c>
      <c r="H523" s="3">
        <f t="shared" si="93"/>
        <v>1.2964248789306956</v>
      </c>
      <c r="I523" s="3">
        <f t="shared" si="94"/>
        <v>1.4118836893076046</v>
      </c>
      <c r="J523">
        <f t="shared" si="95"/>
        <v>6.4228165687161987</v>
      </c>
      <c r="K523" s="3">
        <f t="shared" si="96"/>
        <v>224.8278018192153</v>
      </c>
      <c r="L523">
        <f t="shared" si="97"/>
        <v>7.2583924507605485E-3</v>
      </c>
      <c r="M523" s="18">
        <f t="shared" si="98"/>
        <v>0.61582297951833487</v>
      </c>
    </row>
    <row r="524" spans="1:13" ht="13.2" x14ac:dyDescent="0.25">
      <c r="A524" s="3">
        <f t="shared" si="50"/>
        <v>50.500000000000448</v>
      </c>
      <c r="B524" s="3">
        <f t="shared" si="87"/>
        <v>4.7024968234998686E-3</v>
      </c>
      <c r="C524" s="3">
        <f t="shared" si="88"/>
        <v>5.0743482483343429</v>
      </c>
      <c r="D524" s="3">
        <f t="shared" si="89"/>
        <v>5123.1720129862179</v>
      </c>
      <c r="E524" s="3">
        <f t="shared" si="90"/>
        <v>61478.064155834611</v>
      </c>
      <c r="F524" s="3">
        <f t="shared" si="91"/>
        <v>1.1473303390247949</v>
      </c>
      <c r="G524" s="3">
        <f t="shared" si="92"/>
        <v>92.657095246543818</v>
      </c>
      <c r="H524" s="3">
        <f t="shared" si="93"/>
        <v>1.296414743502226</v>
      </c>
      <c r="I524" s="3">
        <f t="shared" si="94"/>
        <v>1.4118942971352126</v>
      </c>
      <c r="J524">
        <f t="shared" si="95"/>
        <v>6.4217111043959516</v>
      </c>
      <c r="K524" s="3">
        <f t="shared" si="96"/>
        <v>224.81359280118005</v>
      </c>
      <c r="L524">
        <f t="shared" si="97"/>
        <v>7.2519538583363605E-3</v>
      </c>
      <c r="M524" s="18">
        <f t="shared" si="98"/>
        <v>0.61622366984598953</v>
      </c>
    </row>
    <row r="525" spans="1:13" ht="13.2" x14ac:dyDescent="0.25">
      <c r="A525" s="3">
        <f t="shared" si="50"/>
        <v>50.600000000000449</v>
      </c>
      <c r="B525" s="3">
        <f t="shared" si="87"/>
        <v>4.6993928836692777E-3</v>
      </c>
      <c r="C525" s="3">
        <f t="shared" si="88"/>
        <v>5.077699845451713</v>
      </c>
      <c r="D525" s="3">
        <f t="shared" si="89"/>
        <v>5122.8153047132973</v>
      </c>
      <c r="E525" s="3">
        <f t="shared" si="90"/>
        <v>61473.783656559564</v>
      </c>
      <c r="F525" s="3">
        <f t="shared" si="91"/>
        <v>1.1473982774815823</v>
      </c>
      <c r="G525" s="3">
        <f t="shared" si="92"/>
        <v>92.640576086208554</v>
      </c>
      <c r="H525" s="3">
        <f t="shared" si="93"/>
        <v>1.2964045764562127</v>
      </c>
      <c r="I525" s="3">
        <f t="shared" si="94"/>
        <v>1.4119047217709708</v>
      </c>
      <c r="J525">
        <f t="shared" si="95"/>
        <v>6.4206136300390471</v>
      </c>
      <c r="K525" s="3">
        <f t="shared" si="96"/>
        <v>224.79959961104268</v>
      </c>
      <c r="L525">
        <f t="shared" si="97"/>
        <v>7.2455321363564364E-3</v>
      </c>
      <c r="M525" s="18">
        <f t="shared" si="98"/>
        <v>0.6166239260996389</v>
      </c>
    </row>
    <row r="526" spans="1:13" ht="13.2" x14ac:dyDescent="0.25">
      <c r="A526" s="3">
        <f t="shared" si="50"/>
        <v>50.70000000000045</v>
      </c>
      <c r="B526" s="3">
        <f t="shared" si="87"/>
        <v>4.696296638252326E-3</v>
      </c>
      <c r="C526" s="3">
        <f t="shared" si="88"/>
        <v>5.0810475481387787</v>
      </c>
      <c r="D526" s="3">
        <f t="shared" si="89"/>
        <v>5122.4642155734427</v>
      </c>
      <c r="E526" s="3">
        <f t="shared" si="90"/>
        <v>61469.570586881309</v>
      </c>
      <c r="F526" s="3">
        <f t="shared" si="91"/>
        <v>1.1474664506972168</v>
      </c>
      <c r="G526" s="3">
        <f t="shared" si="92"/>
        <v>92.624184888325502</v>
      </c>
      <c r="H526" s="3">
        <f t="shared" si="93"/>
        <v>1.2963943776560087</v>
      </c>
      <c r="I526" s="3">
        <f t="shared" si="94"/>
        <v>1.411914962402862</v>
      </c>
      <c r="J526">
        <f t="shared" si="95"/>
        <v>6.4195241708914796</v>
      </c>
      <c r="K526" s="3">
        <f t="shared" si="96"/>
        <v>224.78582347603364</v>
      </c>
      <c r="L526">
        <f t="shared" si="97"/>
        <v>7.239127210394763E-3</v>
      </c>
      <c r="M526" s="18">
        <f t="shared" si="98"/>
        <v>0.61702374956701767</v>
      </c>
    </row>
    <row r="527" spans="1:13" ht="13.2" x14ac:dyDescent="0.25">
      <c r="A527" s="3">
        <f t="shared" si="50"/>
        <v>50.800000000000452</v>
      </c>
      <c r="B527" s="3">
        <f t="shared" si="87"/>
        <v>4.6932080542310016E-3</v>
      </c>
      <c r="C527" s="3">
        <f t="shared" si="88"/>
        <v>5.08439136799237</v>
      </c>
      <c r="D527" s="3">
        <f t="shared" si="89"/>
        <v>5122.118776258113</v>
      </c>
      <c r="E527" s="3">
        <f t="shared" si="90"/>
        <v>61465.425315097353</v>
      </c>
      <c r="F527" s="3">
        <f t="shared" si="91"/>
        <v>1.1475348598078308</v>
      </c>
      <c r="G527" s="3">
        <f t="shared" si="92"/>
        <v>92.607922062536744</v>
      </c>
      <c r="H527" s="3">
        <f t="shared" si="93"/>
        <v>1.2963841469657558</v>
      </c>
      <c r="I527" s="3">
        <f t="shared" si="94"/>
        <v>1.4119250182183734</v>
      </c>
      <c r="J527">
        <f t="shared" si="95"/>
        <v>6.4184427522881391</v>
      </c>
      <c r="K527" s="3">
        <f t="shared" si="96"/>
        <v>224.77226562501653</v>
      </c>
      <c r="L527">
        <f t="shared" si="97"/>
        <v>7.2327390064884593E-3</v>
      </c>
      <c r="M527" s="18">
        <f t="shared" si="98"/>
        <v>0.61742314152961697</v>
      </c>
    </row>
    <row r="528" spans="1:13" ht="13.2" x14ac:dyDescent="0.25">
      <c r="A528" s="3">
        <f t="shared" si="50"/>
        <v>50.900000000000453</v>
      </c>
      <c r="B528" s="3">
        <f t="shared" si="87"/>
        <v>4.6901270987885994E-3</v>
      </c>
      <c r="C528" s="3">
        <f t="shared" si="88"/>
        <v>5.087731316553799</v>
      </c>
      <c r="D528" s="3">
        <f t="shared" si="89"/>
        <v>5121.7790175003493</v>
      </c>
      <c r="E528" s="3">
        <f t="shared" si="90"/>
        <v>61461.348210004187</v>
      </c>
      <c r="F528" s="3">
        <f t="shared" si="91"/>
        <v>1.1476035059464771</v>
      </c>
      <c r="G528" s="3">
        <f t="shared" si="92"/>
        <v>92.591788019842028</v>
      </c>
      <c r="H528" s="3">
        <f t="shared" si="93"/>
        <v>1.2963738842503836</v>
      </c>
      <c r="I528" s="3">
        <f t="shared" si="94"/>
        <v>1.4119348884045213</v>
      </c>
      <c r="J528">
        <f t="shared" si="95"/>
        <v>6.4173693996523102</v>
      </c>
      <c r="K528" s="3">
        <f t="shared" si="96"/>
        <v>224.75892728848405</v>
      </c>
      <c r="L528">
        <f t="shared" si="97"/>
        <v>7.2263674511340572E-3</v>
      </c>
      <c r="M528" s="18">
        <f t="shared" si="98"/>
        <v>0.6178221032627268</v>
      </c>
    </row>
    <row r="529" spans="1:15" ht="13.2" x14ac:dyDescent="0.25">
      <c r="A529" s="3">
        <f t="shared" si="50"/>
        <v>51.000000000000455</v>
      </c>
      <c r="B529" s="3">
        <f t="shared" si="87"/>
        <v>4.6870537393081304E-3</v>
      </c>
      <c r="C529" s="3">
        <f t="shared" si="88"/>
        <v>5.0910674053092304</v>
      </c>
      <c r="D529" s="3">
        <f t="shared" si="89"/>
        <v>5121.4449700737705</v>
      </c>
      <c r="E529" s="3">
        <f t="shared" si="90"/>
        <v>61457.339640885242</v>
      </c>
      <c r="F529" s="3">
        <f t="shared" si="91"/>
        <v>1.1476723902431283</v>
      </c>
      <c r="G529" s="3">
        <f t="shared" si="92"/>
        <v>92.575783172575257</v>
      </c>
      <c r="H529" s="3">
        <f t="shared" si="93"/>
        <v>1.2963635893756109</v>
      </c>
      <c r="I529" s="3">
        <f t="shared" si="94"/>
        <v>1.4119445721478936</v>
      </c>
      <c r="J529">
        <f t="shared" si="95"/>
        <v>6.4163041384941408</v>
      </c>
      <c r="K529" s="3">
        <f t="shared" si="96"/>
        <v>224.74580969851718</v>
      </c>
      <c r="L529">
        <f t="shared" si="97"/>
        <v>7.2200124712838484E-3</v>
      </c>
      <c r="M529" s="18">
        <f t="shared" si="98"/>
        <v>0.61822063603547961</v>
      </c>
    </row>
    <row r="530" spans="1:15" ht="13.2" x14ac:dyDescent="0.25">
      <c r="A530" s="3">
        <f t="shared" ref="A530:A716" si="99">A529+0.1</f>
        <v>51.100000000000456</v>
      </c>
      <c r="B530" s="3">
        <f t="shared" si="87"/>
        <v>4.6839879433707493E-3</v>
      </c>
      <c r="C530" s="3">
        <f t="shared" si="88"/>
        <v>5.0943996456900411</v>
      </c>
      <c r="D530" s="3">
        <f t="shared" si="89"/>
        <v>5121.1166647924138</v>
      </c>
      <c r="E530" s="3">
        <f t="shared" si="90"/>
        <v>61453.399977508961</v>
      </c>
      <c r="F530" s="3">
        <f t="shared" si="91"/>
        <v>1.1477415138246865</v>
      </c>
      <c r="G530" s="3">
        <f t="shared" si="92"/>
        <v>92.559907934396065</v>
      </c>
      <c r="H530" s="3">
        <f t="shared" si="93"/>
        <v>1.2963532622079521</v>
      </c>
      <c r="I530" s="3">
        <f t="shared" si="94"/>
        <v>1.4119540686346814</v>
      </c>
      <c r="J530">
        <f t="shared" si="95"/>
        <v>6.4152469944101327</v>
      </c>
      <c r="K530" s="3">
        <f t="shared" si="96"/>
        <v>224.73291408878069</v>
      </c>
      <c r="L530">
        <f t="shared" si="97"/>
        <v>7.2136739943421671E-3</v>
      </c>
      <c r="M530" s="18">
        <f t="shared" si="98"/>
        <v>0.6186187411108881</v>
      </c>
    </row>
    <row r="531" spans="1:15" ht="13.2" x14ac:dyDescent="0.25">
      <c r="A531" s="3">
        <f t="shared" si="99"/>
        <v>51.200000000000458</v>
      </c>
      <c r="B531" s="3">
        <f t="shared" si="87"/>
        <v>4.6809296787541895E-3</v>
      </c>
      <c r="C531" s="3">
        <f t="shared" si="88"/>
        <v>5.0977280490731856</v>
      </c>
      <c r="D531" s="3">
        <f t="shared" si="89"/>
        <v>5120.794132509679</v>
      </c>
      <c r="E531" s="3">
        <f t="shared" si="90"/>
        <v>61449.529590116144</v>
      </c>
      <c r="F531" s="3">
        <f t="shared" si="91"/>
        <v>1.1478108778149874</v>
      </c>
      <c r="G531" s="3">
        <f t="shared" si="92"/>
        <v>92.544162720265561</v>
      </c>
      <c r="H531" s="3">
        <f t="shared" si="93"/>
        <v>1.2963429026147049</v>
      </c>
      <c r="I531" s="3">
        <f t="shared" si="94"/>
        <v>1.4119633770507105</v>
      </c>
      <c r="J531">
        <f t="shared" si="95"/>
        <v>6.4141979930815056</v>
      </c>
      <c r="K531" s="3">
        <f t="shared" si="96"/>
        <v>224.72024169447801</v>
      </c>
      <c r="L531">
        <f t="shared" si="97"/>
        <v>7.2073519481618371E-3</v>
      </c>
      <c r="M531" s="18">
        <f t="shared" si="98"/>
        <v>0.61901641974588939</v>
      </c>
    </row>
    <row r="532" spans="1:15" ht="13.2" x14ac:dyDescent="0.25">
      <c r="A532" s="3">
        <f t="shared" si="99"/>
        <v>51.300000000000459</v>
      </c>
      <c r="B532" s="3">
        <f t="shared" ref="B532:B595" si="100">2*PI()^(1-$B$9)*$B$6*$H$6*$B$8*$L$6^$B$9*((2*$B$9+1)*$B$8*($L$6/PI())^$B$9*A532+$H$5^(2*$B$9+1))^(1-2*$B$9)/(2*$B$9+1)</f>
        <v>4.6778789134312273E-3</v>
      </c>
      <c r="C532" s="3">
        <f t="shared" ref="C532:C595" si="101">$L$6/B532</f>
        <v>5.1010526267815468</v>
      </c>
      <c r="D532" s="3">
        <f t="shared" ref="D532:D595" si="102">14.353*C532^5-267.8*C532^4+1960.6*C532^3-6996.5*C532^2+11829*C532-1653.3</f>
        <v>5120.4774041181618</v>
      </c>
      <c r="E532" s="3">
        <f t="shared" ref="E532:E595" si="103">D532*12</f>
        <v>61445.728849417937</v>
      </c>
      <c r="F532" s="3">
        <f t="shared" ref="F532:F595" si="104">0.0021*C532^4- 0.0338*C532^3 + 0.204*C532^2 - 0.5367*C532 + 1.6419</f>
        <v>1.1478804833348037</v>
      </c>
      <c r="G532" s="3">
        <f t="shared" ref="G532:G595" si="105">(B532+$L$6)*E532/$P$6/$P$9</f>
        <v>92.528547946437811</v>
      </c>
      <c r="H532" s="3">
        <f t="shared" ref="H532:H595" si="106">SQRT(2*F532^2/(F532-1)*(2/(F532+1))^((F532+1)/(F532-1))*(1-($P$8/$L$7)^((F532-1)/F532)))</f>
        <v>1.2963325104639569</v>
      </c>
      <c r="I532" s="3">
        <f t="shared" ref="I532:I595" si="107">H532+($P$8-$P$11)/G532*$P$7</f>
        <v>1.4119724965814731</v>
      </c>
      <c r="J532">
        <f t="shared" ref="J532:J595" si="108">I532*G532*$P$6</f>
        <v>6.413157160273669</v>
      </c>
      <c r="K532" s="3">
        <f t="shared" ref="K532:K595" si="109">E532*I532/$P$9</f>
        <v>224.70779375234625</v>
      </c>
      <c r="L532">
        <f t="shared" si="97"/>
        <v>7.2010462610405494E-3</v>
      </c>
      <c r="M532" s="18">
        <f t="shared" si="98"/>
        <v>0.61941367319138352</v>
      </c>
    </row>
    <row r="533" spans="1:15" ht="13.2" x14ac:dyDescent="0.25">
      <c r="A533" s="19">
        <f t="shared" si="99"/>
        <v>51.40000000000046</v>
      </c>
      <c r="B533" s="19">
        <f t="shared" si="100"/>
        <v>4.674835615568149E-3</v>
      </c>
      <c r="C533" s="19">
        <f t="shared" si="101"/>
        <v>5.10437339008429</v>
      </c>
      <c r="D533" s="19">
        <f t="shared" si="102"/>
        <v>5120.1665105488673</v>
      </c>
      <c r="E533" s="19">
        <f t="shared" si="103"/>
        <v>61441.998126586404</v>
      </c>
      <c r="F533" s="19">
        <f t="shared" si="104"/>
        <v>1.1479503315018513</v>
      </c>
      <c r="G533" s="19">
        <f t="shared" si="105"/>
        <v>92.513064030440617</v>
      </c>
      <c r="H533" s="19">
        <f t="shared" si="106"/>
        <v>1.2963220856245876</v>
      </c>
      <c r="I533" s="19">
        <f t="shared" si="107"/>
        <v>1.4119814264121682</v>
      </c>
      <c r="J533" s="20">
        <f t="shared" si="108"/>
        <v>6.4121245218349952</v>
      </c>
      <c r="K533" s="19">
        <f t="shared" si="109"/>
        <v>224.69557150062477</v>
      </c>
      <c r="L533" s="20">
        <f t="shared" si="97"/>
        <v>7.1947568617173486E-3</v>
      </c>
      <c r="M533" s="21">
        <f t="shared" si="98"/>
        <v>0.61981050269227511</v>
      </c>
      <c r="O533" s="22" t="s">
        <v>54</v>
      </c>
    </row>
    <row r="534" spans="1:15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K534" s="3"/>
      <c r="M534" s="18"/>
    </row>
    <row r="535" spans="1:15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K535" s="3"/>
      <c r="M535" s="18"/>
    </row>
    <row r="536" spans="1:15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K536" s="3"/>
      <c r="M536" s="18"/>
    </row>
    <row r="537" spans="1:15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K537" s="3"/>
      <c r="M537" s="18"/>
    </row>
    <row r="538" spans="1:15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K538" s="3"/>
      <c r="M538" s="18"/>
    </row>
    <row r="539" spans="1:15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K539" s="3"/>
      <c r="M539" s="18"/>
    </row>
    <row r="540" spans="1:15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K540" s="3"/>
      <c r="M540" s="18"/>
    </row>
    <row r="541" spans="1:15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K541" s="3"/>
      <c r="M541" s="18"/>
    </row>
    <row r="542" spans="1:15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K542" s="3"/>
      <c r="M542" s="18"/>
    </row>
    <row r="543" spans="1:15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K543" s="3"/>
      <c r="M543" s="18"/>
    </row>
    <row r="544" spans="1:15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K544" s="3"/>
      <c r="M544" s="18"/>
    </row>
    <row r="545" spans="1:13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K545" s="3"/>
      <c r="M545" s="18"/>
    </row>
    <row r="546" spans="1:13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K546" s="3"/>
      <c r="M546" s="18"/>
    </row>
    <row r="547" spans="1:13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K547" s="3"/>
      <c r="M547" s="18"/>
    </row>
    <row r="548" spans="1:13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K548" s="3"/>
      <c r="M548" s="18"/>
    </row>
    <row r="549" spans="1:13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K549" s="3"/>
      <c r="M549" s="18"/>
    </row>
    <row r="550" spans="1:13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K550" s="3"/>
      <c r="M550" s="18"/>
    </row>
    <row r="551" spans="1:13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K551" s="3"/>
      <c r="M551" s="18"/>
    </row>
    <row r="552" spans="1:13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K552" s="3"/>
      <c r="M552" s="18"/>
    </row>
    <row r="553" spans="1:13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K553" s="3"/>
      <c r="M553" s="18"/>
    </row>
    <row r="554" spans="1:13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K554" s="3"/>
      <c r="M554" s="18"/>
    </row>
    <row r="555" spans="1:13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K555" s="3"/>
      <c r="M555" s="18"/>
    </row>
    <row r="556" spans="1:13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K556" s="3"/>
      <c r="M556" s="18"/>
    </row>
    <row r="557" spans="1:13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K557" s="3"/>
      <c r="M557" s="18"/>
    </row>
    <row r="558" spans="1:13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K558" s="3"/>
      <c r="M558" s="18"/>
    </row>
    <row r="559" spans="1:13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K559" s="3"/>
      <c r="M559" s="18"/>
    </row>
    <row r="560" spans="1:13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K560" s="3"/>
      <c r="M560" s="18"/>
    </row>
    <row r="561" spans="1:13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K561" s="3"/>
      <c r="M561" s="18"/>
    </row>
    <row r="562" spans="1:13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K562" s="3"/>
      <c r="M562" s="18"/>
    </row>
    <row r="563" spans="1:13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K563" s="3"/>
      <c r="M563" s="18"/>
    </row>
    <row r="564" spans="1:13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K564" s="3"/>
      <c r="M564" s="18"/>
    </row>
    <row r="565" spans="1:13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K565" s="3"/>
      <c r="M565" s="18"/>
    </row>
    <row r="566" spans="1:13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K566" s="3"/>
      <c r="M566" s="18"/>
    </row>
    <row r="567" spans="1:13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K567" s="3"/>
      <c r="M567" s="18"/>
    </row>
    <row r="568" spans="1:13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K568" s="3"/>
      <c r="M568" s="18"/>
    </row>
    <row r="569" spans="1:13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K569" s="3"/>
      <c r="M569" s="18"/>
    </row>
    <row r="570" spans="1:13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K570" s="3"/>
      <c r="M570" s="18"/>
    </row>
    <row r="571" spans="1:13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K571" s="3"/>
      <c r="M571" s="18"/>
    </row>
    <row r="572" spans="1:13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K572" s="3"/>
      <c r="M572" s="18"/>
    </row>
    <row r="573" spans="1:13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K573" s="3"/>
      <c r="M573" s="18"/>
    </row>
    <row r="574" spans="1:13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K574" s="3"/>
      <c r="M574" s="18"/>
    </row>
    <row r="575" spans="1:13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K575" s="3"/>
      <c r="M575" s="18"/>
    </row>
    <row r="576" spans="1:13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K576" s="3"/>
      <c r="M576" s="18"/>
    </row>
    <row r="577" spans="1:13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K577" s="3"/>
      <c r="M577" s="18"/>
    </row>
    <row r="578" spans="1:13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K578" s="3"/>
      <c r="M578" s="18"/>
    </row>
    <row r="579" spans="1:13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K579" s="3"/>
      <c r="M579" s="18"/>
    </row>
    <row r="580" spans="1:13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K580" s="3"/>
      <c r="M580" s="18"/>
    </row>
    <row r="581" spans="1:13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K581" s="3"/>
      <c r="M581" s="18"/>
    </row>
    <row r="582" spans="1:13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K582" s="3"/>
      <c r="M582" s="18"/>
    </row>
    <row r="583" spans="1:13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K583" s="3"/>
      <c r="M583" s="18"/>
    </row>
    <row r="584" spans="1:13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K584" s="3"/>
      <c r="M584" s="18"/>
    </row>
    <row r="585" spans="1:13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K585" s="3"/>
      <c r="M585" s="18"/>
    </row>
    <row r="586" spans="1:13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K586" s="3"/>
      <c r="M586" s="18"/>
    </row>
    <row r="587" spans="1:13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K587" s="3"/>
      <c r="M587" s="18"/>
    </row>
    <row r="588" spans="1:13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K588" s="3"/>
      <c r="M588" s="18"/>
    </row>
    <row r="589" spans="1:13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K589" s="3"/>
      <c r="M589" s="18"/>
    </row>
    <row r="590" spans="1:13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K590" s="3"/>
      <c r="M590" s="18"/>
    </row>
    <row r="591" spans="1:13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K591" s="3"/>
      <c r="M591" s="18"/>
    </row>
    <row r="592" spans="1:13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K592" s="3"/>
      <c r="M592" s="18"/>
    </row>
    <row r="593" spans="1:13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K593" s="3"/>
      <c r="M593" s="18"/>
    </row>
    <row r="594" spans="1:13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K594" s="3"/>
      <c r="M594" s="18"/>
    </row>
    <row r="595" spans="1:13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K595" s="3"/>
      <c r="M595" s="18"/>
    </row>
    <row r="596" spans="1:13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K596" s="3"/>
      <c r="M596" s="18"/>
    </row>
    <row r="597" spans="1:13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K597" s="3"/>
      <c r="M597" s="18"/>
    </row>
    <row r="598" spans="1:13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K598" s="3"/>
      <c r="M598" s="18"/>
    </row>
    <row r="599" spans="1:13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K599" s="3"/>
      <c r="M599" s="18"/>
    </row>
    <row r="600" spans="1:13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K600" s="3"/>
      <c r="M600" s="18"/>
    </row>
    <row r="601" spans="1:13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K601" s="3"/>
      <c r="M601" s="18"/>
    </row>
    <row r="602" spans="1:13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K602" s="3"/>
      <c r="M602" s="18"/>
    </row>
    <row r="603" spans="1:13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K603" s="3"/>
      <c r="M603" s="18"/>
    </row>
    <row r="604" spans="1:13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K604" s="3"/>
      <c r="M604" s="18"/>
    </row>
    <row r="605" spans="1:13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K605" s="3"/>
      <c r="M605" s="18"/>
    </row>
    <row r="606" spans="1:13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K606" s="3"/>
      <c r="M606" s="18"/>
    </row>
    <row r="607" spans="1:13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K607" s="3"/>
      <c r="M607" s="18"/>
    </row>
    <row r="608" spans="1:13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K608" s="3"/>
      <c r="M608" s="18"/>
    </row>
    <row r="609" spans="1:13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K609" s="3"/>
      <c r="M609" s="18"/>
    </row>
    <row r="610" spans="1:13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K610" s="3"/>
      <c r="M610" s="18"/>
    </row>
    <row r="611" spans="1:13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K611" s="3"/>
      <c r="M611" s="18"/>
    </row>
    <row r="612" spans="1:13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K612" s="3"/>
      <c r="M612" s="18"/>
    </row>
    <row r="613" spans="1:13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K613" s="3"/>
      <c r="M613" s="18"/>
    </row>
    <row r="614" spans="1:13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K614" s="3"/>
      <c r="M614" s="18"/>
    </row>
    <row r="615" spans="1:13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K615" s="3"/>
      <c r="M615" s="18"/>
    </row>
    <row r="616" spans="1:13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K616" s="3"/>
      <c r="M616" s="18"/>
    </row>
    <row r="617" spans="1:13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K617" s="3"/>
      <c r="M617" s="18"/>
    </row>
    <row r="618" spans="1:13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K618" s="3"/>
      <c r="M618" s="18"/>
    </row>
    <row r="619" spans="1:13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K619" s="3"/>
      <c r="M619" s="18"/>
    </row>
    <row r="620" spans="1:13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K620" s="3"/>
      <c r="M620" s="18"/>
    </row>
    <row r="621" spans="1:13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K621" s="3"/>
      <c r="M621" s="18"/>
    </row>
    <row r="622" spans="1:13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K622" s="3"/>
      <c r="M622" s="18"/>
    </row>
    <row r="623" spans="1:13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K623" s="3"/>
      <c r="M623" s="18"/>
    </row>
    <row r="624" spans="1:13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K624" s="3"/>
      <c r="M624" s="18"/>
    </row>
    <row r="625" spans="1:13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K625" s="3"/>
      <c r="M625" s="18"/>
    </row>
    <row r="626" spans="1:13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K626" s="3"/>
      <c r="M626" s="18"/>
    </row>
    <row r="627" spans="1:13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K627" s="3"/>
      <c r="M627" s="18"/>
    </row>
    <row r="628" spans="1:13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K628" s="3"/>
      <c r="M628" s="18"/>
    </row>
    <row r="629" spans="1:13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K629" s="3"/>
      <c r="M629" s="18"/>
    </row>
    <row r="630" spans="1:13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K630" s="3"/>
      <c r="M630" s="18"/>
    </row>
    <row r="631" spans="1:13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K631" s="3"/>
      <c r="M631" s="18"/>
    </row>
    <row r="632" spans="1:13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K632" s="3"/>
      <c r="M632" s="18"/>
    </row>
    <row r="633" spans="1:13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K633" s="3"/>
      <c r="M633" s="18"/>
    </row>
    <row r="634" spans="1:13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K634" s="3"/>
      <c r="M634" s="18"/>
    </row>
    <row r="635" spans="1:13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K635" s="3"/>
      <c r="M635" s="18"/>
    </row>
    <row r="636" spans="1:13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K636" s="3"/>
      <c r="M636" s="18"/>
    </row>
    <row r="637" spans="1:13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K637" s="3"/>
      <c r="M637" s="18"/>
    </row>
    <row r="638" spans="1:13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K638" s="3"/>
      <c r="M638" s="18"/>
    </row>
    <row r="639" spans="1:13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K639" s="3"/>
      <c r="M639" s="18"/>
    </row>
    <row r="640" spans="1:13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K640" s="3"/>
      <c r="M640" s="18"/>
    </row>
    <row r="641" spans="1:13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K641" s="3"/>
      <c r="M641" s="18"/>
    </row>
    <row r="642" spans="1:13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K642" s="3"/>
      <c r="M642" s="18"/>
    </row>
    <row r="643" spans="1:13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K643" s="3"/>
      <c r="M643" s="18"/>
    </row>
    <row r="644" spans="1:13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K644" s="3"/>
      <c r="M644" s="18"/>
    </row>
    <row r="645" spans="1:13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K645" s="3"/>
      <c r="M645" s="18"/>
    </row>
    <row r="646" spans="1:13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K646" s="3"/>
      <c r="M646" s="18"/>
    </row>
    <row r="647" spans="1:13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K647" s="3"/>
      <c r="M647" s="18"/>
    </row>
    <row r="648" spans="1:13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K648" s="3"/>
      <c r="M648" s="18"/>
    </row>
    <row r="649" spans="1:13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K649" s="3"/>
      <c r="M649" s="18"/>
    </row>
    <row r="650" spans="1:13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K650" s="3"/>
      <c r="M650" s="18"/>
    </row>
    <row r="651" spans="1:13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K651" s="3"/>
      <c r="M651" s="18"/>
    </row>
    <row r="652" spans="1:13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K652" s="3"/>
      <c r="M652" s="18"/>
    </row>
    <row r="653" spans="1:13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K653" s="3"/>
      <c r="M653" s="18"/>
    </row>
    <row r="654" spans="1:13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K654" s="3"/>
      <c r="M654" s="18"/>
    </row>
    <row r="655" spans="1:13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K655" s="3"/>
      <c r="M655" s="18"/>
    </row>
    <row r="656" spans="1:13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K656" s="3"/>
      <c r="M656" s="18"/>
    </row>
    <row r="657" spans="1:13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K657" s="3"/>
      <c r="M657" s="18"/>
    </row>
    <row r="658" spans="1:13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K658" s="3"/>
      <c r="M658" s="18"/>
    </row>
    <row r="659" spans="1:13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K659" s="3"/>
      <c r="M659" s="18"/>
    </row>
    <row r="660" spans="1:13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K660" s="3"/>
      <c r="M660" s="18"/>
    </row>
    <row r="661" spans="1:13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K661" s="3"/>
      <c r="M661" s="18"/>
    </row>
    <row r="662" spans="1:13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K662" s="3"/>
      <c r="M662" s="18"/>
    </row>
    <row r="663" spans="1:13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K663" s="3"/>
      <c r="M663" s="18"/>
    </row>
    <row r="664" spans="1:13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K664" s="3"/>
      <c r="M664" s="18"/>
    </row>
    <row r="665" spans="1:13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K665" s="3"/>
      <c r="M665" s="18"/>
    </row>
    <row r="666" spans="1:13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K666" s="3"/>
      <c r="M666" s="18"/>
    </row>
    <row r="667" spans="1:13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K667" s="3"/>
      <c r="M667" s="18"/>
    </row>
    <row r="668" spans="1:13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K668" s="3"/>
      <c r="M668" s="18"/>
    </row>
    <row r="669" spans="1:13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K669" s="3"/>
      <c r="M669" s="18"/>
    </row>
    <row r="670" spans="1:13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K670" s="3"/>
      <c r="M670" s="18"/>
    </row>
    <row r="671" spans="1:13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K671" s="3"/>
      <c r="M671" s="18"/>
    </row>
    <row r="672" spans="1:13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K672" s="3"/>
      <c r="M672" s="18"/>
    </row>
    <row r="673" spans="1:13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K673" s="3"/>
      <c r="M673" s="18"/>
    </row>
    <row r="674" spans="1:13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K674" s="3"/>
      <c r="M674" s="18"/>
    </row>
    <row r="675" spans="1:13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K675" s="3"/>
      <c r="M675" s="18"/>
    </row>
    <row r="676" spans="1:13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K676" s="3"/>
      <c r="M676" s="18"/>
    </row>
    <row r="677" spans="1:13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K677" s="3"/>
      <c r="M677" s="18"/>
    </row>
    <row r="678" spans="1:13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K678" s="3"/>
      <c r="M678" s="18"/>
    </row>
    <row r="679" spans="1:13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K679" s="3"/>
      <c r="M679" s="18"/>
    </row>
    <row r="680" spans="1:13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K680" s="3"/>
      <c r="M680" s="18"/>
    </row>
    <row r="681" spans="1:13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K681" s="3"/>
      <c r="M681" s="18"/>
    </row>
    <row r="682" spans="1:13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K682" s="3"/>
      <c r="M682" s="18"/>
    </row>
    <row r="683" spans="1:13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K683" s="3"/>
      <c r="M683" s="18"/>
    </row>
    <row r="684" spans="1:13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K684" s="3"/>
      <c r="M684" s="18"/>
    </row>
    <row r="685" spans="1:13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K685" s="3"/>
      <c r="M685" s="18"/>
    </row>
    <row r="686" spans="1:13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K686" s="3"/>
      <c r="M686" s="18"/>
    </row>
    <row r="687" spans="1:13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K687" s="3"/>
      <c r="M687" s="18"/>
    </row>
    <row r="688" spans="1:13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K688" s="3"/>
      <c r="M688" s="18"/>
    </row>
    <row r="689" spans="1:13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K689" s="3"/>
      <c r="M689" s="18"/>
    </row>
    <row r="690" spans="1:13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K690" s="3"/>
      <c r="M690" s="18"/>
    </row>
    <row r="691" spans="1:13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K691" s="3"/>
      <c r="M691" s="18"/>
    </row>
    <row r="692" spans="1:13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K692" s="3"/>
      <c r="M692" s="18"/>
    </row>
    <row r="693" spans="1:13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K693" s="3"/>
      <c r="M693" s="18"/>
    </row>
    <row r="694" spans="1:13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K694" s="3"/>
      <c r="M694" s="18"/>
    </row>
    <row r="695" spans="1:13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K695" s="3"/>
      <c r="M695" s="18"/>
    </row>
    <row r="696" spans="1:13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K696" s="3"/>
      <c r="M696" s="18"/>
    </row>
    <row r="697" spans="1:13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K697" s="3"/>
      <c r="M697" s="18"/>
    </row>
    <row r="698" spans="1:13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K698" s="3"/>
      <c r="M698" s="18"/>
    </row>
    <row r="699" spans="1:13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K699" s="3"/>
      <c r="M699" s="18"/>
    </row>
    <row r="700" spans="1:13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K700" s="3"/>
      <c r="M700" s="18"/>
    </row>
    <row r="701" spans="1:13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K701" s="3"/>
      <c r="M701" s="18"/>
    </row>
    <row r="702" spans="1:13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K702" s="3"/>
      <c r="M702" s="18"/>
    </row>
    <row r="703" spans="1:13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K703" s="3"/>
      <c r="M703" s="18"/>
    </row>
    <row r="704" spans="1:13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K704" s="3"/>
      <c r="M704" s="18"/>
    </row>
    <row r="705" spans="1:13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K705" s="3"/>
      <c r="M705" s="18"/>
    </row>
    <row r="706" spans="1:13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K706" s="3"/>
      <c r="M706" s="18"/>
    </row>
    <row r="707" spans="1:13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K707" s="3"/>
      <c r="M707" s="18"/>
    </row>
    <row r="708" spans="1:13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K708" s="3"/>
      <c r="M708" s="18"/>
    </row>
    <row r="709" spans="1:13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K709" s="3"/>
      <c r="M709" s="18"/>
    </row>
    <row r="710" spans="1:13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K710" s="3"/>
      <c r="M710" s="18"/>
    </row>
    <row r="711" spans="1:13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K711" s="3"/>
      <c r="M711" s="18"/>
    </row>
    <row r="712" spans="1:13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K712" s="3"/>
      <c r="M712" s="18"/>
    </row>
    <row r="713" spans="1:13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K713" s="3"/>
      <c r="M713" s="18"/>
    </row>
    <row r="714" spans="1:13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K714" s="3"/>
      <c r="M714" s="18"/>
    </row>
    <row r="715" spans="1:13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K715" s="3"/>
      <c r="M715" s="18"/>
    </row>
    <row r="716" spans="1:13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K716" s="3"/>
      <c r="M716" s="18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CEA</vt:lpstr>
      <vt:lpstr>Time Evolution</vt:lpstr>
      <vt:lpstr>Pc vs Time</vt:lpstr>
      <vt:lpstr>Thrust vs Time</vt:lpstr>
      <vt:lpstr>Cf vs Time</vt:lpstr>
      <vt:lpstr>C_Star_vs_time</vt:lpstr>
      <vt:lpstr>Isp_vs_Time</vt:lpstr>
      <vt:lpstr>O_F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 Dumitrache</dc:creator>
  <cp:lastModifiedBy>Dumitrache,Ciprian</cp:lastModifiedBy>
  <dcterms:created xsi:type="dcterms:W3CDTF">2023-12-08T03:58:44Z</dcterms:created>
  <dcterms:modified xsi:type="dcterms:W3CDTF">2024-12-07T16:17:40Z</dcterms:modified>
</cp:coreProperties>
</file>