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2365" windowHeight="9270" tabRatio="804" firstSheet="3" activeTab="5"/>
  </bookViews>
  <sheets>
    <sheet name="Информация для бумаг 1 часть" sheetId="1" r:id="rId1"/>
    <sheet name="Марш 1" sheetId="2" r:id="rId2"/>
    <sheet name="Маршлист 1 внешняя сторона" sheetId="3" r:id="rId3"/>
    <sheet name="Cписок для приказа 1 часть" sheetId="4" r:id="rId4"/>
    <sheet name="Ведомость документов 1 часть" sheetId="5" r:id="rId5"/>
    <sheet name="Участники" sheetId="10" r:id="rId6"/>
    <sheet name="Информация для бумаг 2 часть" sheetId="18" r:id="rId7"/>
    <sheet name="Марш 2" sheetId="19" r:id="rId8"/>
    <sheet name="Маршлист 2 внешняя сторона" sheetId="20" r:id="rId9"/>
    <sheet name="Список для страховки" sheetId="8" r:id="rId10"/>
    <sheet name="МЧС" sheetId="9" r:id="rId11"/>
    <sheet name="Ограничения" sheetId="17" r:id="rId12"/>
  </sheets>
  <externalReferences>
    <externalReference r:id="rId13"/>
    <externalReference r:id="rId14"/>
    <externalReference r:id="rId15"/>
  </externalReferences>
  <definedNames>
    <definedName name="_ftn1" localSheetId="2">'Маршлист 1 внешняя сторона'!$H$29</definedName>
    <definedName name="_ftn1" localSheetId="8">'Маршлист 2 внешняя сторона'!$H$29</definedName>
    <definedName name="_ftnref1" localSheetId="2">'Маршлист 1 внешняя сторона'!$H$26</definedName>
    <definedName name="_ftnref1" localSheetId="8">'Маршлист 2 внешняя сторона'!$H$26</definedName>
    <definedName name="_xlnm._FilterDatabase" localSheetId="9" hidden="1">'Список для страховки'!$B$1:$G$25</definedName>
    <definedName name="_xlnm._FilterDatabase" localSheetId="5" hidden="1">Участники!$A$1:$Z$45</definedName>
    <definedName name="class" localSheetId="3">[1]Справочник!$H$2:$H$14</definedName>
    <definedName name="class">[2]Справочник!$H$2:$H$14</definedName>
    <definedName name="dist" localSheetId="3">[1]Справочник!$F$2:$F$19</definedName>
    <definedName name="dist">[3]Справочник!$F$2:$F$19</definedName>
  </definedNames>
  <calcPr calcId="125725"/>
</workbook>
</file>

<file path=xl/calcChain.xml><?xml version="1.0" encoding="utf-8"?>
<calcChain xmlns="http://schemas.openxmlformats.org/spreadsheetml/2006/main">
  <c r="AE8" i="10"/>
  <c r="AE22"/>
  <c r="AE13"/>
  <c r="AE45" l="1"/>
  <c r="AE44"/>
  <c r="AE43"/>
  <c r="AE42"/>
  <c r="AE9"/>
  <c r="AE26"/>
  <c r="AE25"/>
  <c r="AE24"/>
  <c r="AE7"/>
  <c r="AE23"/>
  <c r="AE6"/>
  <c r="AE21"/>
  <c r="AE20"/>
  <c r="AE19"/>
  <c r="AE4"/>
  <c r="AE18"/>
  <c r="AE3"/>
  <c r="AE5"/>
  <c r="AE17"/>
  <c r="AE16"/>
  <c r="AE15"/>
  <c r="AE14"/>
  <c r="AE12"/>
  <c r="AE2"/>
  <c r="K32" i="20"/>
  <c r="K29"/>
  <c r="M25"/>
  <c r="L20"/>
  <c r="K19"/>
  <c r="L15"/>
  <c r="K14"/>
  <c r="L12"/>
  <c r="J12"/>
  <c r="I11"/>
  <c r="J10"/>
  <c r="C31" i="19"/>
  <c r="B29"/>
  <c r="B28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D20" i="5"/>
  <c r="B20"/>
  <c r="D19"/>
  <c r="B19"/>
  <c r="D18"/>
  <c r="B18"/>
  <c r="A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4"/>
  <c r="B4"/>
  <c r="D3"/>
  <c r="B3"/>
  <c r="B27" i="4"/>
  <c r="B25"/>
  <c r="I22"/>
  <c r="H22"/>
  <c r="G22"/>
  <c r="F22"/>
  <c r="E22"/>
  <c r="D22"/>
  <c r="C22"/>
  <c r="B22"/>
  <c r="A20" i="5" s="1"/>
  <c r="I21" i="4"/>
  <c r="H21"/>
  <c r="G21"/>
  <c r="F21"/>
  <c r="E21"/>
  <c r="D21"/>
  <c r="C21"/>
  <c r="B21"/>
  <c r="A19" i="5" s="1"/>
  <c r="I20" i="4"/>
  <c r="H20"/>
  <c r="G20"/>
  <c r="F20"/>
  <c r="E20"/>
  <c r="D20"/>
  <c r="C20"/>
  <c r="B20"/>
  <c r="I19"/>
  <c r="H19"/>
  <c r="G19"/>
  <c r="F19"/>
  <c r="E19"/>
  <c r="D19"/>
  <c r="C19"/>
  <c r="B19"/>
  <c r="A17" i="5" s="1"/>
  <c r="I18" i="4"/>
  <c r="H18"/>
  <c r="G18"/>
  <c r="F18"/>
  <c r="E18"/>
  <c r="D18"/>
  <c r="C18"/>
  <c r="B18"/>
  <c r="A16" i="5" s="1"/>
  <c r="I17" i="4"/>
  <c r="H17"/>
  <c r="G17"/>
  <c r="F17"/>
  <c r="E17"/>
  <c r="D17"/>
  <c r="C17"/>
  <c r="B17"/>
  <c r="A15" i="5" s="1"/>
  <c r="I16" i="4"/>
  <c r="H16"/>
  <c r="G16"/>
  <c r="F16"/>
  <c r="E16"/>
  <c r="D16"/>
  <c r="C16"/>
  <c r="B16"/>
  <c r="A14" i="5" s="1"/>
  <c r="I15" i="4"/>
  <c r="H15"/>
  <c r="G15"/>
  <c r="F15"/>
  <c r="E15"/>
  <c r="D15"/>
  <c r="C15"/>
  <c r="B15"/>
  <c r="A13" i="5" s="1"/>
  <c r="I14" i="4"/>
  <c r="H14"/>
  <c r="G14"/>
  <c r="F14"/>
  <c r="E14"/>
  <c r="D14"/>
  <c r="C14"/>
  <c r="B14"/>
  <c r="A12" i="5" s="1"/>
  <c r="I13" i="4"/>
  <c r="H13"/>
  <c r="G13"/>
  <c r="F13"/>
  <c r="E13"/>
  <c r="D13"/>
  <c r="C13"/>
  <c r="B13"/>
  <c r="A11" i="5" s="1"/>
  <c r="I12" i="4"/>
  <c r="H12"/>
  <c r="G12"/>
  <c r="F12"/>
  <c r="E12"/>
  <c r="D12"/>
  <c r="C12"/>
  <c r="B12"/>
  <c r="A10" i="5" s="1"/>
  <c r="I11" i="4"/>
  <c r="H11"/>
  <c r="G11"/>
  <c r="F11"/>
  <c r="E11"/>
  <c r="D11"/>
  <c r="C11"/>
  <c r="B11"/>
  <c r="A9" i="5" s="1"/>
  <c r="I10" i="4"/>
  <c r="H10"/>
  <c r="G10"/>
  <c r="F10"/>
  <c r="E10"/>
  <c r="D10"/>
  <c r="C10"/>
  <c r="B10"/>
  <c r="A8" i="5" s="1"/>
  <c r="I9" i="4"/>
  <c r="H9"/>
  <c r="G9"/>
  <c r="F9"/>
  <c r="E9"/>
  <c r="D9"/>
  <c r="C9"/>
  <c r="B9"/>
  <c r="A7" i="5" s="1"/>
  <c r="I8" i="4"/>
  <c r="H8"/>
  <c r="G8"/>
  <c r="F8"/>
  <c r="E8"/>
  <c r="D8"/>
  <c r="C8"/>
  <c r="B8"/>
  <c r="A6" i="5" s="1"/>
  <c r="I7" i="4"/>
  <c r="H7"/>
  <c r="G7"/>
  <c r="F7"/>
  <c r="E7"/>
  <c r="D7"/>
  <c r="C7"/>
  <c r="B7"/>
  <c r="A5" i="5" s="1"/>
  <c r="I6" i="4"/>
  <c r="H6"/>
  <c r="G6"/>
  <c r="F6"/>
  <c r="E6"/>
  <c r="D6"/>
  <c r="C6"/>
  <c r="B6"/>
  <c r="A4" i="5" s="1"/>
  <c r="I5" i="4"/>
  <c r="H5"/>
  <c r="G5"/>
  <c r="F5"/>
  <c r="E5"/>
  <c r="D5"/>
  <c r="C5"/>
  <c r="B5"/>
  <c r="A3" i="5" s="1"/>
  <c r="K32" i="3"/>
  <c r="K29"/>
  <c r="M25"/>
  <c r="L20"/>
  <c r="K19"/>
  <c r="L15"/>
  <c r="K14"/>
  <c r="L12"/>
  <c r="J12"/>
  <c r="I11"/>
  <c r="J10"/>
  <c r="C31" i="2"/>
  <c r="B29"/>
  <c r="B28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</calcChain>
</file>

<file path=xl/sharedStrings.xml><?xml version="1.0" encoding="utf-8"?>
<sst xmlns="http://schemas.openxmlformats.org/spreadsheetml/2006/main" count="965" uniqueCount="388">
  <si>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</si>
  <si>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</si>
  <si>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</si>
  <si>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Кандалакша-Лувеньга-Колвица-Умба-Лувеньга-Кандалакша-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</si>
  <si>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</si>
  <si>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</si>
  <si>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</si>
  <si>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</si>
  <si>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</si>
  <si>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</si>
  <si>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</si>
  <si>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</si>
  <si>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</si>
  <si>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</si>
  <si>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</si>
  <si>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</si>
  <si>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</si>
  <si>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</si>
  <si>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</si>
  <si>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</si>
  <si>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</si>
  <si>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</si>
  <si>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</si>
  <si>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</si>
  <si>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</si>
  <si>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</si>
  <si>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</si>
  <si>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</si>
  <si>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</si>
  <si>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</si>
  <si>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</si>
  <si>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Игоревич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</si>
  <si>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</si>
  <si>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</si>
  <si>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</si>
  <si>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</si>
  <si>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</si>
  <si>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</si>
  <si>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</si>
  <si>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</si>
  <si>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</si>
  <si>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</si>
  <si>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</si>
  <si>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</si>
  <si>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</si>
  <si>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</si>
  <si>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</si>
  <si>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</si>
  <si>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</si>
  <si>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</si>
  <si>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</si>
  <si>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</si>
  <si>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</si>
  <si>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</si>
  <si>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</si>
  <si>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</si>
  <si>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</si>
  <si>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</si>
  <si>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</si>
  <si>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</si>
  <si>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</si>
  <si>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</si>
  <si>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</si>
  <si>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</si>
  <si>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</si>
  <si>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</si>
  <si>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</si>
  <si>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</si>
  <si>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</si>
  <si>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</si>
  <si>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</si>
  <si>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</si>
  <si>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</si>
  <si>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</si>
  <si>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</si>
  <si>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</si>
  <si>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</si>
  <si>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</si>
  <si>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</si>
  <si>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</si>
  <si>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</si>
  <si>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</si>
  <si>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</si>
  <si>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</si>
  <si>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</si>
  <si>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</si>
  <si>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</si>
  <si>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</si>
  <si>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Шеламова Галина Анатольевна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</si>
  <si>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</si>
  <si>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</si>
  <si>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</si>
  <si>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</si>
  <si>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</si>
  <si>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</si>
  <si>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</si>
  <si>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</si>
  <si>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</si>
  <si>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</si>
  <si>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</si>
  <si>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</si>
  <si>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</si>
  <si>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</si>
  <si>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</si>
  <si>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</si>
  <si>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</si>
  <si>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</si>
  <si>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</si>
  <si>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</si>
  <si>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</si>
  <si>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</si>
  <si>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</si>
  <si>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</si>
  <si>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</si>
  <si>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</si>
  <si>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</si>
  <si>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</si>
  <si>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</si>
  <si>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</si>
  <si>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</si>
  <si>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</si>
  <si>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</si>
  <si>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</si>
  <si>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</si>
  <si>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</si>
  <si>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</si>
  <si>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</si>
  <si>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</si>
  <si>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</si>
  <si>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</si>
  <si>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</si>
  <si>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</si>
  <si>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</si>
  <si>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</si>
  <si>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</si>
  <si>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</si>
  <si>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</si>
  <si>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</si>
  <si>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</si>
  <si>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</si>
  <si>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</si>
  <si>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</si>
  <si>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</si>
  <si>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</si>
  <si>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учащихся. Освоение навыков самообеспечения в природе. Знакомство с биоразнообразием Мурманской области (растительный и животный мир, почвенные условия, ландшафты). Сбор материала для исследовательских работ.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</si>
  <si>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</si>
  <si>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</si>
  <si>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</si>
  <si>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</si>
  <si>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</si>
  <si>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06.07.</t>
  </si>
  <si>
    <t>Переезд на поезде СПб-Мурманск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</si>
  <si>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</si>
  <si>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</si>
  <si>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</si>
  <si>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07.07 - 11.07</t>
  </si>
  <si>
    <t>Окрестности пос. Лувеньга. Сбор материала на рабиальных маршрутах из базового лагеря.</t>
  </si>
  <si>
    <t>маршруту:</t>
  </si>
  <si>
    <t>с</t>
  </si>
  <si>
    <t>ночлегами в полевых условиях</t>
  </si>
  <si>
    <t>12.07-13.07</t>
  </si>
  <si>
    <t>Окрестности губы Колвицы. Сбор материала на радиальных маршрутах из базового лагеря.</t>
  </si>
  <si>
    <t>в сроки c</t>
  </si>
  <si>
    <t xml:space="preserve">по </t>
  </si>
  <si>
    <t>13.07-17.07</t>
  </si>
  <si>
    <t>Окрестности пос. Умба. Сбор материала на радиальных маршрутах из базового лагеря.</t>
  </si>
  <si>
    <t xml:space="preserve">Руководитель группы  </t>
  </si>
  <si>
    <t>17.07-18.07</t>
  </si>
  <si>
    <t>Лувеньга, Кандалакша.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</si>
  <si>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</si>
  <si>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</si>
  <si>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</si>
  <si>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>Отъезд в СПб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</si>
  <si>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</si>
  <si>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</si>
  <si>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</si>
  <si>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</si>
  <si>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</si>
  <si>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</si>
  <si>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</si>
  <si>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</si>
  <si>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</si>
  <si>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</si>
  <si>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</si>
  <si>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</si>
  <si>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</si>
  <si>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</si>
  <si>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</si>
  <si>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</si>
  <si>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</si>
  <si>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</si>
  <si>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</si>
  <si>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</si>
  <si>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</si>
  <si>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</si>
  <si>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Санкт-Петербург - Кандалакша-Лувеньга-Ряжков-Воронья губа-Княжая-Лувеньга-Кандалакша- Санкт-Петербург</t>
  </si>
  <si>
    <t>03.08.</t>
  </si>
  <si>
    <t>04.08 - 8.08</t>
  </si>
  <si>
    <t>9.08-15.08</t>
  </si>
  <si>
    <t>Работа в окрестностях научной базы "Ряжков"</t>
  </si>
  <si>
    <t>16.08-18.08</t>
  </si>
  <si>
    <t>Сбор материала на радиальных маршрутах из базового лагеря в районе Вороньей губы</t>
  </si>
  <si>
    <t>19.08-23.08</t>
  </si>
  <si>
    <t>Даты на которые действует страховка</t>
  </si>
  <si>
    <t xml:space="preserve">Дата рождения </t>
  </si>
  <si>
    <t>Тип удостоверения личности</t>
  </si>
  <si>
    <t>Номер удостоверения личности</t>
  </si>
  <si>
    <t>6.07 - 20.07.2022</t>
  </si>
  <si>
    <t>Паспорт</t>
  </si>
  <si>
    <t>Св. о рождении</t>
  </si>
  <si>
    <t xml:space="preserve">Меньшиков </t>
  </si>
  <si>
    <t>Савва</t>
  </si>
  <si>
    <t>II-АК 723081</t>
  </si>
  <si>
    <t>Каретная</t>
  </si>
  <si>
    <t>Вероника</t>
  </si>
  <si>
    <t>Михайловна</t>
  </si>
  <si>
    <t>3.08 - 25.08.2022</t>
  </si>
  <si>
    <t>Васильев</t>
  </si>
  <si>
    <t>Илья</t>
  </si>
  <si>
    <t>Мелентьева</t>
  </si>
  <si>
    <t>Эмма</t>
  </si>
  <si>
    <t>Алексевна</t>
  </si>
  <si>
    <t>III-МЮ 874452</t>
  </si>
  <si>
    <t>Нужин</t>
  </si>
  <si>
    <t>Мулложонович</t>
  </si>
  <si>
    <t>Тюпин</t>
  </si>
  <si>
    <t>Арсений</t>
  </si>
  <si>
    <t>Евгеньевич</t>
  </si>
  <si>
    <t xml:space="preserve">III - ТН №774802 </t>
  </si>
  <si>
    <t xml:space="preserve">Страхователь </t>
  </si>
  <si>
    <t>Хайтов</t>
  </si>
  <si>
    <t>Вадим</t>
  </si>
  <si>
    <t>Михайлович</t>
  </si>
  <si>
    <t>Фамилия (ребенка)</t>
  </si>
  <si>
    <t>Имя (ребенка)</t>
  </si>
  <si>
    <t>Отчество (ребенка)</t>
  </si>
  <si>
    <t>Первая часть</t>
  </si>
  <si>
    <t>Вторая часть</t>
  </si>
  <si>
    <t>Родительское собрание</t>
  </si>
  <si>
    <t>В официальном списке</t>
  </si>
  <si>
    <t>Лист ознакомления с решением собрания</t>
  </si>
  <si>
    <t>Заявление на прием в группу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</si>
  <si>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</si>
  <si>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</si>
  <si>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</si>
  <si>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</si>
  <si>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</si>
  <si>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</si>
  <si>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</si>
  <si>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</si>
  <si>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</si>
  <si>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</si>
  <si>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</si>
  <si>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</si>
  <si>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</si>
  <si>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</si>
  <si>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</si>
  <si>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</si>
  <si>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</si>
  <si>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 xml:space="preserve"> 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</si>
  <si>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</si>
  <si>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</si>
  <si>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</si>
  <si>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</si>
  <si>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</si>
  <si>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</si>
  <si>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</si>
  <si>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</si>
  <si>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</si>
  <si>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</si>
  <si>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britikovaolga@gmail.com</t>
  </si>
  <si>
    <t>alexbritik@gmail.com</t>
  </si>
  <si>
    <t>Г. Санкт-Петербург, алл. Котельникова, д. 6, к. 1, кв. 300</t>
  </si>
  <si>
    <t>Деркач</t>
  </si>
  <si>
    <t>Наталья</t>
  </si>
  <si>
    <t>Васильевна</t>
  </si>
  <si>
    <t>Natalyad878@yandex.ru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</si>
  <si>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</si>
  <si>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</si>
  <si>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</si>
  <si>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</si>
  <si>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</si>
  <si>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vikmarin@mail.ru</t>
  </si>
  <si>
    <t>Санкт-Петербург, ул. Б. Разночинная 4-14</t>
  </si>
  <si>
    <t>Зиновьев</t>
  </si>
  <si>
    <t>Алексей</t>
  </si>
  <si>
    <t>Николаевич</t>
  </si>
  <si>
    <t>отсутствуют</t>
  </si>
  <si>
    <t>533 лицей</t>
  </si>
  <si>
    <t>г.СПб, Железноводская 62, 98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</si>
  <si>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</si>
  <si>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</si>
  <si>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</si>
  <si>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</si>
  <si>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</si>
  <si>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</si>
  <si>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</si>
  <si>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</si>
  <si>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</si>
  <si>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</si>
  <si>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</si>
  <si>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нет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</si>
  <si>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</si>
  <si>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</si>
  <si>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</si>
  <si>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</si>
  <si>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</si>
  <si>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</si>
  <si>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</si>
  <si>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</si>
  <si>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</si>
  <si>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</si>
  <si>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</si>
  <si>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</si>
  <si>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</si>
  <si>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</si>
  <si>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</si>
  <si>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</si>
  <si>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Анатольевна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</si>
  <si>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</si>
  <si>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</si>
  <si>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</si>
  <si>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</si>
  <si>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</si>
  <si>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</si>
  <si>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</si>
  <si>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</si>
  <si>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iafanasyeva@yandex.ru</t>
  </si>
  <si>
    <t>С-Пб., ул. Кораблестроителей д.19-1, кв. 168</t>
  </si>
  <si>
    <t>Халтурин</t>
  </si>
  <si>
    <t>Дмитриевич</t>
  </si>
  <si>
    <t>Ленинский пр. 87 к.1 кв 46</t>
  </si>
  <si>
    <t>Пасько</t>
  </si>
  <si>
    <t>Санкт-Петербург, пр. Маршала Жукова, д.45, кв 222</t>
  </si>
  <si>
    <t>Шишкин</t>
  </si>
  <si>
    <t>Денис</t>
  </si>
  <si>
    <t>Витальевич</t>
  </si>
  <si>
    <r>
      <rPr>
        <sz val="10"/>
        <color theme="1"/>
        <rFont val="Arial"/>
        <charset val="20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204"/>
      </rPr>
      <t xml:space="preserve">
</t>
    </r>
  </si>
  <si>
    <t>Демидова</t>
  </si>
  <si>
    <t>Витальевна</t>
  </si>
  <si>
    <t>Туристская ул. дом 28 корп.3 кв.203</t>
  </si>
  <si>
    <t>II-АК 649071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</si>
  <si>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</si>
  <si>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</si>
  <si>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</si>
  <si>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</si>
  <si>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demidov011@gmail.com</t>
  </si>
  <si>
    <t>Группа</t>
  </si>
  <si>
    <t>Атаманов Андрей Иванович</t>
  </si>
  <si>
    <t>1</t>
  </si>
  <si>
    <t>Иванов Тимофей Кириллович</t>
  </si>
  <si>
    <t>Киселев Вениамин Алексеевич</t>
  </si>
  <si>
    <t>Меньшиков  Савва Игоревич</t>
  </si>
  <si>
    <t>Сайчик Мария Владимировна</t>
  </si>
  <si>
    <t>Федорова Ксения Сергеевна</t>
  </si>
  <si>
    <t>Шеламова Виктория Сергеевна</t>
  </si>
  <si>
    <t>Каретная Вероника Михайловна</t>
  </si>
  <si>
    <t>2</t>
  </si>
  <si>
    <t>Башилов Константин Вячеславович</t>
  </si>
  <si>
    <t>Белокуров Михаил Сергеевич</t>
  </si>
  <si>
    <t>Бритиков Александр Ильич</t>
  </si>
  <si>
    <t>Васильев Илья Игоревич</t>
  </si>
  <si>
    <t>Ершова Татьяна Алексеевна</t>
  </si>
  <si>
    <t>Мелентьева Эмма Алексевна</t>
  </si>
  <si>
    <t>Нужин Илья Мулложонович</t>
  </si>
  <si>
    <t>Островский Виктор Владиславович</t>
  </si>
  <si>
    <t>Попов Василий Владиславович</t>
  </si>
  <si>
    <t>Тюпин Арсений Евгеньевич</t>
  </si>
  <si>
    <t>Шилонцев Андрей Александрович</t>
  </si>
  <si>
    <t>Шишкина Анна Андреевна</t>
  </si>
  <si>
    <t xml:space="preserve">  </t>
  </si>
  <si>
    <t>Махнюк</t>
  </si>
  <si>
    <t>Арина</t>
  </si>
  <si>
    <t>Аллергия на пыльцу растений</t>
  </si>
  <si>
    <t>Парголово, Приозерское шоссе,  д.16 к.4 кв.46</t>
  </si>
  <si>
    <t>ул. Кораблестроителей д.19-1, кв. 168</t>
  </si>
  <si>
    <t>Железноводская 62, 98</t>
  </si>
  <si>
    <t>Меньшикова Ксения Владимировна</t>
  </si>
  <si>
    <t>Халтурин Михаил Дмитриевич</t>
  </si>
  <si>
    <t>Пестеля д. 13-15 кв. 108</t>
  </si>
  <si>
    <t>Котельникова, д. 6, к. 1, кв. 300</t>
  </si>
  <si>
    <t>Б. Разночинная 4-14</t>
  </si>
  <si>
    <t>Комендантский д.23 к.1 кв 112</t>
  </si>
  <si>
    <t>Парголово, Приозерское шоссе ,  д.16 к.4 кв.46</t>
  </si>
  <si>
    <t>Деркач Наталья Васильевна</t>
  </si>
  <si>
    <t>Зиновьев Алексей Николаевич</t>
  </si>
  <si>
    <t>Нужина Юлия Андреевна</t>
  </si>
  <si>
    <t>Тюпина Полина Евгеньевна</t>
  </si>
</sst>
</file>

<file path=xl/styles.xml><?xml version="1.0" encoding="utf-8"?>
<styleSheet xmlns="http://schemas.openxmlformats.org/spreadsheetml/2006/main">
  <numFmts count="5">
    <numFmt numFmtId="164" formatCode="dd\.mm\.yyyy"/>
    <numFmt numFmtId="165" formatCode="[$-FC19]dd\ mm\ yyyy\ &quot;г&quot;/;@"/>
    <numFmt numFmtId="166" formatCode="dd\.mmm"/>
    <numFmt numFmtId="167" formatCode="[$-419]d\ mm\ yyyy;@"/>
    <numFmt numFmtId="168" formatCode="dd\.mm\.yyyy;@"/>
  </numFmts>
  <fonts count="30">
    <font>
      <sz val="11"/>
      <color theme="1"/>
      <name val="Calibri"/>
      <charset val="134"/>
      <scheme val="minor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0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sz val="10"/>
      <name val="Times New Roman Cyr"/>
      <charset val="204"/>
    </font>
    <font>
      <sz val="10"/>
      <name val="Arial Cyr"/>
      <charset val="204"/>
    </font>
    <font>
      <i/>
      <sz val="14"/>
      <name val="Times New Roman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4" fillId="0" borderId="0"/>
    <xf numFmtId="0" fontId="24" fillId="0" borderId="0"/>
    <xf numFmtId="0" fontId="4" fillId="0" borderId="0"/>
    <xf numFmtId="0" fontId="25" fillId="0" borderId="0"/>
    <xf numFmtId="0" fontId="24" fillId="0" borderId="0"/>
  </cellStyleXfs>
  <cellXfs count="195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49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64" fontId="0" fillId="0" borderId="2" xfId="0" applyNumberFormat="1" applyFill="1" applyBorder="1" applyAlignment="1">
      <alignment vertical="center"/>
    </xf>
    <xf numFmtId="164" fontId="1" fillId="0" borderId="0" xfId="0" applyNumberFormat="1" applyFont="1" applyFill="1" applyBorder="1" applyAlignment="1"/>
    <xf numFmtId="164" fontId="0" fillId="0" borderId="0" xfId="0" applyNumberForma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6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0" xfId="0" applyBorder="1">
      <alignment vertical="center"/>
    </xf>
    <xf numFmtId="164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3" fillId="0" borderId="2" xfId="0" applyFont="1" applyFill="1" applyBorder="1" applyAlignment="1"/>
    <xf numFmtId="0" fontId="0" fillId="2" borderId="0" xfId="0" applyFill="1" applyBorder="1">
      <alignment vertical="center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Border="1">
      <alignment vertical="center"/>
    </xf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1" fillId="0" borderId="2" xfId="0" applyFont="1" applyFill="1" applyBorder="1" applyAlignment="1"/>
    <xf numFmtId="164" fontId="1" fillId="0" borderId="2" xfId="0" applyNumberFormat="1" applyFont="1" applyFill="1" applyBorder="1" applyAlignment="1">
      <alignment horizontal="right"/>
    </xf>
    <xf numFmtId="0" fontId="1" fillId="0" borderId="0" xfId="0" applyFont="1" applyFill="1" applyAlignment="1"/>
    <xf numFmtId="0" fontId="1" fillId="3" borderId="0" xfId="0" applyFont="1" applyFill="1" applyBorder="1" applyAlignment="1"/>
    <xf numFmtId="0" fontId="3" fillId="0" borderId="0" xfId="0" applyFont="1" applyFill="1" applyAlignment="1"/>
    <xf numFmtId="0" fontId="1" fillId="0" borderId="0" xfId="0" applyFont="1" applyFill="1" applyBorder="1" applyAlignment="1">
      <alignment wrapText="1" readingOrder="1"/>
    </xf>
    <xf numFmtId="0" fontId="2" fillId="0" borderId="0" xfId="0" applyFont="1" applyFill="1" applyAlignment="1">
      <alignment vertical="center"/>
    </xf>
    <xf numFmtId="164" fontId="3" fillId="0" borderId="2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64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 wrapText="1" readingOrder="1"/>
    </xf>
    <xf numFmtId="16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/>
    <xf numFmtId="164" fontId="1" fillId="0" borderId="2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9" fillId="0" borderId="0" xfId="0" applyFont="1" applyFill="1" applyBorder="1" applyAlignment="1">
      <alignment horizontal="left" indent="5"/>
    </xf>
    <xf numFmtId="166" fontId="7" fillId="0" borderId="1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1" fontId="7" fillId="0" borderId="0" xfId="0" applyNumberFormat="1" applyFont="1" applyFill="1" applyBorder="1" applyAlignment="1"/>
    <xf numFmtId="167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3" applyFont="1" applyBorder="1" applyAlignment="1">
      <alignment horizontal="left"/>
    </xf>
    <xf numFmtId="164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12" fillId="0" borderId="1" xfId="3" applyFont="1" applyFill="1" applyBorder="1" applyAlignment="1">
      <alignment horizontal="center"/>
    </xf>
    <xf numFmtId="0" fontId="12" fillId="0" borderId="1" xfId="0" applyFont="1" applyFill="1" applyBorder="1" applyAlignment="1"/>
    <xf numFmtId="0" fontId="13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wrapText="1"/>
    </xf>
    <xf numFmtId="0" fontId="12" fillId="0" borderId="14" xfId="0" applyFont="1" applyFill="1" applyBorder="1" applyAlignment="1">
      <alignment wrapText="1"/>
    </xf>
    <xf numFmtId="0" fontId="12" fillId="0" borderId="14" xfId="3" applyFont="1" applyFill="1" applyBorder="1" applyAlignment="1">
      <alignment horizontal="center"/>
    </xf>
    <xf numFmtId="0" fontId="7" fillId="0" borderId="1" xfId="1" applyFont="1" applyBorder="1"/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left"/>
    </xf>
    <xf numFmtId="0" fontId="20" fillId="0" borderId="13" xfId="0" applyFont="1" applyFill="1" applyBorder="1" applyAlignment="1">
      <alignment horizontal="left"/>
    </xf>
    <xf numFmtId="0" fontId="9" fillId="0" borderId="0" xfId="2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" applyNumberFormat="1" applyFont="1" applyBorder="1" applyAlignment="1">
      <alignment horizontal="left" vertical="center" wrapText="1"/>
    </xf>
    <xf numFmtId="0" fontId="14" fillId="0" borderId="1" xfId="5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 wrapText="1"/>
    </xf>
    <xf numFmtId="0" fontId="9" fillId="0" borderId="0" xfId="5" applyFont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7" fillId="0" borderId="0" xfId="2" applyFont="1" applyAlignment="1">
      <alignment horizontal="centerContinuous"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164" fontId="4" fillId="4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right"/>
    </xf>
    <xf numFmtId="0" fontId="4" fillId="0" borderId="0" xfId="4" applyFont="1" applyFill="1" applyBorder="1" applyAlignment="1">
      <alignment horizontal="right"/>
    </xf>
    <xf numFmtId="0" fontId="4" fillId="0" borderId="0" xfId="4" applyFont="1" applyFill="1" applyBorder="1"/>
    <xf numFmtId="0" fontId="0" fillId="0" borderId="0" xfId="0" applyBorder="1" applyAlignment="1">
      <alignment vertical="center"/>
    </xf>
    <xf numFmtId="0" fontId="4" fillId="4" borderId="0" xfId="0" applyFont="1" applyFill="1" applyBorder="1" applyAlignment="1"/>
    <xf numFmtId="0" fontId="4" fillId="2" borderId="0" xfId="0" applyFont="1" applyFill="1" applyBorder="1" applyAlignment="1"/>
    <xf numFmtId="0" fontId="21" fillId="0" borderId="0" xfId="0" applyFont="1" applyFill="1" applyBorder="1" applyAlignment="1"/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horizontal="right"/>
    </xf>
    <xf numFmtId="168" fontId="1" fillId="0" borderId="0" xfId="0" applyNumberFormat="1" applyFont="1" applyFill="1" applyBorder="1" applyAlignment="1">
      <alignment horizontal="right"/>
    </xf>
    <xf numFmtId="164" fontId="0" fillId="0" borderId="0" xfId="0" applyNumberFormat="1" applyBorder="1" applyAlignment="1">
      <alignment vertical="center"/>
    </xf>
    <xf numFmtId="0" fontId="22" fillId="0" borderId="0" xfId="0" applyFont="1">
      <alignment vertical="center"/>
    </xf>
    <xf numFmtId="0" fontId="23" fillId="0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" fillId="2" borderId="0" xfId="0" applyFont="1" applyFill="1" applyBorder="1">
      <alignment vertical="center"/>
    </xf>
    <xf numFmtId="0" fontId="10" fillId="0" borderId="0" xfId="0" applyFont="1" applyFill="1" applyBorder="1" applyAlignment="1"/>
    <xf numFmtId="0" fontId="4" fillId="0" borderId="1" xfId="4" applyFont="1" applyFill="1" applyBorder="1"/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  <xf numFmtId="0" fontId="7" fillId="0" borderId="11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14" xfId="0" applyFont="1" applyFill="1" applyBorder="1" applyAlignment="1">
      <alignment horizontal="center" vertical="center" textRotation="90" wrapText="1"/>
    </xf>
    <xf numFmtId="0" fontId="16" fillId="0" borderId="1" xfId="0" applyFont="1" applyFill="1" applyBorder="1" applyAlignment="1">
      <alignment horizontal="center"/>
    </xf>
    <xf numFmtId="0" fontId="10" fillId="0" borderId="11" xfId="3" applyFont="1" applyBorder="1" applyAlignment="1">
      <alignment horizontal="center"/>
    </xf>
    <xf numFmtId="0" fontId="10" fillId="0" borderId="12" xfId="3" applyFont="1" applyBorder="1" applyAlignment="1">
      <alignment horizontal="center"/>
    </xf>
    <xf numFmtId="0" fontId="10" fillId="0" borderId="13" xfId="3" applyFont="1" applyBorder="1" applyAlignment="1">
      <alignment horizontal="center"/>
    </xf>
    <xf numFmtId="0" fontId="12" fillId="0" borderId="11" xfId="3" applyFont="1" applyBorder="1" applyAlignment="1">
      <alignment horizontal="center"/>
    </xf>
    <xf numFmtId="0" fontId="12" fillId="0" borderId="13" xfId="3" applyFont="1" applyBorder="1" applyAlignment="1">
      <alignment horizontal="center"/>
    </xf>
    <xf numFmtId="0" fontId="12" fillId="0" borderId="11" xfId="3" applyFont="1" applyFill="1" applyBorder="1" applyAlignment="1">
      <alignment horizontal="center"/>
    </xf>
    <xf numFmtId="0" fontId="12" fillId="0" borderId="13" xfId="3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left" vertical="top"/>
    </xf>
    <xf numFmtId="166" fontId="7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/>
    <xf numFmtId="0" fontId="28" fillId="5" borderId="0" xfId="0" applyFont="1" applyFill="1" applyBorder="1" applyAlignment="1"/>
    <xf numFmtId="0" fontId="0" fillId="5" borderId="0" xfId="0" applyFill="1" applyBorder="1" applyAlignment="1">
      <alignment vertical="center"/>
    </xf>
    <xf numFmtId="0" fontId="1" fillId="5" borderId="0" xfId="0" applyFont="1" applyFill="1" applyBorder="1" applyAlignment="1"/>
    <xf numFmtId="0" fontId="2" fillId="5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0" borderId="0" xfId="0" applyFont="1" applyFill="1" applyBorder="1">
      <alignment vertical="center"/>
    </xf>
    <xf numFmtId="0" fontId="27" fillId="5" borderId="0" xfId="0" applyFont="1" applyFill="1" applyBorder="1" applyAlignment="1">
      <alignment vertical="center"/>
    </xf>
    <xf numFmtId="0" fontId="28" fillId="2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164" fontId="27" fillId="0" borderId="0" xfId="0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right" vertical="center"/>
    </xf>
    <xf numFmtId="164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right"/>
    </xf>
    <xf numFmtId="0" fontId="0" fillId="5" borderId="0" xfId="0" applyFill="1" applyBorder="1">
      <alignment vertical="center"/>
    </xf>
    <xf numFmtId="0" fontId="2" fillId="5" borderId="0" xfId="0" applyFont="1" applyFill="1" applyBorder="1" applyAlignment="1"/>
    <xf numFmtId="0" fontId="1" fillId="6" borderId="0" xfId="0" applyFont="1" applyFill="1" applyBorder="1" applyAlignment="1"/>
    <xf numFmtId="0" fontId="0" fillId="6" borderId="0" xfId="0" applyFill="1" applyBorder="1" applyAlignment="1">
      <alignment vertical="center"/>
    </xf>
    <xf numFmtId="0" fontId="29" fillId="6" borderId="0" xfId="0" applyFont="1" applyFill="1" applyBorder="1" applyAlignment="1"/>
  </cellXfs>
  <cellStyles count="6">
    <cellStyle name="Обычный" xfId="0" builtinId="0"/>
    <cellStyle name="Обычный_Jaschera_07" xfId="3"/>
    <cellStyle name="Обычный_Jashera 2018" xfId="4"/>
    <cellStyle name="Обычный_Внутренняя таблица марш. листа" xfId="5"/>
    <cellStyle name="Обычный_МАРШ.ЛИСТ ПЕРВАЯ ЯЩЕРА" xfId="2"/>
    <cellStyle name="Обычный_общий список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7/Lab/Dogovor%202008/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1/Lab/Dogovor%202008/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2"/>
  <sheetViews>
    <sheetView workbookViewId="0"/>
  </sheetViews>
  <sheetFormatPr defaultColWidth="8" defaultRowHeight="12.75"/>
  <cols>
    <col min="1" max="1" width="8" style="114"/>
    <col min="2" max="2" width="28.85546875" style="114" customWidth="1"/>
    <col min="3" max="3" width="10.85546875" style="114"/>
    <col min="4" max="4" width="13.140625" style="114"/>
    <col min="5" max="5" width="21.42578125" style="114"/>
    <col min="6" max="6" width="12.85546875" style="114"/>
    <col min="7" max="7" width="12.85546875" style="114" customWidth="1"/>
    <col min="8" max="8" width="9" style="114"/>
    <col min="9" max="9" width="12.140625" style="115"/>
    <col min="10" max="10" width="19.42578125" style="114"/>
    <col min="11" max="11" width="28.140625" style="114"/>
    <col min="12" max="12" width="31.42578125" style="114"/>
    <col min="13" max="13" width="18.5703125" style="114" customWidth="1"/>
    <col min="14" max="14" width="14.140625" style="114"/>
    <col min="15" max="15" width="14.5703125" style="114" customWidth="1"/>
    <col min="16" max="16" width="18.85546875" style="114"/>
    <col min="17" max="17" width="14.140625" style="114"/>
    <col min="18" max="16384" width="8" style="114"/>
  </cols>
  <sheetData>
    <row r="1" spans="1:16">
      <c r="B1" s="116" t="s">
        <v>0</v>
      </c>
    </row>
    <row r="2" spans="1:16">
      <c r="B2" s="114" t="s">
        <v>1</v>
      </c>
      <c r="C2" s="117">
        <v>44748</v>
      </c>
      <c r="D2" s="117">
        <v>44762</v>
      </c>
      <c r="E2" s="118"/>
    </row>
    <row r="3" spans="1:16">
      <c r="B3" s="114" t="s">
        <v>2</v>
      </c>
      <c r="C3" s="117" t="s">
        <v>3</v>
      </c>
      <c r="D3" s="118"/>
    </row>
    <row r="4" spans="1:16">
      <c r="B4" s="116" t="s">
        <v>4</v>
      </c>
      <c r="C4" s="116" t="s">
        <v>5</v>
      </c>
      <c r="D4" s="116" t="s">
        <v>6</v>
      </c>
      <c r="E4" s="116" t="s">
        <v>7</v>
      </c>
      <c r="F4" s="116" t="s">
        <v>8</v>
      </c>
      <c r="G4" s="116" t="s">
        <v>9</v>
      </c>
      <c r="H4" s="119" t="s">
        <v>10</v>
      </c>
      <c r="I4" s="116" t="s">
        <v>11</v>
      </c>
      <c r="J4" s="126" t="s">
        <v>12</v>
      </c>
      <c r="K4" s="116" t="s">
        <v>13</v>
      </c>
      <c r="L4" s="116" t="s">
        <v>14</v>
      </c>
      <c r="M4" s="116" t="s">
        <v>15</v>
      </c>
      <c r="N4" s="116" t="s">
        <v>16</v>
      </c>
      <c r="O4" s="127" t="s">
        <v>17</v>
      </c>
      <c r="P4" s="116" t="s">
        <v>18</v>
      </c>
    </row>
    <row r="5" spans="1:16" ht="15">
      <c r="A5" s="114">
        <v>1</v>
      </c>
      <c r="B5" s="46" t="s">
        <v>19</v>
      </c>
      <c r="C5" s="46" t="s">
        <v>20</v>
      </c>
      <c r="D5" s="46" t="s">
        <v>21</v>
      </c>
      <c r="E5" s="46">
        <v>13</v>
      </c>
      <c r="F5" s="46">
        <v>13</v>
      </c>
      <c r="G5" s="120"/>
      <c r="H5" s="46">
        <v>630</v>
      </c>
      <c r="I5" s="60">
        <v>11</v>
      </c>
      <c r="J5" s="54">
        <v>89118124048</v>
      </c>
      <c r="K5" s="46" t="s">
        <v>22</v>
      </c>
      <c r="L5" s="17" t="s">
        <v>23</v>
      </c>
      <c r="M5" s="54" t="s">
        <v>24</v>
      </c>
      <c r="N5" s="54">
        <v>89219942973</v>
      </c>
      <c r="O5" s="54">
        <v>4018281460</v>
      </c>
      <c r="P5" s="5"/>
    </row>
    <row r="6" spans="1:16" ht="15">
      <c r="A6" s="114">
        <v>2</v>
      </c>
      <c r="B6" s="48" t="s">
        <v>51</v>
      </c>
      <c r="C6" s="48" t="s">
        <v>52</v>
      </c>
      <c r="D6" s="48" t="s">
        <v>53</v>
      </c>
      <c r="E6" s="48">
        <v>11</v>
      </c>
      <c r="F6" s="48">
        <v>3</v>
      </c>
      <c r="G6" s="121"/>
      <c r="H6" s="60">
        <v>56</v>
      </c>
      <c r="I6" s="60">
        <v>10</v>
      </c>
      <c r="J6" s="42">
        <v>89214136722</v>
      </c>
      <c r="K6" s="48" t="s">
        <v>54</v>
      </c>
      <c r="L6" s="17" t="s">
        <v>55</v>
      </c>
      <c r="M6" s="49">
        <v>38917</v>
      </c>
      <c r="N6" s="50">
        <v>89219312294</v>
      </c>
      <c r="O6" s="48">
        <v>4002634542</v>
      </c>
      <c r="P6" s="15"/>
    </row>
    <row r="7" spans="1:16" ht="15">
      <c r="A7" s="114">
        <v>3</v>
      </c>
      <c r="B7" s="46" t="s">
        <v>56</v>
      </c>
      <c r="C7" s="46" t="s">
        <v>57</v>
      </c>
      <c r="D7" s="46" t="s">
        <v>58</v>
      </c>
      <c r="E7" s="46">
        <v>6</v>
      </c>
      <c r="F7" s="46">
        <v>6</v>
      </c>
      <c r="G7" s="121"/>
      <c r="H7" s="46" t="s">
        <v>59</v>
      </c>
      <c r="I7" s="60">
        <v>6</v>
      </c>
      <c r="J7" s="46">
        <v>89219845986</v>
      </c>
      <c r="K7" s="46" t="s">
        <v>60</v>
      </c>
      <c r="L7" s="17" t="s">
        <v>61</v>
      </c>
      <c r="M7" s="51">
        <v>40363</v>
      </c>
      <c r="N7" s="54">
        <v>89213323160</v>
      </c>
      <c r="O7" s="46" t="s">
        <v>62</v>
      </c>
      <c r="P7" s="128"/>
    </row>
    <row r="8" spans="1:16" ht="15">
      <c r="A8" s="114">
        <v>4</v>
      </c>
      <c r="B8" s="46" t="s">
        <v>210</v>
      </c>
      <c r="C8" s="46" t="s">
        <v>211</v>
      </c>
      <c r="D8" s="46" t="s">
        <v>31</v>
      </c>
      <c r="E8" s="46">
        <v>23</v>
      </c>
      <c r="F8" s="46"/>
      <c r="G8" s="17"/>
      <c r="H8" s="46" t="s">
        <v>288</v>
      </c>
      <c r="I8" s="60">
        <v>7</v>
      </c>
      <c r="J8" s="46">
        <v>89218718088</v>
      </c>
      <c r="K8" s="35" t="s">
        <v>376</v>
      </c>
      <c r="L8" s="17" t="s">
        <v>377</v>
      </c>
      <c r="M8" s="51">
        <v>39916</v>
      </c>
      <c r="N8" s="54">
        <v>89213290657</v>
      </c>
      <c r="O8" s="36" t="s">
        <v>212</v>
      </c>
      <c r="P8" s="10"/>
    </row>
    <row r="9" spans="1:16" ht="15">
      <c r="A9" s="114">
        <v>5</v>
      </c>
      <c r="B9" s="48" t="s">
        <v>74</v>
      </c>
      <c r="C9" s="48" t="s">
        <v>75</v>
      </c>
      <c r="D9" s="48" t="s">
        <v>76</v>
      </c>
      <c r="E9" s="46">
        <v>2</v>
      </c>
      <c r="F9" s="48">
        <v>15</v>
      </c>
      <c r="G9" s="121"/>
      <c r="H9" s="48">
        <v>586</v>
      </c>
      <c r="I9" s="60">
        <v>10</v>
      </c>
      <c r="J9" s="48">
        <v>89818723635</v>
      </c>
      <c r="K9" s="48" t="s">
        <v>77</v>
      </c>
      <c r="L9" s="17" t="s">
        <v>78</v>
      </c>
      <c r="M9" s="49">
        <v>38982</v>
      </c>
      <c r="N9" s="50">
        <v>89818417041</v>
      </c>
      <c r="O9" s="48">
        <v>4020691039</v>
      </c>
      <c r="P9" s="8"/>
    </row>
    <row r="10" spans="1:16" ht="15">
      <c r="A10" s="114">
        <v>6</v>
      </c>
      <c r="B10" s="46" t="s">
        <v>79</v>
      </c>
      <c r="C10" s="46" t="s">
        <v>80</v>
      </c>
      <c r="D10" s="46" t="s">
        <v>81</v>
      </c>
      <c r="E10" s="46">
        <v>14</v>
      </c>
      <c r="F10" s="46">
        <v>1</v>
      </c>
      <c r="H10" s="54">
        <v>64</v>
      </c>
      <c r="I10" s="60">
        <v>7</v>
      </c>
      <c r="J10" s="54">
        <v>89633411161</v>
      </c>
      <c r="K10" s="46" t="s">
        <v>82</v>
      </c>
      <c r="L10" s="17" t="s">
        <v>83</v>
      </c>
      <c r="M10" s="53">
        <v>40195</v>
      </c>
      <c r="N10" s="54">
        <v>89657737525</v>
      </c>
      <c r="O10" s="46" t="s">
        <v>84</v>
      </c>
      <c r="P10" s="10"/>
    </row>
    <row r="11" spans="1:16" ht="15">
      <c r="A11" s="114">
        <v>7</v>
      </c>
      <c r="B11" s="46" t="s">
        <v>85</v>
      </c>
      <c r="C11" s="46" t="s">
        <v>86</v>
      </c>
      <c r="D11" s="46" t="s">
        <v>81</v>
      </c>
      <c r="E11" s="46">
        <v>7</v>
      </c>
      <c r="F11" s="46">
        <v>14</v>
      </c>
      <c r="G11" s="120"/>
      <c r="H11" s="46" t="s">
        <v>87</v>
      </c>
      <c r="I11" s="60">
        <v>8</v>
      </c>
      <c r="J11" s="46">
        <v>89817032760</v>
      </c>
      <c r="K11" s="46" t="s">
        <v>374</v>
      </c>
      <c r="L11" s="17" t="s">
        <v>88</v>
      </c>
      <c r="M11" s="51">
        <v>39529</v>
      </c>
      <c r="N11" s="54">
        <v>89111407222</v>
      </c>
      <c r="O11" s="46">
        <v>4022149794</v>
      </c>
      <c r="P11" s="10"/>
    </row>
    <row r="12" spans="1:16" ht="15">
      <c r="A12" s="114">
        <v>8</v>
      </c>
      <c r="B12" s="46" t="s">
        <v>213</v>
      </c>
      <c r="C12" s="46" t="s">
        <v>214</v>
      </c>
      <c r="D12" s="46" t="s">
        <v>215</v>
      </c>
      <c r="E12" s="46"/>
      <c r="F12" s="46"/>
      <c r="G12" s="121"/>
      <c r="H12" s="46">
        <v>12</v>
      </c>
      <c r="I12" s="60">
        <v>8</v>
      </c>
      <c r="J12" s="46">
        <v>89319803214</v>
      </c>
      <c r="K12" s="46" t="s">
        <v>375</v>
      </c>
      <c r="L12" s="17" t="s">
        <v>378</v>
      </c>
      <c r="M12" s="53">
        <v>39485</v>
      </c>
      <c r="N12" s="54">
        <v>89213132221</v>
      </c>
      <c r="O12" s="34">
        <v>4022119129</v>
      </c>
      <c r="P12" s="129"/>
    </row>
    <row r="13" spans="1:16" ht="15">
      <c r="B13" s="6"/>
      <c r="C13" s="6"/>
      <c r="D13" s="6"/>
      <c r="E13" s="6"/>
      <c r="F13" s="6"/>
      <c r="G13" s="17"/>
      <c r="H13" s="6"/>
      <c r="I13" s="6"/>
      <c r="J13" s="6"/>
      <c r="K13" s="6"/>
      <c r="L13" s="17"/>
      <c r="N13" s="5"/>
      <c r="O13" s="6"/>
      <c r="P13" s="8"/>
    </row>
    <row r="14" spans="1:16" ht="15">
      <c r="B14" s="6"/>
      <c r="C14" s="6"/>
      <c r="D14" s="6"/>
      <c r="E14" s="6"/>
      <c r="F14" s="6"/>
      <c r="G14" s="17"/>
      <c r="H14" s="5"/>
      <c r="I14" s="14"/>
      <c r="J14" s="5"/>
      <c r="K14" s="6"/>
      <c r="L14" s="17"/>
      <c r="N14" s="5"/>
      <c r="O14" s="5"/>
      <c r="P14" s="10"/>
    </row>
    <row r="15" spans="1:16" ht="15">
      <c r="B15" s="6"/>
      <c r="C15" s="6"/>
      <c r="D15" s="6"/>
      <c r="E15" s="6"/>
      <c r="F15" s="6"/>
      <c r="G15" s="17"/>
      <c r="H15" s="5"/>
      <c r="I15" s="14"/>
      <c r="J15" s="5"/>
      <c r="K15" s="6"/>
      <c r="L15" s="17"/>
      <c r="N15" s="5"/>
      <c r="O15" s="6"/>
      <c r="P15" s="10"/>
    </row>
    <row r="16" spans="1:16" ht="15">
      <c r="B16" s="6"/>
      <c r="C16" s="6"/>
      <c r="D16" s="6"/>
      <c r="E16" s="6"/>
      <c r="F16" s="6"/>
      <c r="G16" s="17"/>
      <c r="H16" s="5"/>
      <c r="I16" s="14"/>
      <c r="J16" s="5"/>
      <c r="K16" s="6"/>
      <c r="L16" s="17"/>
      <c r="N16" s="5"/>
      <c r="O16" s="34"/>
      <c r="P16" s="10"/>
    </row>
    <row r="17" spans="2:16" ht="15">
      <c r="B17" s="23"/>
      <c r="C17" s="23"/>
      <c r="D17" s="23"/>
      <c r="E17" s="6"/>
      <c r="F17" s="23"/>
      <c r="G17" s="121"/>
      <c r="H17" s="23"/>
      <c r="I17" s="14"/>
      <c r="J17" s="23"/>
      <c r="K17" s="23"/>
      <c r="L17" s="17"/>
      <c r="N17" s="23"/>
      <c r="O17" s="122"/>
      <c r="P17" s="9"/>
    </row>
    <row r="18" spans="2:16" ht="15">
      <c r="B18" s="6"/>
      <c r="C18" s="6"/>
      <c r="D18" s="6"/>
      <c r="E18" s="6"/>
      <c r="F18" s="6"/>
      <c r="G18" s="121"/>
      <c r="H18" s="5"/>
      <c r="I18" s="14"/>
      <c r="J18" s="5"/>
      <c r="K18" s="6"/>
      <c r="L18" s="17"/>
      <c r="N18" s="5"/>
      <c r="O18" s="6"/>
      <c r="P18" s="10"/>
    </row>
    <row r="19" spans="2:16" ht="15">
      <c r="B19" s="6"/>
      <c r="C19" s="6"/>
      <c r="D19" s="6"/>
      <c r="E19" s="6"/>
      <c r="F19" s="6"/>
      <c r="G19" s="17"/>
      <c r="H19" s="6"/>
      <c r="I19" s="6"/>
      <c r="J19" s="6"/>
      <c r="K19" s="6"/>
      <c r="L19" s="17"/>
      <c r="N19" s="5"/>
      <c r="O19" s="6"/>
      <c r="P19" s="8"/>
    </row>
    <row r="20" spans="2:16" ht="15">
      <c r="B20" s="14"/>
      <c r="C20" s="14"/>
      <c r="D20" s="14"/>
      <c r="E20" s="17"/>
      <c r="F20" s="14"/>
      <c r="H20" s="14"/>
      <c r="I20" s="14"/>
      <c r="J20" s="13"/>
      <c r="K20" s="14"/>
      <c r="L20" s="17"/>
      <c r="N20" s="13"/>
      <c r="O20" s="16"/>
      <c r="P20" s="12"/>
    </row>
    <row r="21" spans="2:16" ht="15">
      <c r="B21" s="6"/>
      <c r="C21" s="6"/>
      <c r="D21" s="6"/>
      <c r="E21" s="6"/>
      <c r="F21" s="6"/>
      <c r="H21" s="6"/>
      <c r="I21" s="6"/>
      <c r="J21" s="6"/>
      <c r="K21" s="6"/>
      <c r="L21" s="17"/>
      <c r="N21" s="5"/>
      <c r="O21" s="6"/>
      <c r="P21" s="8"/>
    </row>
    <row r="22" spans="2:16" ht="15">
      <c r="B22" s="6"/>
      <c r="C22" s="6"/>
      <c r="D22" s="6"/>
      <c r="E22" s="6"/>
      <c r="F22" s="17"/>
      <c r="H22" s="5"/>
      <c r="I22" s="14"/>
      <c r="J22" s="5"/>
      <c r="K22" s="6"/>
      <c r="L22" s="17"/>
      <c r="N22" s="5"/>
      <c r="O22" s="5"/>
      <c r="P22" s="10"/>
    </row>
    <row r="25" spans="2:16">
      <c r="B25" s="114" t="s">
        <v>102</v>
      </c>
      <c r="C25" s="123" t="s">
        <v>103</v>
      </c>
      <c r="E25" s="115" t="s">
        <v>104</v>
      </c>
      <c r="F25" s="123">
        <v>89217427984</v>
      </c>
    </row>
    <row r="26" spans="2:16">
      <c r="B26" s="114" t="s">
        <v>105</v>
      </c>
      <c r="C26" s="123" t="s">
        <v>106</v>
      </c>
      <c r="E26" s="115" t="s">
        <v>104</v>
      </c>
      <c r="F26" s="123">
        <v>89679796720</v>
      </c>
    </row>
    <row r="28" spans="2:16">
      <c r="B28" s="114" t="s">
        <v>107</v>
      </c>
      <c r="C28" s="117">
        <v>44765</v>
      </c>
    </row>
    <row r="29" spans="2:16">
      <c r="B29" s="114" t="s">
        <v>108</v>
      </c>
      <c r="C29" s="123">
        <v>2022</v>
      </c>
    </row>
    <row r="30" spans="2:16">
      <c r="B30" s="114" t="s">
        <v>109</v>
      </c>
      <c r="C30" s="124"/>
    </row>
    <row r="32" spans="2:16">
      <c r="B32" s="125" t="s">
        <v>110</v>
      </c>
    </row>
    <row r="33" spans="2:24" ht="15">
      <c r="B33" s="6"/>
      <c r="C33" s="6"/>
      <c r="D33" s="6"/>
      <c r="H33" s="6"/>
      <c r="I33" s="6"/>
      <c r="J33" s="6"/>
      <c r="K33" s="6"/>
      <c r="L33" s="130"/>
      <c r="N33" s="3"/>
      <c r="O33" s="6"/>
      <c r="P33" s="8"/>
    </row>
    <row r="34" spans="2:24" ht="15">
      <c r="B34" s="6"/>
      <c r="C34" s="6"/>
      <c r="D34" s="6"/>
      <c r="H34" s="6"/>
      <c r="I34" s="14"/>
      <c r="J34" s="5"/>
      <c r="K34" s="6"/>
      <c r="L34" s="130"/>
      <c r="M34" s="131"/>
      <c r="N34" s="3"/>
      <c r="O34" s="34"/>
      <c r="P34" s="10"/>
      <c r="V34" s="131"/>
      <c r="W34" s="131"/>
      <c r="X34" s="131"/>
    </row>
    <row r="35" spans="2:24" ht="15">
      <c r="B35" s="6"/>
      <c r="C35" s="6"/>
      <c r="D35" s="6"/>
      <c r="H35" s="6"/>
      <c r="I35" s="6"/>
      <c r="J35" s="6"/>
      <c r="K35" s="6"/>
      <c r="L35" s="130"/>
      <c r="N35" s="16"/>
      <c r="O35" s="132"/>
      <c r="P35" s="8"/>
    </row>
    <row r="36" spans="2:24" ht="15">
      <c r="B36" s="23"/>
      <c r="C36" s="23"/>
      <c r="D36" s="23"/>
      <c r="H36" s="122"/>
      <c r="I36" s="122"/>
      <c r="J36" s="133"/>
      <c r="K36" s="37"/>
      <c r="L36" s="130"/>
      <c r="N36" s="16"/>
      <c r="O36" s="122"/>
      <c r="P36" s="11"/>
    </row>
    <row r="37" spans="2:24" ht="15">
      <c r="B37" s="6"/>
      <c r="C37" s="6"/>
      <c r="D37" s="6"/>
      <c r="H37" s="6"/>
      <c r="I37" s="6"/>
      <c r="J37" s="6"/>
      <c r="K37" s="6"/>
      <c r="L37" s="130"/>
      <c r="N37" s="16"/>
      <c r="O37" s="6"/>
      <c r="P37" s="8"/>
    </row>
    <row r="38" spans="2:24" ht="15">
      <c r="B38" s="3"/>
      <c r="C38" s="3"/>
      <c r="D38" s="3"/>
      <c r="H38" s="16"/>
      <c r="I38" s="3"/>
      <c r="J38" s="3"/>
      <c r="K38" s="3"/>
      <c r="L38" s="130"/>
      <c r="N38" s="3"/>
      <c r="O38" s="16"/>
      <c r="P38" s="15"/>
    </row>
    <row r="39" spans="2:24" ht="15">
      <c r="B39" s="3"/>
      <c r="C39" s="3"/>
      <c r="D39" s="3"/>
      <c r="H39" s="3"/>
      <c r="I39" s="16"/>
      <c r="J39" s="16"/>
      <c r="K39" s="3"/>
      <c r="L39" s="130"/>
      <c r="N39" s="16"/>
      <c r="O39" s="3"/>
      <c r="P39" s="15"/>
    </row>
    <row r="40" spans="2:24" ht="15">
      <c r="B40" s="3"/>
      <c r="C40" s="3"/>
      <c r="D40" s="3"/>
      <c r="H40" s="16"/>
      <c r="I40" s="3"/>
      <c r="J40" s="16"/>
      <c r="K40" s="3"/>
      <c r="L40" s="130"/>
      <c r="N40" s="16"/>
      <c r="O40" s="3"/>
      <c r="P40" s="15"/>
    </row>
    <row r="41" spans="2:24" ht="15">
      <c r="B41" s="3"/>
      <c r="C41" s="3"/>
      <c r="D41" s="3"/>
      <c r="H41" s="16"/>
      <c r="I41" s="3"/>
      <c r="J41" s="16"/>
      <c r="K41" s="3"/>
      <c r="L41" s="130"/>
      <c r="N41" s="16"/>
      <c r="O41" s="3"/>
      <c r="P41" s="15"/>
    </row>
    <row r="42" spans="2:24" ht="15">
      <c r="B42" s="3"/>
      <c r="C42" s="3"/>
      <c r="D42" s="3"/>
      <c r="H42" s="16"/>
      <c r="I42" s="3"/>
      <c r="J42" s="16"/>
      <c r="K42" s="3"/>
      <c r="L42" s="130"/>
      <c r="N42" s="16"/>
      <c r="O42" s="3"/>
      <c r="P42" s="15"/>
    </row>
  </sheetData>
  <pageMargins left="0.75" right="0.75" top="1" bottom="1" header="0.5" footer="0.5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24"/>
  <sheetViews>
    <sheetView workbookViewId="0">
      <selection activeCell="E14" sqref="E14"/>
    </sheetView>
  </sheetViews>
  <sheetFormatPr defaultColWidth="8.85546875" defaultRowHeight="15"/>
  <cols>
    <col min="1" max="1" width="37.42578125" style="42" customWidth="1"/>
    <col min="2" max="2" width="19.140625" style="42" customWidth="1"/>
    <col min="3" max="3" width="18.7109375" style="42" customWidth="1"/>
    <col min="4" max="4" width="14.28515625" style="42" customWidth="1"/>
    <col min="5" max="5" width="23.7109375" style="42" customWidth="1"/>
    <col min="6" max="6" width="37.140625" style="42" customWidth="1"/>
    <col min="7" max="7" width="31.7109375" style="43" customWidth="1"/>
    <col min="8" max="16384" width="8.85546875" style="42"/>
  </cols>
  <sheetData>
    <row r="1" spans="1:7">
      <c r="A1" s="42" t="s">
        <v>203</v>
      </c>
      <c r="B1" s="44" t="s">
        <v>4</v>
      </c>
      <c r="C1" s="44" t="s">
        <v>5</v>
      </c>
      <c r="D1" s="44" t="s">
        <v>6</v>
      </c>
      <c r="E1" s="44" t="s">
        <v>204</v>
      </c>
      <c r="F1" s="44" t="s">
        <v>205</v>
      </c>
      <c r="G1" s="45" t="s">
        <v>206</v>
      </c>
    </row>
    <row r="2" spans="1:7">
      <c r="A2" s="42" t="s">
        <v>207</v>
      </c>
      <c r="B2" s="46" t="s">
        <v>19</v>
      </c>
      <c r="C2" s="46" t="s">
        <v>20</v>
      </c>
      <c r="D2" s="46" t="s">
        <v>21</v>
      </c>
      <c r="E2" s="47" t="s">
        <v>24</v>
      </c>
      <c r="F2" s="42" t="s">
        <v>208</v>
      </c>
      <c r="G2" s="47">
        <v>4018281460</v>
      </c>
    </row>
    <row r="3" spans="1:7">
      <c r="A3" s="42" t="s">
        <v>207</v>
      </c>
      <c r="B3" s="48" t="s">
        <v>51</v>
      </c>
      <c r="C3" s="48" t="s">
        <v>52</v>
      </c>
      <c r="D3" s="48" t="s">
        <v>53</v>
      </c>
      <c r="E3" s="49">
        <v>38917</v>
      </c>
      <c r="F3" s="42" t="s">
        <v>208</v>
      </c>
      <c r="G3" s="50">
        <v>4002634542</v>
      </c>
    </row>
    <row r="4" spans="1:7">
      <c r="A4" s="42" t="s">
        <v>207</v>
      </c>
      <c r="B4" s="46" t="s">
        <v>56</v>
      </c>
      <c r="C4" s="46" t="s">
        <v>57</v>
      </c>
      <c r="D4" s="46" t="s">
        <v>58</v>
      </c>
      <c r="E4" s="51">
        <v>40363</v>
      </c>
      <c r="F4" s="42" t="s">
        <v>209</v>
      </c>
      <c r="G4" s="47" t="s">
        <v>62</v>
      </c>
    </row>
    <row r="5" spans="1:7">
      <c r="A5" s="42" t="s">
        <v>207</v>
      </c>
      <c r="B5" s="46" t="s">
        <v>210</v>
      </c>
      <c r="C5" s="46" t="s">
        <v>211</v>
      </c>
      <c r="D5" s="46" t="s">
        <v>31</v>
      </c>
      <c r="E5" s="51">
        <v>39916</v>
      </c>
      <c r="F5" s="42" t="s">
        <v>209</v>
      </c>
      <c r="G5" s="52" t="s">
        <v>212</v>
      </c>
    </row>
    <row r="6" spans="1:7">
      <c r="A6" s="42" t="s">
        <v>207</v>
      </c>
      <c r="B6" s="48" t="s">
        <v>74</v>
      </c>
      <c r="C6" s="48" t="s">
        <v>75</v>
      </c>
      <c r="D6" s="48" t="s">
        <v>76</v>
      </c>
      <c r="E6" s="49">
        <v>38982</v>
      </c>
      <c r="F6" s="42" t="s">
        <v>208</v>
      </c>
      <c r="G6" s="50">
        <v>4020691039</v>
      </c>
    </row>
    <row r="7" spans="1:7">
      <c r="A7" s="42" t="s">
        <v>207</v>
      </c>
      <c r="B7" s="46" t="s">
        <v>79</v>
      </c>
      <c r="C7" s="46" t="s">
        <v>80</v>
      </c>
      <c r="D7" s="46" t="s">
        <v>81</v>
      </c>
      <c r="E7" s="53">
        <v>40195</v>
      </c>
      <c r="F7" s="42" t="s">
        <v>209</v>
      </c>
      <c r="G7" s="47" t="s">
        <v>84</v>
      </c>
    </row>
    <row r="8" spans="1:7">
      <c r="A8" s="42" t="s">
        <v>207</v>
      </c>
      <c r="B8" s="46" t="s">
        <v>85</v>
      </c>
      <c r="C8" s="46" t="s">
        <v>86</v>
      </c>
      <c r="D8" s="46" t="s">
        <v>81</v>
      </c>
      <c r="E8" s="51">
        <v>39529</v>
      </c>
      <c r="F8" s="42" t="s">
        <v>209</v>
      </c>
      <c r="G8" s="47">
        <v>4022149794</v>
      </c>
    </row>
    <row r="9" spans="1:7">
      <c r="A9" s="42" t="s">
        <v>207</v>
      </c>
      <c r="B9" s="46" t="s">
        <v>213</v>
      </c>
      <c r="C9" s="46" t="s">
        <v>214</v>
      </c>
      <c r="D9" s="46" t="s">
        <v>215</v>
      </c>
      <c r="E9" s="53">
        <v>39485</v>
      </c>
      <c r="F9" s="42" t="s">
        <v>208</v>
      </c>
      <c r="G9" s="54">
        <v>4022119129</v>
      </c>
    </row>
    <row r="10" spans="1:7">
      <c r="B10" s="48"/>
      <c r="C10" s="48"/>
      <c r="D10" s="48"/>
      <c r="E10" s="49"/>
      <c r="G10" s="50"/>
    </row>
    <row r="11" spans="1:7">
      <c r="A11" s="42" t="s">
        <v>216</v>
      </c>
      <c r="B11" s="55" t="s">
        <v>25</v>
      </c>
      <c r="C11" s="55" t="s">
        <v>26</v>
      </c>
      <c r="D11" s="55" t="s">
        <v>27</v>
      </c>
      <c r="E11" s="56">
        <v>39367</v>
      </c>
      <c r="F11" s="42" t="s">
        <v>208</v>
      </c>
      <c r="G11" s="57">
        <v>4022050606</v>
      </c>
    </row>
    <row r="12" spans="1:7">
      <c r="A12" s="42" t="s">
        <v>216</v>
      </c>
      <c r="B12" s="46" t="s">
        <v>32</v>
      </c>
      <c r="C12" s="46" t="s">
        <v>33</v>
      </c>
      <c r="D12" s="46" t="s">
        <v>34</v>
      </c>
      <c r="E12" s="53">
        <v>38553</v>
      </c>
      <c r="F12" s="42" t="s">
        <v>208</v>
      </c>
      <c r="G12" s="47">
        <v>4019397258</v>
      </c>
    </row>
    <row r="13" spans="1:7">
      <c r="A13" s="42" t="s">
        <v>216</v>
      </c>
      <c r="B13" s="46" t="s">
        <v>37</v>
      </c>
      <c r="C13" s="46" t="s">
        <v>38</v>
      </c>
      <c r="D13" s="46" t="s">
        <v>39</v>
      </c>
      <c r="E13" s="51">
        <v>39849</v>
      </c>
      <c r="F13" s="42" t="s">
        <v>209</v>
      </c>
      <c r="G13" s="58" t="s">
        <v>42</v>
      </c>
    </row>
    <row r="14" spans="1:7">
      <c r="A14" s="42" t="s">
        <v>216</v>
      </c>
      <c r="B14" s="46" t="s">
        <v>217</v>
      </c>
      <c r="C14" s="46" t="s">
        <v>218</v>
      </c>
      <c r="D14" s="46" t="s">
        <v>31</v>
      </c>
      <c r="E14" s="51">
        <v>39462</v>
      </c>
      <c r="F14" s="42" t="s">
        <v>208</v>
      </c>
      <c r="G14" s="54">
        <v>4022067610</v>
      </c>
    </row>
    <row r="15" spans="1:7">
      <c r="A15" s="42" t="s">
        <v>216</v>
      </c>
      <c r="B15" s="46" t="s">
        <v>46</v>
      </c>
      <c r="C15" s="46" t="s">
        <v>47</v>
      </c>
      <c r="D15" s="46" t="s">
        <v>48</v>
      </c>
      <c r="E15" s="53">
        <v>39166</v>
      </c>
      <c r="F15" s="42" t="s">
        <v>208</v>
      </c>
      <c r="G15" s="47">
        <v>4020831130</v>
      </c>
    </row>
    <row r="16" spans="1:7">
      <c r="A16" s="42" t="s">
        <v>216</v>
      </c>
      <c r="B16" s="48" t="s">
        <v>51</v>
      </c>
      <c r="C16" s="48" t="s">
        <v>52</v>
      </c>
      <c r="D16" s="48" t="s">
        <v>53</v>
      </c>
      <c r="E16" s="49">
        <v>38917</v>
      </c>
      <c r="F16" s="42" t="s">
        <v>208</v>
      </c>
      <c r="G16" s="50">
        <v>4002634542</v>
      </c>
    </row>
    <row r="17" spans="1:7">
      <c r="A17" s="42" t="s">
        <v>216</v>
      </c>
      <c r="B17" s="46" t="s">
        <v>219</v>
      </c>
      <c r="C17" s="46" t="s">
        <v>220</v>
      </c>
      <c r="D17" s="46" t="s">
        <v>221</v>
      </c>
      <c r="E17" s="53">
        <v>39581</v>
      </c>
      <c r="F17" s="42" t="s">
        <v>209</v>
      </c>
      <c r="G17" s="54" t="s">
        <v>222</v>
      </c>
    </row>
    <row r="18" spans="1:7">
      <c r="A18" s="42" t="s">
        <v>216</v>
      </c>
      <c r="B18" s="48" t="s">
        <v>223</v>
      </c>
      <c r="C18" s="48" t="s">
        <v>218</v>
      </c>
      <c r="D18" s="48" t="s">
        <v>224</v>
      </c>
      <c r="E18" s="59">
        <v>38933</v>
      </c>
      <c r="F18" s="42" t="s">
        <v>208</v>
      </c>
      <c r="G18" s="47">
        <v>4020668443</v>
      </c>
    </row>
    <row r="19" spans="1:7">
      <c r="A19" s="42" t="s">
        <v>216</v>
      </c>
      <c r="B19" s="46" t="s">
        <v>65</v>
      </c>
      <c r="C19" s="46" t="s">
        <v>66</v>
      </c>
      <c r="D19" s="46" t="s">
        <v>67</v>
      </c>
      <c r="E19" s="53">
        <v>40070</v>
      </c>
      <c r="F19" s="42" t="s">
        <v>209</v>
      </c>
      <c r="G19" s="47" t="s">
        <v>70</v>
      </c>
    </row>
    <row r="20" spans="1:7">
      <c r="A20" s="42" t="s">
        <v>216</v>
      </c>
      <c r="B20" s="46" t="s">
        <v>71</v>
      </c>
      <c r="C20" s="46" t="s">
        <v>72</v>
      </c>
      <c r="D20" s="46" t="s">
        <v>67</v>
      </c>
      <c r="E20" s="53">
        <v>39331</v>
      </c>
      <c r="F20" s="42" t="s">
        <v>208</v>
      </c>
      <c r="G20" s="47">
        <v>4021966729</v>
      </c>
    </row>
    <row r="21" spans="1:7">
      <c r="A21" s="42" t="s">
        <v>216</v>
      </c>
      <c r="B21" s="48" t="s">
        <v>74</v>
      </c>
      <c r="C21" s="48" t="s">
        <v>75</v>
      </c>
      <c r="D21" s="48" t="s">
        <v>76</v>
      </c>
      <c r="E21" s="49">
        <v>38982</v>
      </c>
      <c r="F21" s="42" t="s">
        <v>208</v>
      </c>
      <c r="G21" s="50">
        <v>4020691039</v>
      </c>
    </row>
    <row r="22" spans="1:7">
      <c r="A22" s="42" t="s">
        <v>216</v>
      </c>
      <c r="B22" s="46" t="s">
        <v>225</v>
      </c>
      <c r="C22" s="46" t="s">
        <v>226</v>
      </c>
      <c r="D22" s="46" t="s">
        <v>227</v>
      </c>
      <c r="E22" s="51">
        <v>39810</v>
      </c>
      <c r="F22" s="42" t="s">
        <v>209</v>
      </c>
      <c r="G22" s="54" t="s">
        <v>228</v>
      </c>
    </row>
    <row r="23" spans="1:7">
      <c r="A23" s="42" t="s">
        <v>216</v>
      </c>
      <c r="B23" s="46" t="s">
        <v>85</v>
      </c>
      <c r="C23" s="46" t="s">
        <v>86</v>
      </c>
      <c r="D23" s="46" t="s">
        <v>81</v>
      </c>
      <c r="E23" s="51">
        <v>39529</v>
      </c>
      <c r="F23" s="42" t="s">
        <v>209</v>
      </c>
      <c r="G23" s="47">
        <v>4022149794</v>
      </c>
    </row>
    <row r="24" spans="1:7">
      <c r="A24" s="42" t="s">
        <v>216</v>
      </c>
      <c r="B24" s="60" t="s">
        <v>89</v>
      </c>
      <c r="C24" s="60" t="s">
        <v>20</v>
      </c>
      <c r="D24" s="60" t="s">
        <v>90</v>
      </c>
      <c r="E24" s="61">
        <v>38989</v>
      </c>
      <c r="F24" s="42" t="s">
        <v>208</v>
      </c>
      <c r="G24" s="57">
        <v>4020684651</v>
      </c>
    </row>
    <row r="25" spans="1:7">
      <c r="A25" s="42" t="s">
        <v>216</v>
      </c>
      <c r="B25" s="46" t="s">
        <v>93</v>
      </c>
      <c r="C25" s="46" t="s">
        <v>94</v>
      </c>
      <c r="D25" s="46" t="s">
        <v>95</v>
      </c>
      <c r="E25" s="51">
        <v>39987</v>
      </c>
      <c r="F25" s="42" t="s">
        <v>209</v>
      </c>
      <c r="G25" s="47" t="s">
        <v>98</v>
      </c>
    </row>
    <row r="26" spans="1:7">
      <c r="B26" s="46"/>
      <c r="C26" s="46"/>
      <c r="D26" s="46"/>
      <c r="E26" s="46"/>
      <c r="F26" s="46"/>
      <c r="G26" s="47"/>
    </row>
    <row r="27" spans="1:7" s="41" customFormat="1" ht="12.75">
      <c r="B27" s="62" t="s">
        <v>229</v>
      </c>
      <c r="E27" s="63"/>
      <c r="G27" s="63"/>
    </row>
    <row r="28" spans="1:7" s="41" customFormat="1" ht="12.75">
      <c r="B28" s="41" t="s">
        <v>230</v>
      </c>
      <c r="C28" s="41" t="s">
        <v>231</v>
      </c>
      <c r="D28" s="41" t="s">
        <v>232</v>
      </c>
      <c r="E28" s="63"/>
      <c r="G28" s="63"/>
    </row>
    <row r="29" spans="1:7" s="41" customFormat="1" ht="12.75">
      <c r="B29" s="41">
        <v>89217427984</v>
      </c>
      <c r="E29" s="63"/>
      <c r="G29" s="63"/>
    </row>
    <row r="30" spans="1:7">
      <c r="B30" s="46"/>
      <c r="C30" s="46"/>
      <c r="D30" s="46"/>
      <c r="E30" s="46"/>
      <c r="F30" s="46"/>
      <c r="G30" s="47"/>
    </row>
    <row r="31" spans="1:7">
      <c r="B31" s="46"/>
      <c r="C31" s="46"/>
      <c r="D31" s="46"/>
      <c r="E31" s="46"/>
      <c r="F31" s="46"/>
      <c r="G31" s="47"/>
    </row>
    <row r="32" spans="1:7">
      <c r="B32" s="46"/>
      <c r="C32" s="46"/>
      <c r="D32" s="46"/>
      <c r="E32" s="46"/>
      <c r="F32" s="46"/>
      <c r="G32" s="47"/>
    </row>
    <row r="33" spans="2:7">
      <c r="B33" s="46"/>
      <c r="C33" s="46"/>
      <c r="D33" s="46"/>
      <c r="E33" s="46"/>
      <c r="F33" s="46"/>
      <c r="G33" s="47"/>
    </row>
    <row r="34" spans="2:7">
      <c r="B34" s="46"/>
      <c r="C34" s="46"/>
      <c r="D34" s="46"/>
      <c r="E34" s="46"/>
      <c r="F34" s="46"/>
      <c r="G34" s="47"/>
    </row>
    <row r="35" spans="2:7">
      <c r="B35" s="46"/>
      <c r="C35" s="46"/>
      <c r="D35" s="46"/>
      <c r="E35" s="46"/>
      <c r="F35" s="46"/>
      <c r="G35" s="47"/>
    </row>
    <row r="36" spans="2:7">
      <c r="B36" s="46"/>
      <c r="C36" s="46"/>
      <c r="D36" s="46"/>
      <c r="E36" s="46"/>
      <c r="F36" s="46"/>
      <c r="G36" s="47"/>
    </row>
    <row r="37" spans="2:7">
      <c r="B37" s="46"/>
      <c r="C37" s="46"/>
      <c r="D37" s="46"/>
      <c r="E37" s="46"/>
      <c r="F37" s="46"/>
      <c r="G37" s="47"/>
    </row>
    <row r="38" spans="2:7">
      <c r="B38" s="46"/>
      <c r="C38" s="46"/>
      <c r="D38" s="46"/>
      <c r="E38" s="46"/>
      <c r="F38" s="46"/>
      <c r="G38" s="47"/>
    </row>
    <row r="39" spans="2:7">
      <c r="B39" s="46"/>
      <c r="C39" s="46"/>
      <c r="D39" s="46"/>
      <c r="E39" s="46"/>
      <c r="F39" s="46"/>
      <c r="G39" s="47"/>
    </row>
    <row r="40" spans="2:7">
      <c r="B40" s="46"/>
      <c r="C40" s="46"/>
      <c r="D40" s="46"/>
      <c r="E40" s="46"/>
      <c r="F40" s="46"/>
      <c r="G40" s="47"/>
    </row>
    <row r="41" spans="2:7">
      <c r="B41" s="46"/>
      <c r="C41" s="46"/>
      <c r="D41" s="46"/>
      <c r="E41" s="46"/>
      <c r="F41" s="46"/>
      <c r="G41" s="47"/>
    </row>
    <row r="42" spans="2:7">
      <c r="B42" s="46"/>
      <c r="C42" s="46"/>
      <c r="D42" s="46"/>
      <c r="E42" s="46"/>
      <c r="F42" s="46"/>
      <c r="G42" s="47"/>
    </row>
    <row r="43" spans="2:7">
      <c r="B43" s="46"/>
      <c r="C43" s="46"/>
      <c r="D43" s="46"/>
      <c r="E43" s="46"/>
      <c r="F43" s="46"/>
      <c r="G43" s="47"/>
    </row>
    <row r="44" spans="2:7">
      <c r="B44" s="46"/>
      <c r="C44" s="46"/>
      <c r="D44" s="46"/>
      <c r="E44" s="46"/>
      <c r="F44" s="46"/>
      <c r="G44" s="47"/>
    </row>
    <row r="45" spans="2:7">
      <c r="B45" s="46"/>
      <c r="C45" s="46"/>
      <c r="D45" s="46"/>
      <c r="E45" s="46"/>
      <c r="F45" s="46"/>
      <c r="G45" s="47"/>
    </row>
    <row r="46" spans="2:7">
      <c r="B46" s="46"/>
      <c r="C46" s="46"/>
      <c r="D46" s="46"/>
      <c r="E46" s="46"/>
      <c r="F46" s="46"/>
      <c r="G46" s="47"/>
    </row>
    <row r="47" spans="2:7">
      <c r="B47" s="46"/>
      <c r="C47" s="46"/>
      <c r="D47" s="46"/>
      <c r="E47" s="46"/>
      <c r="F47" s="46"/>
      <c r="G47" s="47"/>
    </row>
    <row r="48" spans="2:7">
      <c r="B48" s="46"/>
      <c r="C48" s="46"/>
      <c r="D48" s="46"/>
      <c r="E48" s="46"/>
      <c r="F48" s="46"/>
      <c r="G48" s="47"/>
    </row>
    <row r="49" spans="2:7">
      <c r="B49" s="46"/>
      <c r="C49" s="46"/>
      <c r="D49" s="46"/>
      <c r="E49" s="46"/>
      <c r="F49" s="46"/>
      <c r="G49" s="47"/>
    </row>
    <row r="50" spans="2:7">
      <c r="B50" s="46"/>
      <c r="C50" s="46"/>
      <c r="D50" s="46"/>
      <c r="E50" s="46"/>
      <c r="F50" s="46"/>
      <c r="G50" s="47"/>
    </row>
    <row r="51" spans="2:7">
      <c r="B51" s="46"/>
      <c r="C51" s="46"/>
      <c r="D51" s="46"/>
      <c r="E51" s="46"/>
      <c r="F51" s="46"/>
      <c r="G51" s="47"/>
    </row>
    <row r="52" spans="2:7">
      <c r="B52" s="46"/>
      <c r="C52" s="46"/>
      <c r="D52" s="46"/>
      <c r="E52" s="46"/>
      <c r="F52" s="46"/>
      <c r="G52" s="47"/>
    </row>
    <row r="53" spans="2:7">
      <c r="B53" s="46"/>
      <c r="C53" s="46"/>
      <c r="D53" s="46"/>
      <c r="E53" s="46"/>
      <c r="F53" s="46"/>
      <c r="G53" s="47"/>
    </row>
    <row r="54" spans="2:7">
      <c r="B54" s="46"/>
      <c r="C54" s="46"/>
      <c r="D54" s="46"/>
      <c r="E54" s="46"/>
      <c r="F54" s="46"/>
      <c r="G54" s="47"/>
    </row>
    <row r="55" spans="2:7">
      <c r="B55" s="46"/>
      <c r="C55" s="46"/>
      <c r="D55" s="46"/>
      <c r="E55" s="46"/>
      <c r="F55" s="46"/>
      <c r="G55" s="47"/>
    </row>
    <row r="56" spans="2:7">
      <c r="B56" s="46"/>
      <c r="C56" s="46"/>
      <c r="D56" s="46"/>
      <c r="E56" s="46"/>
      <c r="F56" s="46"/>
      <c r="G56" s="47"/>
    </row>
    <row r="57" spans="2:7">
      <c r="B57" s="46"/>
      <c r="C57" s="46"/>
      <c r="D57" s="46"/>
      <c r="E57" s="46"/>
      <c r="F57" s="46"/>
      <c r="G57" s="47"/>
    </row>
    <row r="58" spans="2:7">
      <c r="B58" s="46"/>
      <c r="C58" s="46"/>
      <c r="D58" s="46"/>
      <c r="E58" s="46"/>
      <c r="F58" s="46"/>
      <c r="G58" s="47"/>
    </row>
    <row r="59" spans="2:7">
      <c r="B59" s="46"/>
      <c r="C59" s="46"/>
      <c r="D59" s="46"/>
      <c r="E59" s="46"/>
      <c r="F59" s="46"/>
      <c r="G59" s="47"/>
    </row>
    <row r="60" spans="2:7">
      <c r="B60" s="46"/>
      <c r="C60" s="46"/>
      <c r="D60" s="46"/>
      <c r="E60" s="46"/>
      <c r="F60" s="46"/>
      <c r="G60" s="47"/>
    </row>
    <row r="61" spans="2:7">
      <c r="B61" s="46"/>
      <c r="C61" s="46"/>
      <c r="D61" s="46"/>
      <c r="E61" s="46"/>
      <c r="F61" s="46"/>
      <c r="G61" s="47"/>
    </row>
    <row r="62" spans="2:7">
      <c r="B62" s="46"/>
      <c r="C62" s="46"/>
      <c r="D62" s="46"/>
      <c r="E62" s="46"/>
      <c r="F62" s="46"/>
      <c r="G62" s="47"/>
    </row>
    <row r="63" spans="2:7">
      <c r="B63" s="46"/>
      <c r="C63" s="46"/>
      <c r="D63" s="46"/>
      <c r="E63" s="46"/>
      <c r="F63" s="46"/>
      <c r="G63" s="47"/>
    </row>
    <row r="64" spans="2:7">
      <c r="B64" s="46"/>
      <c r="C64" s="46"/>
      <c r="D64" s="46"/>
      <c r="E64" s="46"/>
      <c r="F64" s="46"/>
      <c r="G64" s="47"/>
    </row>
    <row r="65" spans="2:7">
      <c r="B65" s="46"/>
      <c r="C65" s="46"/>
      <c r="D65" s="46"/>
      <c r="E65" s="46"/>
      <c r="F65" s="46"/>
      <c r="G65" s="47"/>
    </row>
    <row r="66" spans="2:7">
      <c r="B66" s="46"/>
      <c r="C66" s="46"/>
      <c r="D66" s="46"/>
      <c r="E66" s="46"/>
      <c r="F66" s="46"/>
      <c r="G66" s="47"/>
    </row>
    <row r="67" spans="2:7">
      <c r="B67" s="46"/>
      <c r="C67" s="46"/>
      <c r="D67" s="46"/>
      <c r="E67" s="46"/>
      <c r="F67" s="46"/>
      <c r="G67" s="47"/>
    </row>
    <row r="68" spans="2:7">
      <c r="B68" s="46"/>
      <c r="C68" s="46"/>
      <c r="D68" s="46"/>
      <c r="E68" s="46"/>
      <c r="F68" s="46"/>
      <c r="G68" s="47"/>
    </row>
    <row r="69" spans="2:7">
      <c r="B69" s="46"/>
      <c r="C69" s="46"/>
      <c r="D69" s="46"/>
      <c r="E69" s="46"/>
      <c r="F69" s="46"/>
      <c r="G69" s="47"/>
    </row>
    <row r="70" spans="2:7">
      <c r="B70" s="46"/>
      <c r="C70" s="46"/>
      <c r="D70" s="46"/>
      <c r="E70" s="46"/>
      <c r="F70" s="46"/>
      <c r="G70" s="47"/>
    </row>
    <row r="71" spans="2:7">
      <c r="B71" s="46"/>
      <c r="C71" s="46"/>
      <c r="D71" s="46"/>
      <c r="E71" s="46"/>
      <c r="F71" s="46"/>
      <c r="G71" s="47"/>
    </row>
    <row r="72" spans="2:7">
      <c r="B72" s="46"/>
      <c r="C72" s="46"/>
      <c r="D72" s="46"/>
      <c r="E72" s="46"/>
      <c r="F72" s="46"/>
      <c r="G72" s="47"/>
    </row>
    <row r="73" spans="2:7">
      <c r="B73" s="46"/>
      <c r="C73" s="46"/>
      <c r="D73" s="46"/>
      <c r="E73" s="46"/>
      <c r="F73" s="46"/>
      <c r="G73" s="47"/>
    </row>
    <row r="74" spans="2:7">
      <c r="B74" s="46"/>
      <c r="C74" s="46"/>
      <c r="D74" s="46"/>
      <c r="E74" s="46"/>
      <c r="F74" s="46"/>
      <c r="G74" s="47"/>
    </row>
    <row r="75" spans="2:7">
      <c r="B75" s="46"/>
      <c r="C75" s="46"/>
      <c r="D75" s="46"/>
      <c r="E75" s="46"/>
      <c r="F75" s="46"/>
      <c r="G75" s="47"/>
    </row>
    <row r="76" spans="2:7">
      <c r="B76" s="46"/>
      <c r="C76" s="46"/>
      <c r="D76" s="46"/>
      <c r="E76" s="46"/>
      <c r="F76" s="46"/>
      <c r="G76" s="47"/>
    </row>
    <row r="77" spans="2:7">
      <c r="B77" s="46"/>
      <c r="C77" s="46"/>
      <c r="D77" s="46"/>
      <c r="E77" s="46"/>
      <c r="F77" s="46"/>
      <c r="G77" s="47"/>
    </row>
    <row r="78" spans="2:7">
      <c r="B78" s="46"/>
      <c r="C78" s="46"/>
      <c r="D78" s="46"/>
      <c r="E78" s="46"/>
      <c r="F78" s="46"/>
      <c r="G78" s="47"/>
    </row>
    <row r="79" spans="2:7">
      <c r="B79" s="46"/>
      <c r="C79" s="46"/>
      <c r="D79" s="46"/>
      <c r="E79" s="46"/>
      <c r="F79" s="46"/>
      <c r="G79" s="47"/>
    </row>
    <row r="80" spans="2:7">
      <c r="B80" s="46"/>
      <c r="C80" s="46"/>
      <c r="D80" s="46"/>
      <c r="E80" s="46"/>
      <c r="F80" s="46"/>
      <c r="G80" s="47"/>
    </row>
    <row r="81" spans="2:7">
      <c r="B81" s="46"/>
      <c r="C81" s="46"/>
      <c r="D81" s="46"/>
      <c r="E81" s="46"/>
      <c r="F81" s="46"/>
      <c r="G81" s="47"/>
    </row>
    <row r="82" spans="2:7">
      <c r="B82" s="46"/>
      <c r="C82" s="46"/>
      <c r="D82" s="46"/>
      <c r="E82" s="46"/>
      <c r="F82" s="46"/>
      <c r="G82" s="47"/>
    </row>
    <row r="83" spans="2:7">
      <c r="B83" s="46"/>
      <c r="C83" s="46"/>
      <c r="D83" s="46"/>
      <c r="E83" s="46"/>
      <c r="F83" s="46"/>
      <c r="G83" s="47"/>
    </row>
    <row r="84" spans="2:7">
      <c r="B84" s="46"/>
      <c r="C84" s="46"/>
      <c r="D84" s="46"/>
      <c r="E84" s="46"/>
      <c r="F84" s="46"/>
      <c r="G84" s="47"/>
    </row>
    <row r="85" spans="2:7">
      <c r="B85" s="46"/>
      <c r="C85" s="46"/>
      <c r="D85" s="46"/>
      <c r="E85" s="46"/>
      <c r="F85" s="46"/>
      <c r="G85" s="47"/>
    </row>
    <row r="86" spans="2:7">
      <c r="B86" s="46"/>
      <c r="C86" s="46"/>
      <c r="D86" s="46"/>
      <c r="E86" s="46"/>
      <c r="F86" s="46"/>
      <c r="G86" s="47"/>
    </row>
    <row r="87" spans="2:7">
      <c r="B87" s="46"/>
      <c r="C87" s="46"/>
      <c r="D87" s="46"/>
      <c r="E87" s="46"/>
      <c r="F87" s="46"/>
      <c r="G87" s="47"/>
    </row>
    <row r="88" spans="2:7">
      <c r="B88" s="46"/>
      <c r="C88" s="46"/>
      <c r="D88" s="46"/>
      <c r="E88" s="46"/>
      <c r="F88" s="46"/>
      <c r="G88" s="47"/>
    </row>
    <row r="89" spans="2:7">
      <c r="B89" s="46"/>
      <c r="C89" s="46"/>
      <c r="D89" s="46"/>
      <c r="E89" s="46"/>
      <c r="F89" s="46"/>
      <c r="G89" s="47"/>
    </row>
    <row r="90" spans="2:7">
      <c r="B90" s="46"/>
      <c r="C90" s="46"/>
      <c r="D90" s="46"/>
      <c r="E90" s="46"/>
      <c r="F90" s="46"/>
      <c r="G90" s="47"/>
    </row>
    <row r="91" spans="2:7">
      <c r="B91" s="46"/>
      <c r="C91" s="46"/>
      <c r="D91" s="46"/>
      <c r="E91" s="46"/>
      <c r="F91" s="46"/>
      <c r="G91" s="47"/>
    </row>
    <row r="92" spans="2:7">
      <c r="B92" s="46"/>
      <c r="C92" s="46"/>
      <c r="D92" s="46"/>
      <c r="E92" s="46"/>
      <c r="F92" s="46"/>
      <c r="G92" s="47"/>
    </row>
    <row r="93" spans="2:7">
      <c r="B93" s="46"/>
      <c r="C93" s="46"/>
      <c r="D93" s="46"/>
      <c r="E93" s="46"/>
      <c r="F93" s="46"/>
      <c r="G93" s="47"/>
    </row>
    <row r="94" spans="2:7">
      <c r="B94" s="46"/>
      <c r="C94" s="46"/>
      <c r="D94" s="46"/>
      <c r="E94" s="46"/>
      <c r="F94" s="46"/>
      <c r="G94" s="47"/>
    </row>
    <row r="95" spans="2:7">
      <c r="B95" s="46"/>
      <c r="C95" s="46"/>
      <c r="D95" s="46"/>
      <c r="E95" s="46"/>
      <c r="F95" s="46"/>
      <c r="G95" s="47"/>
    </row>
    <row r="96" spans="2:7">
      <c r="B96" s="46"/>
      <c r="C96" s="46"/>
      <c r="D96" s="46"/>
      <c r="E96" s="46"/>
      <c r="F96" s="46"/>
      <c r="G96" s="47"/>
    </row>
    <row r="97" spans="2:7">
      <c r="B97" s="46"/>
      <c r="C97" s="46"/>
      <c r="D97" s="46"/>
      <c r="E97" s="46"/>
      <c r="F97" s="46"/>
      <c r="G97" s="47"/>
    </row>
    <row r="98" spans="2:7">
      <c r="B98" s="46"/>
      <c r="C98" s="46"/>
      <c r="D98" s="46"/>
      <c r="E98" s="46"/>
      <c r="F98" s="46"/>
      <c r="G98" s="47"/>
    </row>
    <row r="99" spans="2:7">
      <c r="B99" s="46"/>
      <c r="C99" s="46"/>
      <c r="D99" s="46"/>
      <c r="E99" s="46"/>
      <c r="F99" s="46"/>
      <c r="G99" s="47"/>
    </row>
    <row r="100" spans="2:7">
      <c r="B100" s="46"/>
      <c r="C100" s="46"/>
      <c r="D100" s="46"/>
      <c r="E100" s="46"/>
      <c r="F100" s="46"/>
      <c r="G100" s="47"/>
    </row>
    <row r="101" spans="2:7">
      <c r="B101" s="46"/>
      <c r="C101" s="46"/>
      <c r="D101" s="46"/>
      <c r="E101" s="46"/>
      <c r="F101" s="46"/>
      <c r="G101" s="47"/>
    </row>
    <row r="102" spans="2:7">
      <c r="B102" s="46"/>
      <c r="C102" s="46"/>
      <c r="D102" s="46"/>
      <c r="E102" s="46"/>
      <c r="F102" s="46"/>
      <c r="G102" s="47"/>
    </row>
    <row r="103" spans="2:7">
      <c r="B103" s="46"/>
      <c r="C103" s="46"/>
      <c r="D103" s="46"/>
      <c r="E103" s="46"/>
      <c r="F103" s="46"/>
      <c r="G103" s="47"/>
    </row>
    <row r="104" spans="2:7">
      <c r="B104" s="46"/>
      <c r="C104" s="46"/>
      <c r="D104" s="46"/>
      <c r="E104" s="46"/>
      <c r="F104" s="46"/>
      <c r="G104" s="47"/>
    </row>
    <row r="105" spans="2:7">
      <c r="B105" s="46"/>
      <c r="C105" s="46"/>
      <c r="D105" s="46"/>
      <c r="E105" s="46"/>
      <c r="F105" s="46"/>
      <c r="G105" s="47"/>
    </row>
    <row r="106" spans="2:7">
      <c r="B106" s="46"/>
      <c r="C106" s="46"/>
      <c r="D106" s="46"/>
      <c r="E106" s="46"/>
      <c r="F106" s="46"/>
      <c r="G106" s="47"/>
    </row>
    <row r="107" spans="2:7">
      <c r="B107" s="46"/>
      <c r="C107" s="46"/>
      <c r="D107" s="46"/>
      <c r="E107" s="46"/>
      <c r="F107" s="46"/>
      <c r="G107" s="47"/>
    </row>
    <row r="108" spans="2:7">
      <c r="B108" s="46"/>
      <c r="C108" s="46"/>
      <c r="D108" s="46"/>
      <c r="E108" s="46"/>
      <c r="F108" s="46"/>
      <c r="G108" s="47"/>
    </row>
    <row r="109" spans="2:7">
      <c r="B109" s="46"/>
      <c r="C109" s="46"/>
      <c r="D109" s="46"/>
      <c r="E109" s="46"/>
      <c r="F109" s="46"/>
      <c r="G109" s="47"/>
    </row>
    <row r="110" spans="2:7">
      <c r="B110" s="46"/>
      <c r="C110" s="46"/>
      <c r="D110" s="46"/>
      <c r="E110" s="46"/>
      <c r="F110" s="46"/>
      <c r="G110" s="47"/>
    </row>
    <row r="111" spans="2:7">
      <c r="B111" s="46"/>
      <c r="C111" s="46"/>
      <c r="D111" s="46"/>
      <c r="E111" s="46"/>
      <c r="F111" s="46"/>
      <c r="G111" s="47"/>
    </row>
    <row r="112" spans="2:7">
      <c r="B112" s="46"/>
      <c r="C112" s="46"/>
      <c r="D112" s="46"/>
      <c r="E112" s="46"/>
      <c r="F112" s="46"/>
      <c r="G112" s="47"/>
    </row>
    <row r="113" spans="2:7">
      <c r="B113" s="46"/>
      <c r="C113" s="46"/>
      <c r="D113" s="46"/>
      <c r="E113" s="46"/>
      <c r="F113" s="46"/>
      <c r="G113" s="47"/>
    </row>
    <row r="114" spans="2:7">
      <c r="B114" s="46"/>
      <c r="C114" s="46"/>
      <c r="D114" s="46"/>
      <c r="E114" s="46"/>
      <c r="F114" s="46"/>
      <c r="G114" s="47"/>
    </row>
    <row r="115" spans="2:7">
      <c r="B115" s="46"/>
      <c r="C115" s="46"/>
      <c r="D115" s="46"/>
      <c r="E115" s="46"/>
      <c r="F115" s="46"/>
      <c r="G115" s="47"/>
    </row>
    <row r="116" spans="2:7">
      <c r="B116" s="46"/>
      <c r="C116" s="46"/>
      <c r="D116" s="46"/>
      <c r="E116" s="46"/>
      <c r="F116" s="46"/>
      <c r="G116" s="47"/>
    </row>
    <row r="117" spans="2:7">
      <c r="B117" s="46"/>
      <c r="C117" s="46"/>
      <c r="D117" s="46"/>
      <c r="E117" s="46"/>
      <c r="F117" s="46"/>
      <c r="G117" s="47"/>
    </row>
    <row r="118" spans="2:7">
      <c r="B118" s="46"/>
      <c r="C118" s="46"/>
      <c r="D118" s="46"/>
      <c r="E118" s="46"/>
      <c r="F118" s="46"/>
      <c r="G118" s="47"/>
    </row>
    <row r="119" spans="2:7">
      <c r="B119" s="46"/>
      <c r="C119" s="46"/>
      <c r="D119" s="46"/>
      <c r="E119" s="46"/>
      <c r="F119" s="46"/>
      <c r="G119" s="47"/>
    </row>
    <row r="120" spans="2:7">
      <c r="B120" s="46"/>
      <c r="C120" s="46"/>
      <c r="D120" s="46"/>
      <c r="E120" s="46"/>
      <c r="F120" s="46"/>
      <c r="G120" s="47"/>
    </row>
    <row r="121" spans="2:7">
      <c r="B121" s="46"/>
      <c r="C121" s="46"/>
      <c r="D121" s="46"/>
      <c r="E121" s="46"/>
      <c r="F121" s="46"/>
      <c r="G121" s="47"/>
    </row>
    <row r="122" spans="2:7">
      <c r="B122" s="46"/>
      <c r="C122" s="46"/>
      <c r="D122" s="46"/>
      <c r="E122" s="46"/>
      <c r="F122" s="46"/>
      <c r="G122" s="47"/>
    </row>
    <row r="123" spans="2:7">
      <c r="B123" s="46"/>
      <c r="C123" s="46"/>
      <c r="D123" s="46"/>
      <c r="E123" s="46"/>
      <c r="F123" s="46"/>
      <c r="G123" s="47"/>
    </row>
    <row r="124" spans="2:7">
      <c r="B124" s="46"/>
      <c r="C124" s="46"/>
      <c r="D124" s="46"/>
      <c r="E124" s="46"/>
      <c r="F124" s="46"/>
      <c r="G124" s="47"/>
    </row>
  </sheetData>
  <autoFilter ref="B1:G25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47"/>
  <sheetViews>
    <sheetView topLeftCell="A4" workbookViewId="0">
      <selection activeCell="E17" sqref="E17"/>
    </sheetView>
  </sheetViews>
  <sheetFormatPr defaultColWidth="8.85546875" defaultRowHeight="15"/>
  <cols>
    <col min="1" max="1" width="16.7109375"/>
    <col min="2" max="2" width="35.7109375" customWidth="1"/>
    <col min="3" max="3" width="21.85546875" customWidth="1"/>
    <col min="4" max="4" width="22.28515625" customWidth="1"/>
    <col min="5" max="5" width="72.5703125" customWidth="1"/>
  </cols>
  <sheetData>
    <row r="1" spans="1:5">
      <c r="A1" s="3" t="s">
        <v>347</v>
      </c>
      <c r="B1" s="3" t="s">
        <v>187</v>
      </c>
      <c r="C1" s="3" t="s">
        <v>245</v>
      </c>
      <c r="D1" s="3" t="s">
        <v>243</v>
      </c>
      <c r="E1" s="3" t="s">
        <v>244</v>
      </c>
    </row>
    <row r="2" spans="1:5">
      <c r="A2" s="4">
        <v>1</v>
      </c>
      <c r="B2" s="3" t="s">
        <v>348</v>
      </c>
      <c r="C2" s="5" t="s">
        <v>24</v>
      </c>
      <c r="D2" s="5">
        <v>9118124048</v>
      </c>
      <c r="E2" s="6" t="s">
        <v>22</v>
      </c>
    </row>
    <row r="3" spans="1:5">
      <c r="A3" s="4" t="s">
        <v>349</v>
      </c>
      <c r="B3" s="3" t="s">
        <v>350</v>
      </c>
      <c r="C3" s="7">
        <v>38917</v>
      </c>
      <c r="D3" s="5">
        <v>9214136722</v>
      </c>
      <c r="E3" s="6" t="s">
        <v>54</v>
      </c>
    </row>
    <row r="4" spans="1:5">
      <c r="A4" s="4" t="s">
        <v>349</v>
      </c>
      <c r="B4" s="3" t="s">
        <v>351</v>
      </c>
      <c r="C4" s="8">
        <v>40363</v>
      </c>
      <c r="D4" s="5">
        <v>9219845986</v>
      </c>
      <c r="E4" s="6" t="s">
        <v>60</v>
      </c>
    </row>
    <row r="5" spans="1:5">
      <c r="A5" s="4" t="s">
        <v>349</v>
      </c>
      <c r="B5" s="3" t="s">
        <v>352</v>
      </c>
      <c r="C5" s="8">
        <v>39916</v>
      </c>
      <c r="D5" s="5">
        <v>9218718088</v>
      </c>
      <c r="E5" s="6" t="s">
        <v>289</v>
      </c>
    </row>
    <row r="6" spans="1:5">
      <c r="A6" s="4" t="s">
        <v>349</v>
      </c>
      <c r="B6" s="3" t="s">
        <v>353</v>
      </c>
      <c r="C6" s="9">
        <v>38982</v>
      </c>
      <c r="D6" s="5">
        <v>9818723635</v>
      </c>
      <c r="E6" s="6" t="s">
        <v>77</v>
      </c>
    </row>
    <row r="7" spans="1:5">
      <c r="A7" s="4" t="s">
        <v>349</v>
      </c>
      <c r="B7" s="3" t="s">
        <v>354</v>
      </c>
      <c r="C7" s="10">
        <v>40195</v>
      </c>
      <c r="D7" s="5">
        <v>9633411161</v>
      </c>
      <c r="E7" s="6" t="s">
        <v>82</v>
      </c>
    </row>
    <row r="8" spans="1:5">
      <c r="A8" s="4" t="s">
        <v>349</v>
      </c>
      <c r="B8" s="3" t="s">
        <v>355</v>
      </c>
      <c r="C8" s="8">
        <v>39529</v>
      </c>
      <c r="D8" s="5">
        <v>9817032760</v>
      </c>
      <c r="E8" s="6" t="s">
        <v>315</v>
      </c>
    </row>
    <row r="9" spans="1:5">
      <c r="A9" s="4" t="s">
        <v>349</v>
      </c>
      <c r="B9" s="3" t="s">
        <v>356</v>
      </c>
      <c r="C9" s="10">
        <v>39485</v>
      </c>
      <c r="D9" s="5">
        <v>9319803214</v>
      </c>
      <c r="E9" s="6" t="s">
        <v>328</v>
      </c>
    </row>
    <row r="10" spans="1:5">
      <c r="A10" s="4"/>
      <c r="B10" s="3"/>
      <c r="C10" s="10"/>
      <c r="D10" s="5"/>
      <c r="E10" s="6"/>
    </row>
    <row r="11" spans="1:5">
      <c r="A11" s="4" t="s">
        <v>357</v>
      </c>
      <c r="B11" s="3" t="s">
        <v>355</v>
      </c>
      <c r="C11" s="8">
        <v>39529</v>
      </c>
      <c r="D11" s="5">
        <v>9817032760</v>
      </c>
      <c r="E11" s="6" t="s">
        <v>315</v>
      </c>
    </row>
    <row r="12" spans="1:5">
      <c r="A12" s="4" t="s">
        <v>357</v>
      </c>
      <c r="B12" s="3" t="s">
        <v>358</v>
      </c>
      <c r="C12" s="10">
        <v>39367</v>
      </c>
      <c r="D12" s="5">
        <v>9650953153</v>
      </c>
      <c r="E12" s="6" t="s">
        <v>29</v>
      </c>
    </row>
    <row r="13" spans="1:5">
      <c r="A13" s="4" t="s">
        <v>357</v>
      </c>
      <c r="B13" s="3" t="s">
        <v>359</v>
      </c>
      <c r="C13" s="10">
        <v>38553</v>
      </c>
      <c r="D13" s="5">
        <v>9215575265</v>
      </c>
      <c r="E13" s="6" t="s">
        <v>35</v>
      </c>
    </row>
    <row r="14" spans="1:5">
      <c r="A14" s="4" t="s">
        <v>357</v>
      </c>
      <c r="B14" s="3" t="s">
        <v>360</v>
      </c>
      <c r="C14" s="8">
        <v>39849</v>
      </c>
      <c r="D14" s="5">
        <v>9291040939</v>
      </c>
      <c r="E14" s="6" t="s">
        <v>40</v>
      </c>
    </row>
    <row r="15" spans="1:5">
      <c r="A15" s="4" t="s">
        <v>357</v>
      </c>
      <c r="B15" s="3" t="s">
        <v>361</v>
      </c>
      <c r="C15" s="8">
        <v>39462</v>
      </c>
      <c r="D15" s="5">
        <v>9112625350</v>
      </c>
      <c r="E15" s="6" t="s">
        <v>272</v>
      </c>
    </row>
    <row r="16" spans="1:5">
      <c r="A16" s="4" t="s">
        <v>357</v>
      </c>
      <c r="B16" s="3" t="s">
        <v>362</v>
      </c>
      <c r="C16" s="10">
        <v>39166</v>
      </c>
      <c r="D16" s="5">
        <v>9213354865</v>
      </c>
      <c r="E16" s="6" t="s">
        <v>49</v>
      </c>
    </row>
    <row r="17" spans="1:5">
      <c r="A17" s="4" t="s">
        <v>357</v>
      </c>
      <c r="B17" s="3" t="s">
        <v>363</v>
      </c>
      <c r="C17" s="10">
        <v>39581</v>
      </c>
      <c r="D17" s="5">
        <v>9259175393</v>
      </c>
      <c r="E17" s="6" t="s">
        <v>283</v>
      </c>
    </row>
    <row r="18" spans="1:5">
      <c r="A18" s="4" t="s">
        <v>357</v>
      </c>
      <c r="B18" s="3" t="s">
        <v>364</v>
      </c>
      <c r="C18" s="11">
        <v>38933</v>
      </c>
      <c r="D18" s="5">
        <v>9219583612</v>
      </c>
      <c r="E18" s="6" t="s">
        <v>294</v>
      </c>
    </row>
    <row r="19" spans="1:5">
      <c r="A19" s="4" t="s">
        <v>357</v>
      </c>
      <c r="B19" s="3" t="s">
        <v>365</v>
      </c>
      <c r="C19" s="10">
        <v>40070</v>
      </c>
      <c r="D19" s="5">
        <v>9313127300</v>
      </c>
      <c r="E19" s="6" t="s">
        <v>297</v>
      </c>
    </row>
    <row r="20" spans="1:5">
      <c r="A20" s="4" t="s">
        <v>357</v>
      </c>
      <c r="B20" s="3" t="s">
        <v>366</v>
      </c>
      <c r="C20" s="10">
        <v>39331</v>
      </c>
      <c r="D20" s="5">
        <v>9610752525</v>
      </c>
      <c r="E20" s="6" t="s">
        <v>302</v>
      </c>
    </row>
    <row r="21" spans="1:5">
      <c r="A21" s="4" t="s">
        <v>357</v>
      </c>
      <c r="B21" s="3" t="s">
        <v>367</v>
      </c>
      <c r="C21" s="8">
        <v>39810</v>
      </c>
      <c r="D21" s="5">
        <v>9200043637</v>
      </c>
      <c r="E21" s="6" t="s">
        <v>307</v>
      </c>
    </row>
    <row r="22" spans="1:5">
      <c r="A22" s="4" t="s">
        <v>357</v>
      </c>
      <c r="B22" s="3" t="s">
        <v>368</v>
      </c>
      <c r="C22" s="12">
        <v>38989</v>
      </c>
      <c r="D22" s="5">
        <v>9217627582</v>
      </c>
      <c r="E22" s="6" t="s">
        <v>91</v>
      </c>
    </row>
    <row r="23" spans="1:5">
      <c r="A23" s="4" t="s">
        <v>357</v>
      </c>
      <c r="B23" s="3" t="s">
        <v>369</v>
      </c>
      <c r="C23" s="8">
        <v>39987</v>
      </c>
      <c r="D23" s="5">
        <v>9819793731</v>
      </c>
      <c r="E23" s="6" t="s">
        <v>96</v>
      </c>
    </row>
    <row r="24" spans="1:5">
      <c r="A24" s="4"/>
      <c r="B24" s="3" t="s">
        <v>370</v>
      </c>
      <c r="C24" s="12"/>
      <c r="D24" s="13"/>
      <c r="E24" s="14"/>
    </row>
    <row r="25" spans="1:5">
      <c r="A25" s="4"/>
      <c r="B25" s="3" t="s">
        <v>370</v>
      </c>
      <c r="C25" s="8"/>
      <c r="D25" s="6"/>
      <c r="E25" s="6"/>
    </row>
    <row r="26" spans="1:5">
      <c r="A26" s="4"/>
      <c r="B26" s="3"/>
      <c r="C26" s="10"/>
      <c r="D26" s="5"/>
      <c r="E26" s="6"/>
    </row>
    <row r="27" spans="1:5">
      <c r="A27" s="4"/>
      <c r="B27" s="3"/>
      <c r="C27" s="10"/>
      <c r="D27" s="6"/>
      <c r="E27" s="6"/>
    </row>
    <row r="28" spans="1:5">
      <c r="A28" s="4"/>
      <c r="B28" s="3"/>
      <c r="C28" s="10"/>
      <c r="D28" s="6"/>
      <c r="E28" s="6"/>
    </row>
    <row r="29" spans="1:5">
      <c r="A29" s="4"/>
      <c r="B29" s="3"/>
      <c r="C29" s="15"/>
      <c r="D29" s="16"/>
      <c r="E29" s="3"/>
    </row>
    <row r="30" spans="1:5">
      <c r="A30" s="4"/>
      <c r="B30" s="3" t="s">
        <v>370</v>
      </c>
      <c r="C30" s="15"/>
      <c r="D30" s="16"/>
      <c r="E30" s="3"/>
    </row>
    <row r="31" spans="1:5">
      <c r="A31" s="4"/>
      <c r="B31" s="3" t="s">
        <v>370</v>
      </c>
      <c r="C31" s="15"/>
      <c r="D31" s="16"/>
      <c r="E31" s="3"/>
    </row>
    <row r="32" spans="1:5">
      <c r="A32" s="4"/>
      <c r="B32" s="3" t="s">
        <v>370</v>
      </c>
      <c r="C32" s="15"/>
      <c r="D32" s="16"/>
      <c r="E32" s="3"/>
    </row>
    <row r="33" spans="1:5">
      <c r="A33" s="4"/>
      <c r="B33" s="3" t="s">
        <v>370</v>
      </c>
      <c r="C33" s="15"/>
      <c r="D33" s="3"/>
      <c r="E33" s="3"/>
    </row>
    <row r="34" spans="1:5">
      <c r="A34" s="4"/>
      <c r="B34" s="3" t="s">
        <v>370</v>
      </c>
      <c r="C34" s="15"/>
      <c r="D34" s="3"/>
      <c r="E34" s="3"/>
    </row>
    <row r="35" spans="1:5">
      <c r="A35" s="4"/>
      <c r="B35" s="3"/>
      <c r="C35" s="15"/>
      <c r="D35" s="16"/>
      <c r="E35" s="3"/>
    </row>
    <row r="36" spans="1:5">
      <c r="A36" s="4"/>
      <c r="B36" s="3"/>
      <c r="C36" s="15"/>
      <c r="D36" s="16"/>
      <c r="E36" s="3"/>
    </row>
    <row r="37" spans="1:5">
      <c r="A37" s="4"/>
      <c r="B37" s="3"/>
      <c r="C37" s="15"/>
      <c r="D37" s="16"/>
      <c r="E37" s="3"/>
    </row>
    <row r="38" spans="1:5">
      <c r="A38" s="4"/>
      <c r="B38" s="3"/>
      <c r="C38" s="15"/>
      <c r="D38" s="3"/>
      <c r="E38" s="3"/>
    </row>
    <row r="39" spans="1:5">
      <c r="A39" s="4"/>
      <c r="B39" s="3"/>
      <c r="C39" s="15"/>
      <c r="D39" s="16"/>
      <c r="E39" s="3"/>
    </row>
    <row r="40" spans="1:5">
      <c r="A40" s="4"/>
      <c r="B40" s="3"/>
      <c r="C40" s="15"/>
      <c r="D40" s="3"/>
      <c r="E40" s="3"/>
    </row>
    <row r="41" spans="1:5">
      <c r="A41" s="4"/>
      <c r="B41" s="3"/>
      <c r="C41" s="15"/>
      <c r="D41" s="16"/>
      <c r="E41" s="3"/>
    </row>
    <row r="42" spans="1:5">
      <c r="A42" s="4"/>
      <c r="B42" s="3"/>
      <c r="C42" s="15"/>
      <c r="D42" s="16"/>
      <c r="E42" s="3"/>
    </row>
    <row r="43" spans="1:5">
      <c r="A43" s="4"/>
      <c r="B43" s="3"/>
      <c r="C43" s="15"/>
      <c r="D43" s="16"/>
      <c r="E43" s="3"/>
    </row>
    <row r="44" spans="1:5">
      <c r="A44" s="4"/>
      <c r="B44" s="3"/>
      <c r="C44" s="15"/>
      <c r="D44" s="16"/>
      <c r="E44" s="3"/>
    </row>
    <row r="45" spans="1:5">
      <c r="A45" s="4"/>
      <c r="B45" s="3"/>
      <c r="C45" s="15"/>
      <c r="D45" s="16"/>
      <c r="E45" s="3"/>
    </row>
    <row r="46" spans="1:5">
      <c r="A46" s="4"/>
      <c r="B46" s="3"/>
      <c r="C46" s="15"/>
      <c r="D46" s="16"/>
      <c r="E46" s="3"/>
    </row>
    <row r="47" spans="1:5">
      <c r="A47" s="4"/>
      <c r="B47" s="3"/>
      <c r="C47" s="15"/>
      <c r="D47" s="3"/>
      <c r="E47" s="3"/>
    </row>
    <row r="48" spans="1:5">
      <c r="A48" s="17"/>
      <c r="B48" s="3"/>
      <c r="C48" s="18"/>
      <c r="D48" s="19"/>
      <c r="E48" s="20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</sheetData>
  <sortState ref="A3:E22">
    <sortCondition ref="A3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17" sqref="B17"/>
    </sheetView>
  </sheetViews>
  <sheetFormatPr defaultColWidth="8.85546875" defaultRowHeight="15"/>
  <cols>
    <col min="1" max="1" width="15.42578125" customWidth="1"/>
    <col min="2" max="2" width="13.140625" customWidth="1"/>
    <col min="3" max="3" width="47.28515625" customWidth="1"/>
  </cols>
  <sheetData>
    <row r="1" spans="1:3">
      <c r="A1" s="1" t="s">
        <v>79</v>
      </c>
      <c r="B1" s="1" t="s">
        <v>80</v>
      </c>
      <c r="C1" s="2" t="s">
        <v>314</v>
      </c>
    </row>
    <row r="2" spans="1:3">
      <c r="A2" s="1" t="s">
        <v>32</v>
      </c>
      <c r="B2" s="1" t="s">
        <v>33</v>
      </c>
      <c r="C2" s="2" t="s">
        <v>266</v>
      </c>
    </row>
    <row r="3" spans="1:3" ht="76.5">
      <c r="A3" s="1" t="s">
        <v>93</v>
      </c>
      <c r="B3" s="1" t="s">
        <v>99</v>
      </c>
      <c r="C3" s="2" t="s">
        <v>337</v>
      </c>
    </row>
    <row r="4" spans="1:3" ht="38.25">
      <c r="A4" s="1" t="s">
        <v>71</v>
      </c>
      <c r="B4" s="1" t="s">
        <v>72</v>
      </c>
      <c r="C4" s="2" t="s">
        <v>305</v>
      </c>
    </row>
    <row r="5" spans="1:3">
      <c r="A5" s="1" t="s">
        <v>371</v>
      </c>
      <c r="B5" s="1" t="s">
        <v>372</v>
      </c>
      <c r="C5" s="2" t="s">
        <v>373</v>
      </c>
    </row>
    <row r="6" spans="1:3" ht="51">
      <c r="A6" s="1" t="s">
        <v>19</v>
      </c>
      <c r="B6" s="1" t="s">
        <v>20</v>
      </c>
      <c r="C6" s="2" t="s">
        <v>258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2"/>
  <sheetViews>
    <sheetView workbookViewId="0">
      <selection activeCell="H3" sqref="H3:M30"/>
    </sheetView>
  </sheetViews>
  <sheetFormatPr defaultColWidth="8" defaultRowHeight="12.75"/>
  <cols>
    <col min="1" max="1" width="3.42578125" style="64" customWidth="1"/>
    <col min="2" max="2" width="18" style="64" customWidth="1"/>
    <col min="3" max="3" width="10.85546875" style="64"/>
    <col min="4" max="4" width="11.140625" style="64" customWidth="1"/>
    <col min="5" max="5" width="6.7109375" style="64" customWidth="1"/>
    <col min="6" max="6" width="29.85546875" style="64" customWidth="1"/>
    <col min="7" max="7" width="8.42578125" style="64" customWidth="1"/>
    <col min="8" max="8" width="11" style="64" customWidth="1"/>
    <col min="9" max="9" width="3.7109375" style="64" customWidth="1"/>
    <col min="10" max="10" width="7.85546875" style="64"/>
    <col min="11" max="11" width="17.85546875" style="64" customWidth="1"/>
    <col min="12" max="12" width="5" style="64" customWidth="1"/>
    <col min="13" max="13" width="12.5703125" style="64" customWidth="1"/>
    <col min="14" max="256" width="8.28515625" style="64"/>
    <col min="257" max="16384" width="8" style="64"/>
  </cols>
  <sheetData>
    <row r="1" spans="1:14" ht="14.25" customHeight="1">
      <c r="A1" s="144" t="s">
        <v>111</v>
      </c>
      <c r="B1" s="144"/>
      <c r="C1" s="144"/>
      <c r="D1" s="144"/>
      <c r="E1" s="144"/>
      <c r="F1" s="144"/>
      <c r="G1" s="144"/>
      <c r="H1" s="144"/>
      <c r="I1" s="144" t="s">
        <v>112</v>
      </c>
      <c r="J1" s="144"/>
      <c r="K1" s="144"/>
      <c r="L1" s="144"/>
      <c r="M1" s="144"/>
    </row>
    <row r="2" spans="1:14" ht="51.95" customHeight="1">
      <c r="A2" s="82" t="s">
        <v>113</v>
      </c>
      <c r="B2" s="83" t="s">
        <v>114</v>
      </c>
      <c r="C2" s="83" t="s">
        <v>115</v>
      </c>
      <c r="D2" s="83" t="s">
        <v>116</v>
      </c>
      <c r="E2" s="83" t="s">
        <v>11</v>
      </c>
      <c r="F2" s="83" t="s">
        <v>117</v>
      </c>
      <c r="G2" s="84" t="s">
        <v>118</v>
      </c>
      <c r="H2" s="85" t="s">
        <v>119</v>
      </c>
      <c r="I2" s="82" t="s">
        <v>113</v>
      </c>
      <c r="J2" s="83" t="s">
        <v>120</v>
      </c>
      <c r="K2" s="105" t="s">
        <v>121</v>
      </c>
      <c r="L2" s="83" t="s">
        <v>122</v>
      </c>
      <c r="M2" s="106" t="s">
        <v>123</v>
      </c>
    </row>
    <row r="3" spans="1:14" s="74" customFormat="1" ht="15.75">
      <c r="A3" s="86">
        <v>1</v>
      </c>
      <c r="B3" s="87" t="str">
        <f>CONCATENATE('Информация для бумаг 1 часть'!B5," ",'Информация для бумаг 1 часть'!C5)</f>
        <v>Атаманов Андрей</v>
      </c>
      <c r="C3" s="88">
        <f>'Информация для бумаг 1 часть'!P5</f>
        <v>0</v>
      </c>
      <c r="D3" s="89">
        <f>'Информация для бумаг 1 часть'!H5</f>
        <v>630</v>
      </c>
      <c r="E3" s="90">
        <f>'Информация для бумаг 1 часть'!I5</f>
        <v>11</v>
      </c>
      <c r="F3" s="72" t="str">
        <f>'Информация для бумаг 1 часть'!K5</f>
        <v>Шуваловский пр. д. 90 к. кв.180</v>
      </c>
      <c r="G3" s="91" t="s">
        <v>124</v>
      </c>
      <c r="H3" s="141" t="s">
        <v>125</v>
      </c>
      <c r="I3" s="92">
        <v>1</v>
      </c>
      <c r="J3" s="107" t="s">
        <v>126</v>
      </c>
      <c r="K3" s="108" t="s">
        <v>127</v>
      </c>
      <c r="L3" s="109">
        <v>117</v>
      </c>
      <c r="M3" s="109" t="s">
        <v>128</v>
      </c>
      <c r="N3" s="110"/>
    </row>
    <row r="4" spans="1:14" s="74" customFormat="1" ht="25.5">
      <c r="A4" s="92">
        <v>2</v>
      </c>
      <c r="B4" s="87" t="str">
        <f>CONCATENATE('Информация для бумаг 1 часть'!B6," ",'Информация для бумаг 1 часть'!C6)</f>
        <v>Иванов Тимофей</v>
      </c>
      <c r="C4" s="88">
        <f>'Информация для бумаг 1 часть'!P6</f>
        <v>0</v>
      </c>
      <c r="D4" s="89">
        <f>'Информация для бумаг 1 часть'!H6</f>
        <v>56</v>
      </c>
      <c r="E4" s="90">
        <f>'Информация для бумаг 1 часть'!I6</f>
        <v>10</v>
      </c>
      <c r="F4" s="72" t="str">
        <f>'Информация для бумаг 1 часть'!K6</f>
        <v>Каменноостровский 69-29</v>
      </c>
      <c r="G4" s="91" t="s">
        <v>124</v>
      </c>
      <c r="H4" s="142"/>
      <c r="I4" s="86">
        <v>2</v>
      </c>
      <c r="J4" s="107" t="s">
        <v>129</v>
      </c>
      <c r="K4" s="108" t="s">
        <v>130</v>
      </c>
      <c r="L4" s="109"/>
      <c r="M4" s="109" t="s">
        <v>131</v>
      </c>
      <c r="N4" s="110"/>
    </row>
    <row r="5" spans="1:14" s="74" customFormat="1" ht="15.75">
      <c r="A5" s="86">
        <v>3</v>
      </c>
      <c r="B5" s="87" t="str">
        <f>CONCATENATE('Информация для бумаг 1 часть'!B7," ",'Информация для бумаг 1 часть'!C7)</f>
        <v>Киселев Вениамин</v>
      </c>
      <c r="C5" s="88">
        <f>'Информация для бумаг 1 часть'!P7</f>
        <v>0</v>
      </c>
      <c r="D5" s="89" t="str">
        <f>'Информация для бумаг 1 часть'!H7</f>
        <v>Гимназия №92</v>
      </c>
      <c r="E5" s="90">
        <f>'Информация для бумаг 1 часть'!I7</f>
        <v>6</v>
      </c>
      <c r="F5" s="72" t="str">
        <f>'Информация для бумаг 1 часть'!K7</f>
        <v>пр.Тореза, д.80, кв.78</v>
      </c>
      <c r="G5" s="91" t="s">
        <v>124</v>
      </c>
      <c r="H5" s="142"/>
      <c r="I5" s="92">
        <v>3</v>
      </c>
      <c r="J5" s="111" t="s">
        <v>132</v>
      </c>
      <c r="K5" s="108" t="s">
        <v>133</v>
      </c>
      <c r="L5" s="109">
        <v>117</v>
      </c>
      <c r="M5" s="109" t="s">
        <v>128</v>
      </c>
      <c r="N5" s="110"/>
    </row>
    <row r="6" spans="1:14" s="74" customFormat="1" ht="15.75">
      <c r="A6" s="92">
        <v>4</v>
      </c>
      <c r="B6" s="87" t="str">
        <f>CONCATENATE('Информация для бумаг 1 часть'!B8," ",'Информация для бумаг 1 часть'!C8)</f>
        <v>Меньшиков  Савва</v>
      </c>
      <c r="C6" s="88">
        <f>'Информация для бумаг 1 часть'!P8</f>
        <v>0</v>
      </c>
      <c r="D6" s="89" t="str">
        <f>'Информация для бумаг 1 часть'!H8</f>
        <v>533 лицей</v>
      </c>
      <c r="E6" s="90">
        <f>'Информация для бумаг 1 часть'!I8</f>
        <v>7</v>
      </c>
      <c r="F6" s="72" t="str">
        <f>'Информация для бумаг 1 часть'!K8</f>
        <v>Железноводская 62, 98</v>
      </c>
      <c r="G6" s="91" t="s">
        <v>124</v>
      </c>
      <c r="H6" s="142"/>
      <c r="I6" s="92"/>
      <c r="J6" s="107"/>
      <c r="K6" s="108"/>
      <c r="L6" s="109"/>
      <c r="M6" s="109"/>
      <c r="N6" s="110"/>
    </row>
    <row r="7" spans="1:14" s="74" customFormat="1" ht="15.75">
      <c r="A7" s="86">
        <v>5</v>
      </c>
      <c r="B7" s="87" t="str">
        <f>CONCATENATE('Информация для бумаг 1 часть'!B9," ",'Информация для бумаг 1 часть'!C9)</f>
        <v>Сайчик Мария</v>
      </c>
      <c r="C7" s="88">
        <f>'Информация для бумаг 1 часть'!P9</f>
        <v>0</v>
      </c>
      <c r="D7" s="89">
        <f>'Информация для бумаг 1 часть'!H9</f>
        <v>586</v>
      </c>
      <c r="E7" s="90">
        <f>'Информация для бумаг 1 часть'!I9</f>
        <v>10</v>
      </c>
      <c r="F7" s="93" t="str">
        <f>'Информация для бумаг 1 часть'!K9</f>
        <v>Кораблестроителей 39-871</v>
      </c>
      <c r="G7" s="91" t="s">
        <v>124</v>
      </c>
      <c r="H7" s="142"/>
      <c r="I7" s="86"/>
      <c r="J7" s="107"/>
      <c r="K7" s="108"/>
      <c r="L7" s="109"/>
      <c r="M7" s="109"/>
      <c r="N7" s="110"/>
    </row>
    <row r="8" spans="1:14" s="74" customFormat="1">
      <c r="A8" s="92">
        <v>6</v>
      </c>
      <c r="B8" s="87" t="str">
        <f>CONCATENATE('Информация для бумаг 1 часть'!B10," ",'Информация для бумаг 1 часть'!C10)</f>
        <v>Федорова Ксения</v>
      </c>
      <c r="C8" s="88">
        <f>'Информация для бумаг 1 часть'!P10</f>
        <v>0</v>
      </c>
      <c r="D8" s="89">
        <f>'Информация для бумаг 1 часть'!H10</f>
        <v>64</v>
      </c>
      <c r="E8" s="90">
        <f>'Информация для бумаг 1 часть'!I10</f>
        <v>7</v>
      </c>
      <c r="F8" s="72" t="str">
        <f>'Информация для бумаг 1 часть'!K12</f>
        <v>ул. Кораблестроителей д.19-1, кв. 168</v>
      </c>
      <c r="G8" s="91" t="s">
        <v>124</v>
      </c>
      <c r="H8" s="142"/>
      <c r="N8" s="112"/>
    </row>
    <row r="9" spans="1:14" s="74" customFormat="1" ht="24">
      <c r="A9" s="86">
        <v>7</v>
      </c>
      <c r="B9" s="87" t="str">
        <f>CONCATENATE('Информация для бумаг 1 часть'!B11," ",'Информация для бумаг 1 часть'!C11)</f>
        <v>Шеламова Виктория</v>
      </c>
      <c r="C9" s="88">
        <f>'Информация для бумаг 1 часть'!P11</f>
        <v>0</v>
      </c>
      <c r="D9" s="89" t="str">
        <f>'Информация для бумаг 1 часть'!H11</f>
        <v>№ 471</v>
      </c>
      <c r="E9" s="90">
        <f>'Информация для бумаг 1 часть'!I11</f>
        <v>8</v>
      </c>
      <c r="F9" s="72" t="str">
        <f>'Информация для бумаг 1 часть'!K11</f>
        <v>Парголово, Приозерское шоссе,  д.16 к.4 кв.46</v>
      </c>
      <c r="G9" s="91" t="s">
        <v>124</v>
      </c>
      <c r="H9" s="142"/>
      <c r="I9" s="92"/>
      <c r="J9" s="92"/>
      <c r="K9" s="92"/>
      <c r="L9" s="92"/>
      <c r="M9" s="92"/>
    </row>
    <row r="10" spans="1:14" s="74" customFormat="1">
      <c r="A10" s="92">
        <v>8</v>
      </c>
      <c r="B10" s="87" t="str">
        <f>CONCATENATE('Информация для бумаг 1 часть'!B12," ",'Информация для бумаг 1 часть'!C12)</f>
        <v>Каретная Вероника</v>
      </c>
      <c r="C10" s="88">
        <f>'Информация для бумаг 1 часть'!P12</f>
        <v>0</v>
      </c>
      <c r="D10" s="89">
        <f>'Информация для бумаг 1 часть'!H12</f>
        <v>12</v>
      </c>
      <c r="E10" s="90">
        <f>'Информация для бумаг 1 часть'!I12</f>
        <v>8</v>
      </c>
      <c r="F10" s="72" t="str">
        <f>'Информация для бумаг 1 часть'!K12</f>
        <v>ул. Кораблестроителей д.19-1, кв. 168</v>
      </c>
      <c r="G10" s="91" t="s">
        <v>124</v>
      </c>
      <c r="H10" s="142"/>
      <c r="I10" s="92"/>
      <c r="J10" s="92"/>
      <c r="K10" s="92"/>
      <c r="L10" s="92"/>
      <c r="M10" s="92"/>
    </row>
    <row r="11" spans="1:14" s="74" customFormat="1">
      <c r="A11" s="86">
        <v>9</v>
      </c>
      <c r="B11" s="87" t="str">
        <f>CONCATENATE('Информация для бумаг 1 часть'!B13," ",'Информация для бумаг 1 часть'!C13)</f>
        <v xml:space="preserve"> </v>
      </c>
      <c r="C11" s="88">
        <f>'Информация для бумаг 1 часть'!P13</f>
        <v>0</v>
      </c>
      <c r="D11" s="89">
        <f>'Информация для бумаг 1 часть'!H13</f>
        <v>0</v>
      </c>
      <c r="E11" s="90">
        <f>'Информация для бумаг 1 часть'!I13</f>
        <v>0</v>
      </c>
      <c r="F11" s="72">
        <f>'Информация для бумаг 1 часть'!K13</f>
        <v>0</v>
      </c>
      <c r="G11" s="91" t="s">
        <v>124</v>
      </c>
      <c r="H11" s="142"/>
      <c r="I11" s="92"/>
      <c r="J11" s="92"/>
      <c r="K11" s="92"/>
      <c r="L11" s="92"/>
      <c r="M11" s="92"/>
    </row>
    <row r="12" spans="1:14" s="74" customFormat="1">
      <c r="A12" s="92">
        <v>10</v>
      </c>
      <c r="B12" s="87" t="str">
        <f>CONCATENATE('Информация для бумаг 1 часть'!B14," ",'Информация для бумаг 1 часть'!C14)</f>
        <v xml:space="preserve"> </v>
      </c>
      <c r="C12" s="88">
        <f>'Информация для бумаг 1 часть'!P14</f>
        <v>0</v>
      </c>
      <c r="D12" s="89">
        <f>'Информация для бумаг 1 часть'!H14</f>
        <v>0</v>
      </c>
      <c r="E12" s="90">
        <f>'Информация для бумаг 1 часть'!I14</f>
        <v>0</v>
      </c>
      <c r="F12" s="72">
        <f>'Информация для бумаг 1 часть'!K14</f>
        <v>0</v>
      </c>
      <c r="G12" s="91" t="s">
        <v>124</v>
      </c>
      <c r="H12" s="142"/>
      <c r="I12" s="92"/>
      <c r="J12" s="92"/>
      <c r="K12" s="92"/>
      <c r="L12" s="92"/>
      <c r="M12" s="92"/>
    </row>
    <row r="13" spans="1:14" s="74" customFormat="1">
      <c r="A13" s="86">
        <v>11</v>
      </c>
      <c r="B13" s="87" t="str">
        <f>CONCATENATE('Информация для бумаг 1 часть'!B15," ",'Информация для бумаг 1 часть'!C15)</f>
        <v xml:space="preserve"> </v>
      </c>
      <c r="C13" s="88">
        <f>'Информация для бумаг 1 часть'!P15</f>
        <v>0</v>
      </c>
      <c r="D13" s="89">
        <f>'Информация для бумаг 1 часть'!H15</f>
        <v>0</v>
      </c>
      <c r="E13" s="90">
        <f>'Информация для бумаг 1 часть'!I15</f>
        <v>0</v>
      </c>
      <c r="F13" s="72">
        <f>'Информация для бумаг 1 часть'!K15</f>
        <v>0</v>
      </c>
      <c r="G13" s="91" t="s">
        <v>124</v>
      </c>
      <c r="H13" s="142"/>
      <c r="I13" s="92"/>
      <c r="J13" s="92"/>
      <c r="K13" s="92"/>
      <c r="L13" s="92"/>
      <c r="M13" s="92"/>
    </row>
    <row r="14" spans="1:14" s="74" customFormat="1">
      <c r="A14" s="92">
        <v>12</v>
      </c>
      <c r="B14" s="87" t="str">
        <f>CONCATENATE('Информация для бумаг 1 часть'!B16," ",'Информация для бумаг 1 часть'!C16)</f>
        <v xml:space="preserve"> </v>
      </c>
      <c r="C14" s="88">
        <f>'Информация для бумаг 1 часть'!P16</f>
        <v>0</v>
      </c>
      <c r="D14" s="89">
        <f>'Информация для бумаг 1 часть'!H16</f>
        <v>0</v>
      </c>
      <c r="E14" s="90">
        <f>'Информация для бумаг 1 часть'!I16</f>
        <v>0</v>
      </c>
      <c r="F14" s="72">
        <f>'Информация для бумаг 1 часть'!K16</f>
        <v>0</v>
      </c>
      <c r="G14" s="91" t="s">
        <v>124</v>
      </c>
      <c r="H14" s="142"/>
      <c r="I14" s="92"/>
      <c r="J14" s="92"/>
      <c r="K14" s="92"/>
      <c r="L14" s="92"/>
      <c r="M14" s="92"/>
    </row>
    <row r="15" spans="1:14" s="74" customFormat="1">
      <c r="A15" s="86">
        <v>13</v>
      </c>
      <c r="B15" s="87" t="str">
        <f>CONCATENATE('Информация для бумаг 1 часть'!B17," ",'Информация для бумаг 1 часть'!C17)</f>
        <v xml:space="preserve"> </v>
      </c>
      <c r="C15" s="88">
        <f>'Информация для бумаг 1 часть'!P17</f>
        <v>0</v>
      </c>
      <c r="D15" s="89">
        <f>'Информация для бумаг 1 часть'!H17</f>
        <v>0</v>
      </c>
      <c r="E15" s="90">
        <f>'Информация для бумаг 1 часть'!I17</f>
        <v>0</v>
      </c>
      <c r="F15" s="72">
        <f>'Информация для бумаг 1 часть'!K17</f>
        <v>0</v>
      </c>
      <c r="G15" s="91" t="s">
        <v>124</v>
      </c>
      <c r="H15" s="142"/>
      <c r="I15" s="92"/>
      <c r="J15" s="92"/>
      <c r="K15" s="92"/>
      <c r="L15" s="92"/>
      <c r="M15" s="92"/>
    </row>
    <row r="16" spans="1:14" s="74" customFormat="1">
      <c r="A16" s="92">
        <v>14</v>
      </c>
      <c r="B16" s="87" t="str">
        <f>CONCATENATE('Информация для бумаг 1 часть'!B18," ",'Информация для бумаг 1 часть'!C18)</f>
        <v xml:space="preserve"> </v>
      </c>
      <c r="C16" s="88">
        <f>'Информация для бумаг 1 часть'!P18</f>
        <v>0</v>
      </c>
      <c r="D16" s="89">
        <f>'Информация для бумаг 1 часть'!H18</f>
        <v>0</v>
      </c>
      <c r="E16" s="90">
        <f>'Информация для бумаг 1 часть'!I18</f>
        <v>0</v>
      </c>
      <c r="F16" s="72">
        <f>'Информация для бумаг 1 часть'!K18</f>
        <v>0</v>
      </c>
      <c r="G16" s="91" t="s">
        <v>124</v>
      </c>
      <c r="H16" s="142"/>
      <c r="I16" s="92"/>
      <c r="J16" s="92"/>
      <c r="K16" s="92"/>
      <c r="L16" s="92"/>
      <c r="M16" s="92"/>
    </row>
    <row r="17" spans="1:13" s="74" customFormat="1">
      <c r="A17" s="86">
        <v>15</v>
      </c>
      <c r="B17" s="87" t="str">
        <f>CONCATENATE('Информация для бумаг 1 часть'!B19," ",'Информация для бумаг 1 часть'!C19)</f>
        <v xml:space="preserve"> </v>
      </c>
      <c r="C17" s="88">
        <f>'Информация для бумаг 1 часть'!P19</f>
        <v>0</v>
      </c>
      <c r="D17" s="89">
        <f>'Информация для бумаг 1 часть'!H19</f>
        <v>0</v>
      </c>
      <c r="E17" s="90">
        <f>'Информация для бумаг 1 часть'!I19</f>
        <v>0</v>
      </c>
      <c r="F17" s="72">
        <f>'Информация для бумаг 1 часть'!K19</f>
        <v>0</v>
      </c>
      <c r="G17" s="91" t="s">
        <v>124</v>
      </c>
      <c r="H17" s="142"/>
      <c r="I17" s="92"/>
      <c r="J17" s="92"/>
      <c r="K17" s="92"/>
      <c r="L17" s="92"/>
      <c r="M17" s="92"/>
    </row>
    <row r="18" spans="1:13" s="74" customFormat="1">
      <c r="A18" s="92">
        <v>16</v>
      </c>
      <c r="B18" s="87" t="str">
        <f>CONCATENATE('Информация для бумаг 1 часть'!B20," ",'Информация для бумаг 1 часть'!C20)</f>
        <v xml:space="preserve"> </v>
      </c>
      <c r="C18" s="88">
        <f>'Информация для бумаг 1 часть'!P20</f>
        <v>0</v>
      </c>
      <c r="D18" s="89">
        <f>'Информация для бумаг 1 часть'!H20</f>
        <v>0</v>
      </c>
      <c r="E18" s="90">
        <f>'Информация для бумаг 1 часть'!I20</f>
        <v>0</v>
      </c>
      <c r="F18" s="72">
        <f>'Информация для бумаг 1 часть'!K20</f>
        <v>0</v>
      </c>
      <c r="G18" s="91" t="s">
        <v>124</v>
      </c>
      <c r="H18" s="142"/>
      <c r="I18" s="92"/>
      <c r="J18" s="92"/>
      <c r="K18" s="92"/>
      <c r="L18" s="92"/>
      <c r="M18" s="92"/>
    </row>
    <row r="19" spans="1:13" s="74" customFormat="1">
      <c r="A19" s="86">
        <v>17</v>
      </c>
      <c r="B19" s="87" t="str">
        <f>CONCATENATE('Информация для бумаг 1 часть'!B21," ",'Информация для бумаг 1 часть'!C21)</f>
        <v xml:space="preserve"> </v>
      </c>
      <c r="C19" s="88">
        <f>'Информация для бумаг 1 часть'!P21</f>
        <v>0</v>
      </c>
      <c r="D19" s="89">
        <f>'Информация для бумаг 1 часть'!H21</f>
        <v>0</v>
      </c>
      <c r="E19" s="90">
        <f>'Информация для бумаг 1 часть'!I21</f>
        <v>0</v>
      </c>
      <c r="F19" s="72">
        <f>'Информация для бумаг 1 часть'!K21</f>
        <v>0</v>
      </c>
      <c r="G19" s="91" t="s">
        <v>124</v>
      </c>
      <c r="H19" s="142"/>
      <c r="I19" s="92"/>
      <c r="J19" s="92"/>
      <c r="K19" s="92"/>
      <c r="L19" s="92"/>
      <c r="M19" s="92"/>
    </row>
    <row r="20" spans="1:13" s="74" customFormat="1">
      <c r="A20" s="92">
        <v>18</v>
      </c>
      <c r="B20" s="87" t="str">
        <f>CONCATENATE('Информация для бумаг 1 часть'!B22," ",'Информация для бумаг 1 часть'!C22)</f>
        <v xml:space="preserve"> </v>
      </c>
      <c r="C20" s="88">
        <f>'Информация для бумаг 1 часть'!P22</f>
        <v>0</v>
      </c>
      <c r="D20" s="89">
        <f>'Информация для бумаг 1 часть'!H22</f>
        <v>0</v>
      </c>
      <c r="E20" s="90">
        <f>'Информация для бумаг 1 часть'!I22</f>
        <v>0</v>
      </c>
      <c r="F20" s="72">
        <f>'Информация для бумаг 1 часть'!K22</f>
        <v>0</v>
      </c>
      <c r="G20" s="91" t="s">
        <v>124</v>
      </c>
      <c r="H20" s="142"/>
      <c r="I20" s="92"/>
      <c r="J20" s="92"/>
      <c r="K20" s="92"/>
      <c r="L20" s="92"/>
      <c r="M20" s="92"/>
    </row>
    <row r="21" spans="1:13" s="74" customFormat="1" ht="24" customHeight="1">
      <c r="A21" s="86"/>
      <c r="B21" s="145" t="s">
        <v>110</v>
      </c>
      <c r="C21" s="146"/>
      <c r="D21" s="146"/>
      <c r="E21" s="146"/>
      <c r="F21" s="147"/>
      <c r="G21" s="91"/>
      <c r="H21" s="142"/>
      <c r="I21" s="92"/>
      <c r="J21" s="92"/>
      <c r="K21" s="92"/>
      <c r="L21" s="92"/>
      <c r="M21" s="92"/>
    </row>
    <row r="22" spans="1:13" s="74" customFormat="1" ht="21.95" customHeight="1">
      <c r="A22" s="92"/>
      <c r="B22" s="87" t="str">
        <f>CONCATENATE('Информация для бумаг 1 часть'!B33," ",'Информация для бумаг 1 часть'!C33)</f>
        <v xml:space="preserve"> </v>
      </c>
      <c r="C22" s="88">
        <f>'Информация для бумаг 1 часть'!P33</f>
        <v>0</v>
      </c>
      <c r="D22" s="94">
        <f>'Информация для бумаг 1 часть'!H33</f>
        <v>0</v>
      </c>
      <c r="E22" s="90">
        <f>'Информация для бумаг 1 часть'!I33</f>
        <v>0</v>
      </c>
      <c r="F22" s="95">
        <f>'Информация для бумаг 1 часть'!K33</f>
        <v>0</v>
      </c>
      <c r="G22" s="91" t="s">
        <v>124</v>
      </c>
      <c r="H22" s="142"/>
      <c r="I22" s="92"/>
      <c r="J22" s="92"/>
      <c r="K22" s="92"/>
      <c r="L22" s="92"/>
      <c r="M22" s="92"/>
    </row>
    <row r="23" spans="1:13" s="74" customFormat="1">
      <c r="A23" s="86"/>
      <c r="B23" s="87" t="str">
        <f>CONCATENATE('Информация для бумаг 1 часть'!B34," ",'Информация для бумаг 1 часть'!C34)</f>
        <v xml:space="preserve"> </v>
      </c>
      <c r="C23" s="88">
        <f>'Информация для бумаг 1 часть'!P34</f>
        <v>0</v>
      </c>
      <c r="D23" s="94">
        <f>'Информация для бумаг 1 часть'!H34</f>
        <v>0</v>
      </c>
      <c r="E23" s="90">
        <f>'Информация для бумаг 1 часть'!I34</f>
        <v>0</v>
      </c>
      <c r="F23" s="95">
        <f>'Информация для бумаг 1 часть'!K34</f>
        <v>0</v>
      </c>
      <c r="G23" s="91" t="s">
        <v>124</v>
      </c>
      <c r="H23" s="142"/>
      <c r="I23" s="92"/>
      <c r="J23" s="92"/>
      <c r="K23" s="92"/>
      <c r="L23" s="92"/>
      <c r="M23" s="92"/>
    </row>
    <row r="24" spans="1:13" s="74" customFormat="1">
      <c r="A24" s="92"/>
      <c r="B24" s="87" t="str">
        <f>CONCATENATE('Информация для бумаг 1 часть'!B35," ",'Информация для бумаг 1 часть'!C35)</f>
        <v xml:space="preserve"> </v>
      </c>
      <c r="C24" s="88">
        <f>'Информация для бумаг 1 часть'!P35</f>
        <v>0</v>
      </c>
      <c r="D24" s="94">
        <f>'Информация для бумаг 1 часть'!H35</f>
        <v>0</v>
      </c>
      <c r="E24" s="90">
        <f>'Информация для бумаг 1 часть'!I35</f>
        <v>0</v>
      </c>
      <c r="F24" s="95">
        <f>'Информация для бумаг 1 часть'!K35</f>
        <v>0</v>
      </c>
      <c r="G24" s="91" t="s">
        <v>124</v>
      </c>
      <c r="H24" s="142"/>
      <c r="I24" s="92"/>
      <c r="J24" s="92"/>
      <c r="K24" s="92"/>
      <c r="L24" s="92"/>
      <c r="M24" s="92"/>
    </row>
    <row r="25" spans="1:13" s="74" customFormat="1">
      <c r="A25" s="86"/>
      <c r="B25" s="87" t="str">
        <f>CONCATENATE('Информация для бумаг 1 часть'!B36," ",'Информация для бумаг 1 часть'!C36)</f>
        <v xml:space="preserve"> </v>
      </c>
      <c r="C25" s="88">
        <f>'Информация для бумаг 1 часть'!P36</f>
        <v>0</v>
      </c>
      <c r="D25" s="94">
        <f>'Информация для бумаг 1 часть'!H36</f>
        <v>0</v>
      </c>
      <c r="E25" s="90">
        <f>'Информация для бумаг 1 часть'!I36</f>
        <v>0</v>
      </c>
      <c r="F25" s="95">
        <f>'Информация для бумаг 1 часть'!K36</f>
        <v>0</v>
      </c>
      <c r="G25" s="91" t="s">
        <v>124</v>
      </c>
      <c r="H25" s="142"/>
      <c r="I25" s="92"/>
      <c r="J25" s="92"/>
      <c r="K25" s="92"/>
      <c r="L25" s="92"/>
      <c r="M25" s="92"/>
    </row>
    <row r="26" spans="1:13" s="74" customFormat="1">
      <c r="A26" s="86"/>
      <c r="B26" s="87" t="str">
        <f>CONCATENATE('Информация для бумаг 1 часть'!B37," ",'Информация для бумаг 1 часть'!C37)</f>
        <v xml:space="preserve"> </v>
      </c>
      <c r="C26" s="88">
        <f>'Информация для бумаг 1 часть'!P37</f>
        <v>0</v>
      </c>
      <c r="D26" s="94">
        <f>'Информация для бумаг 1 часть'!H37</f>
        <v>0</v>
      </c>
      <c r="E26" s="90">
        <f>'Информация для бумаг 1 часть'!I37</f>
        <v>0</v>
      </c>
      <c r="F26" s="95">
        <f>'Информация для бумаг 1 часть'!K37</f>
        <v>0</v>
      </c>
      <c r="G26" s="91" t="s">
        <v>124</v>
      </c>
      <c r="H26" s="142"/>
      <c r="I26" s="92"/>
      <c r="J26" s="92"/>
      <c r="K26" s="92"/>
      <c r="L26" s="92"/>
      <c r="M26" s="92"/>
    </row>
    <row r="27" spans="1:13" s="74" customFormat="1" ht="12">
      <c r="A27" s="96"/>
      <c r="G27" s="97"/>
      <c r="H27" s="142"/>
      <c r="I27" s="92"/>
      <c r="J27" s="92"/>
      <c r="K27" s="92"/>
      <c r="L27" s="92"/>
      <c r="M27" s="92"/>
    </row>
    <row r="28" spans="1:13" s="74" customFormat="1">
      <c r="A28" s="86"/>
      <c r="B28" s="98" t="str">
        <f>'Информация для бумаг 1 часть'!C25</f>
        <v>Хайтов Вадим Михайлович</v>
      </c>
      <c r="C28" s="88"/>
      <c r="D28" s="148" t="s">
        <v>134</v>
      </c>
      <c r="E28" s="149"/>
      <c r="F28" s="99"/>
      <c r="G28" s="91"/>
      <c r="H28" s="142"/>
      <c r="I28" s="92"/>
      <c r="J28" s="92"/>
      <c r="K28" s="92"/>
      <c r="L28" s="92"/>
      <c r="M28" s="92"/>
    </row>
    <row r="29" spans="1:13">
      <c r="A29" s="92"/>
      <c r="B29" s="90" t="str">
        <f>'Информация для бумаг 1 часть'!C26</f>
        <v>Котельникова Валентина Сергеевна</v>
      </c>
      <c r="C29" s="88"/>
      <c r="D29" s="150" t="s">
        <v>135</v>
      </c>
      <c r="E29" s="151"/>
      <c r="F29" s="99"/>
      <c r="G29" s="91"/>
      <c r="H29" s="142"/>
      <c r="I29" s="152" t="s">
        <v>136</v>
      </c>
      <c r="J29" s="153"/>
      <c r="K29" s="153"/>
      <c r="L29" s="153"/>
      <c r="M29" s="154"/>
    </row>
    <row r="30" spans="1:13" ht="15.75">
      <c r="A30" s="100" t="s">
        <v>137</v>
      </c>
      <c r="B30" s="101"/>
      <c r="C30" s="101"/>
      <c r="D30" s="101"/>
      <c r="E30" s="101"/>
      <c r="F30" s="101"/>
      <c r="G30" s="101"/>
      <c r="H30" s="143"/>
      <c r="I30" s="90"/>
      <c r="J30" s="90"/>
      <c r="K30" s="90"/>
      <c r="L30" s="90"/>
      <c r="M30" s="90"/>
    </row>
    <row r="31" spans="1:13" ht="15.75" customHeight="1">
      <c r="A31" s="139" t="s">
        <v>138</v>
      </c>
      <c r="B31" s="140"/>
      <c r="C31" s="64">
        <f>'Информация для бумаг 1 часть'!C30</f>
        <v>0</v>
      </c>
      <c r="D31" s="102"/>
      <c r="E31" s="102"/>
      <c r="F31" s="102"/>
      <c r="G31" s="103"/>
      <c r="H31" s="101"/>
      <c r="I31" s="90"/>
      <c r="J31" s="90"/>
      <c r="K31" s="90"/>
      <c r="L31" s="90"/>
      <c r="M31" s="90"/>
    </row>
    <row r="32" spans="1:13" ht="15.75" customHeight="1">
      <c r="A32" s="64" t="s">
        <v>139</v>
      </c>
      <c r="H32" s="104" t="s">
        <v>140</v>
      </c>
      <c r="I32" s="104"/>
      <c r="J32" s="104"/>
      <c r="K32" s="104"/>
      <c r="L32" s="113"/>
      <c r="M32" s="113"/>
    </row>
    <row r="33" spans="8:8" ht="15.75" customHeight="1">
      <c r="H33" s="64" t="s">
        <v>141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21:F21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H12" sqref="H12:I12"/>
    </sheetView>
  </sheetViews>
  <sheetFormatPr defaultColWidth="8" defaultRowHeight="12.75"/>
  <cols>
    <col min="1" max="1" width="11.7109375" style="64" customWidth="1"/>
    <col min="2" max="6" width="8" style="64"/>
    <col min="7" max="7" width="23.5703125" style="64" customWidth="1"/>
    <col min="8" max="8" width="10.7109375" style="64" customWidth="1"/>
    <col min="9" max="9" width="3.85546875" style="64" customWidth="1"/>
    <col min="10" max="10" width="9.42578125" style="64" customWidth="1"/>
    <col min="11" max="11" width="8" style="64"/>
    <col min="12" max="12" width="13.140625" style="64"/>
    <col min="13" max="13" width="9.85546875" style="64"/>
    <col min="14" max="14" width="8" style="64"/>
    <col min="15" max="15" width="1.5703125" style="64" customWidth="1"/>
    <col min="16" max="16384" width="8" style="64"/>
  </cols>
  <sheetData>
    <row r="1" spans="1:14" ht="12.75" customHeight="1">
      <c r="A1" s="65" t="s">
        <v>142</v>
      </c>
      <c r="H1" s="165" t="s">
        <v>143</v>
      </c>
      <c r="I1" s="165"/>
      <c r="J1" s="165"/>
      <c r="K1" s="165"/>
      <c r="L1" s="165"/>
      <c r="M1" s="165"/>
      <c r="N1" s="165"/>
    </row>
    <row r="2" spans="1:14" ht="15.75" customHeight="1">
      <c r="A2" s="155" t="s">
        <v>144</v>
      </c>
      <c r="B2" s="156"/>
      <c r="C2" s="156"/>
      <c r="D2" s="156"/>
      <c r="E2" s="156"/>
      <c r="F2" s="156"/>
      <c r="G2" s="67"/>
      <c r="H2" s="165" t="s">
        <v>145</v>
      </c>
      <c r="I2" s="165"/>
      <c r="J2" s="165"/>
      <c r="K2" s="165"/>
      <c r="L2" s="165"/>
      <c r="M2" s="165"/>
      <c r="N2" s="165"/>
    </row>
    <row r="3" spans="1:14" ht="12.75" customHeight="1">
      <c r="A3" s="156"/>
      <c r="B3" s="156"/>
      <c r="C3" s="156"/>
      <c r="D3" s="156"/>
      <c r="E3" s="156"/>
      <c r="F3" s="156"/>
      <c r="G3" s="67"/>
    </row>
    <row r="4" spans="1:14" ht="12.75" customHeight="1">
      <c r="A4" s="156"/>
      <c r="B4" s="156"/>
      <c r="C4" s="156"/>
      <c r="D4" s="156"/>
      <c r="E4" s="156"/>
      <c r="F4" s="156"/>
      <c r="G4" s="67"/>
      <c r="H4" s="172" t="s">
        <v>146</v>
      </c>
      <c r="I4" s="172"/>
      <c r="J4" s="172"/>
      <c r="K4" s="172"/>
      <c r="L4" s="172"/>
      <c r="M4" s="172"/>
      <c r="N4" s="172"/>
    </row>
    <row r="5" spans="1:14">
      <c r="A5" s="156"/>
      <c r="B5" s="156"/>
      <c r="C5" s="156"/>
      <c r="D5" s="156"/>
      <c r="E5" s="156"/>
      <c r="F5" s="156"/>
    </row>
    <row r="6" spans="1:14" ht="18.75">
      <c r="A6" s="156"/>
      <c r="B6" s="156"/>
      <c r="C6" s="156"/>
      <c r="D6" s="156"/>
      <c r="E6" s="156"/>
      <c r="F6" s="156"/>
      <c r="H6" s="165" t="s">
        <v>147</v>
      </c>
      <c r="I6" s="165"/>
      <c r="J6" s="165"/>
      <c r="K6" s="165"/>
      <c r="L6" s="165"/>
      <c r="M6" s="165"/>
      <c r="N6" s="165"/>
    </row>
    <row r="7" spans="1:14">
      <c r="B7" s="68" t="s">
        <v>148</v>
      </c>
      <c r="I7" s="76" t="s">
        <v>149</v>
      </c>
    </row>
    <row r="8" spans="1:14" ht="15.75" customHeight="1">
      <c r="A8" s="166" t="s">
        <v>150</v>
      </c>
      <c r="B8" s="157" t="s">
        <v>151</v>
      </c>
      <c r="C8" s="158"/>
      <c r="D8" s="158"/>
      <c r="E8" s="158"/>
      <c r="F8" s="159"/>
      <c r="H8" s="69" t="s">
        <v>152</v>
      </c>
    </row>
    <row r="9" spans="1:14" ht="15.75">
      <c r="A9" s="166"/>
      <c r="B9" s="160"/>
      <c r="C9" s="161"/>
      <c r="D9" s="161"/>
      <c r="E9" s="161"/>
      <c r="F9" s="162"/>
      <c r="H9" s="66" t="s">
        <v>153</v>
      </c>
      <c r="I9" s="64">
        <v>18</v>
      </c>
      <c r="J9" s="73" t="s">
        <v>154</v>
      </c>
    </row>
    <row r="10" spans="1:14" ht="45" customHeight="1">
      <c r="A10" s="167" t="s">
        <v>155</v>
      </c>
      <c r="B10" s="163" t="s">
        <v>156</v>
      </c>
      <c r="C10" s="163"/>
      <c r="D10" s="163"/>
      <c r="E10" s="163"/>
      <c r="F10" s="163"/>
      <c r="H10" s="67" t="s">
        <v>157</v>
      </c>
      <c r="J10" s="173" t="str">
        <f>'Информация для бумаг 1 часть'!C3</f>
        <v>Санкт-Петербург - Кандалакша-Лувеньга-Колвица-Умба-Лувеньга-Кандалакша- Санкт-Петербург</v>
      </c>
      <c r="K10" s="174"/>
      <c r="L10" s="174"/>
      <c r="M10" s="174"/>
      <c r="N10" s="174"/>
    </row>
    <row r="11" spans="1:14">
      <c r="A11" s="168"/>
      <c r="B11" s="163"/>
      <c r="C11" s="163"/>
      <c r="D11" s="163"/>
      <c r="E11" s="163"/>
      <c r="F11" s="163"/>
      <c r="H11" s="71" t="s">
        <v>158</v>
      </c>
      <c r="I11" s="77">
        <f>DAYS360('Информация для бумаг 1 часть'!C2,'Информация для бумаг 1 часть'!D2)-1</f>
        <v>13</v>
      </c>
      <c r="J11" s="64" t="s">
        <v>159</v>
      </c>
    </row>
    <row r="12" spans="1:14" ht="35.1" customHeight="1">
      <c r="A12" s="70" t="s">
        <v>160</v>
      </c>
      <c r="B12" s="169" t="s">
        <v>161</v>
      </c>
      <c r="C12" s="169"/>
      <c r="D12" s="169"/>
      <c r="E12" s="169"/>
      <c r="F12" s="169"/>
      <c r="H12" s="170" t="s">
        <v>162</v>
      </c>
      <c r="I12" s="170"/>
      <c r="J12" s="78">
        <f>'Информация для бумаг 1 часть'!C2</f>
        <v>44748</v>
      </c>
      <c r="K12" s="79" t="s">
        <v>163</v>
      </c>
      <c r="L12" s="80">
        <f>'Информация для бумаг 1 часть'!D2</f>
        <v>44762</v>
      </c>
    </row>
    <row r="13" spans="1:14" ht="12.75" customHeight="1">
      <c r="A13" s="166" t="s">
        <v>164</v>
      </c>
      <c r="B13" s="164" t="s">
        <v>165</v>
      </c>
      <c r="C13" s="164"/>
      <c r="D13" s="164"/>
      <c r="E13" s="164"/>
      <c r="F13" s="164"/>
    </row>
    <row r="14" spans="1:14" ht="15.75">
      <c r="A14" s="168"/>
      <c r="B14" s="164"/>
      <c r="C14" s="164"/>
      <c r="D14" s="164"/>
      <c r="E14" s="164"/>
      <c r="F14" s="164"/>
      <c r="H14" s="73" t="s">
        <v>166</v>
      </c>
      <c r="K14" s="171" t="str">
        <f>'Информация для бумаг 1 часть'!C25</f>
        <v>Хайтов Вадим Михайлович</v>
      </c>
      <c r="L14" s="171"/>
      <c r="M14" s="171"/>
      <c r="N14" s="171"/>
    </row>
    <row r="15" spans="1:14">
      <c r="A15" s="168"/>
      <c r="B15" s="164"/>
      <c r="C15" s="164"/>
      <c r="D15" s="164"/>
      <c r="E15" s="164"/>
      <c r="F15" s="164"/>
      <c r="K15" s="71" t="s">
        <v>104</v>
      </c>
      <c r="L15" s="64">
        <f>'Информация для бумаг 1 часть'!F25</f>
        <v>89217427984</v>
      </c>
    </row>
    <row r="16" spans="1:14" ht="12.75" customHeight="1">
      <c r="A16" s="168" t="s">
        <v>167</v>
      </c>
      <c r="B16" s="163" t="s">
        <v>168</v>
      </c>
      <c r="C16" s="163"/>
      <c r="D16" s="163"/>
      <c r="E16" s="163"/>
      <c r="F16" s="163"/>
      <c r="H16" s="74" t="s">
        <v>169</v>
      </c>
    </row>
    <row r="17" spans="1:14">
      <c r="A17" s="168"/>
      <c r="B17" s="163"/>
      <c r="C17" s="163"/>
      <c r="D17" s="163"/>
      <c r="E17" s="163"/>
      <c r="F17" s="163"/>
      <c r="H17" s="75" t="s">
        <v>170</v>
      </c>
    </row>
    <row r="18" spans="1:14">
      <c r="A18" s="168"/>
      <c r="B18" s="163"/>
      <c r="C18" s="163"/>
      <c r="D18" s="163"/>
      <c r="E18" s="163"/>
      <c r="F18" s="163"/>
    </row>
    <row r="19" spans="1:14" ht="15.75">
      <c r="A19" s="168"/>
      <c r="B19" s="163"/>
      <c r="C19" s="163"/>
      <c r="D19" s="163"/>
      <c r="E19" s="163"/>
      <c r="F19" s="163"/>
      <c r="H19" s="73" t="s">
        <v>171</v>
      </c>
      <c r="K19" s="171" t="str">
        <f>'Информация для бумаг 1 часть'!C26</f>
        <v>Котельникова Валентина Сергеевна</v>
      </c>
      <c r="L19" s="171"/>
      <c r="M19" s="171"/>
      <c r="N19" s="171"/>
    </row>
    <row r="20" spans="1:14">
      <c r="A20" s="167">
        <v>44761</v>
      </c>
      <c r="B20" s="163" t="s">
        <v>172</v>
      </c>
      <c r="C20" s="163"/>
      <c r="D20" s="163"/>
      <c r="E20" s="163"/>
      <c r="F20" s="163"/>
      <c r="K20" s="71" t="s">
        <v>104</v>
      </c>
      <c r="L20" s="64">
        <f>'Информация для бумаг 1 часть'!F26</f>
        <v>89679796720</v>
      </c>
    </row>
    <row r="21" spans="1:14">
      <c r="A21" s="168"/>
      <c r="B21" s="163"/>
      <c r="C21" s="163"/>
      <c r="D21" s="163"/>
      <c r="E21" s="163"/>
      <c r="F21" s="163"/>
    </row>
    <row r="22" spans="1:14" ht="12.75" customHeight="1">
      <c r="A22" s="168"/>
      <c r="B22" s="163"/>
      <c r="C22" s="163"/>
      <c r="D22" s="163"/>
      <c r="E22" s="163"/>
      <c r="F22" s="163"/>
      <c r="H22" s="165" t="s">
        <v>173</v>
      </c>
      <c r="I22" s="165"/>
      <c r="J22" s="165"/>
      <c r="K22" s="165"/>
      <c r="L22" s="165"/>
      <c r="M22" s="165"/>
      <c r="N22" s="165"/>
    </row>
    <row r="23" spans="1:14" ht="12.75" customHeight="1">
      <c r="A23" s="168"/>
      <c r="B23" s="163"/>
      <c r="C23" s="163"/>
      <c r="D23" s="163"/>
      <c r="E23" s="163"/>
      <c r="F23" s="163"/>
      <c r="H23" s="165" t="s">
        <v>174</v>
      </c>
      <c r="I23" s="165"/>
      <c r="J23" s="165"/>
      <c r="K23" s="165"/>
      <c r="L23" s="165"/>
      <c r="M23" s="165"/>
      <c r="N23" s="165"/>
    </row>
    <row r="25" spans="1:14" ht="15.75">
      <c r="H25" s="73" t="s">
        <v>175</v>
      </c>
      <c r="M25" s="81">
        <f>'Информация для бумаг 1 часть'!C28</f>
        <v>44765</v>
      </c>
    </row>
    <row r="26" spans="1:14" ht="15.75">
      <c r="A26" s="73" t="s">
        <v>176</v>
      </c>
      <c r="H26" s="73"/>
      <c r="I26" s="73" t="s">
        <v>177</v>
      </c>
    </row>
    <row r="28" spans="1:14" ht="15.75">
      <c r="H28" s="73" t="s">
        <v>178</v>
      </c>
    </row>
    <row r="29" spans="1:14" ht="15.75">
      <c r="H29" s="73" t="s">
        <v>179</v>
      </c>
      <c r="K29" s="64">
        <f>'Информация для бумаг 1 часть'!C29</f>
        <v>2022</v>
      </c>
      <c r="L29" s="64" t="s">
        <v>180</v>
      </c>
    </row>
    <row r="30" spans="1:14" ht="15.75">
      <c r="A30" s="73" t="s">
        <v>181</v>
      </c>
      <c r="H30" s="73"/>
    </row>
    <row r="31" spans="1:14" ht="15.75">
      <c r="H31" s="73" t="s">
        <v>182</v>
      </c>
    </row>
    <row r="32" spans="1:14" ht="15.75">
      <c r="H32" s="73" t="s">
        <v>183</v>
      </c>
      <c r="K32" s="64">
        <f>'Информация для бумаг 1 часть'!C29</f>
        <v>2022</v>
      </c>
      <c r="L32" s="64" t="s">
        <v>180</v>
      </c>
    </row>
    <row r="33" spans="8:8" ht="15.75">
      <c r="H33" s="75" t="s">
        <v>184</v>
      </c>
    </row>
  </sheetData>
  <mergeCells count="22">
    <mergeCell ref="H1:N1"/>
    <mergeCell ref="H2:N2"/>
    <mergeCell ref="H4:N4"/>
    <mergeCell ref="H6:N6"/>
    <mergeCell ref="J10:N10"/>
    <mergeCell ref="H23:N23"/>
    <mergeCell ref="A8:A9"/>
    <mergeCell ref="A10:A11"/>
    <mergeCell ref="A13:A15"/>
    <mergeCell ref="A16:A19"/>
    <mergeCell ref="A20:A23"/>
    <mergeCell ref="B20:F23"/>
    <mergeCell ref="B12:F12"/>
    <mergeCell ref="H12:I12"/>
    <mergeCell ref="K14:N14"/>
    <mergeCell ref="K19:N19"/>
    <mergeCell ref="H22:N22"/>
    <mergeCell ref="A2:F6"/>
    <mergeCell ref="B8:F9"/>
    <mergeCell ref="B10:F11"/>
    <mergeCell ref="B13:F15"/>
    <mergeCell ref="B16:F19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7"/>
  <sheetViews>
    <sheetView workbookViewId="0">
      <selection activeCell="B18" sqref="B18"/>
    </sheetView>
  </sheetViews>
  <sheetFormatPr defaultColWidth="8" defaultRowHeight="12.75"/>
  <cols>
    <col min="1" max="1" width="3.42578125" style="64"/>
    <col min="2" max="2" width="35.7109375" style="64" customWidth="1"/>
    <col min="3" max="4" width="8" style="64"/>
    <col min="5" max="5" width="12.85546875" style="64"/>
    <col min="6" max="6" width="27.42578125" style="64" customWidth="1"/>
    <col min="7" max="7" width="17.28515625" style="71" customWidth="1"/>
    <col min="8" max="8" width="30.28515625" style="64" customWidth="1"/>
    <col min="9" max="9" width="24.28515625" style="64" customWidth="1"/>
    <col min="10" max="16384" width="8" style="64"/>
  </cols>
  <sheetData>
    <row r="1" spans="1:9">
      <c r="B1" s="64" t="s">
        <v>185</v>
      </c>
    </row>
    <row r="2" spans="1:9">
      <c r="B2" s="64" t="s">
        <v>186</v>
      </c>
    </row>
    <row r="4" spans="1:9">
      <c r="A4" s="136"/>
      <c r="B4" s="136" t="s">
        <v>187</v>
      </c>
      <c r="C4" s="136" t="s">
        <v>10</v>
      </c>
      <c r="D4" s="136" t="s">
        <v>11</v>
      </c>
      <c r="E4" s="136" t="s">
        <v>104</v>
      </c>
      <c r="F4" s="136" t="s">
        <v>188</v>
      </c>
      <c r="G4" s="89" t="s">
        <v>17</v>
      </c>
      <c r="H4" s="90" t="s">
        <v>189</v>
      </c>
      <c r="I4" s="90" t="s">
        <v>190</v>
      </c>
    </row>
    <row r="5" spans="1:9">
      <c r="A5" s="90">
        <v>1</v>
      </c>
      <c r="B5" s="90" t="str">
        <f>CONCATENATE('Информация для бумаг 1 часть'!B5," ",'Информация для бумаг 1 часть'!C5," ",'Информация для бумаг 1 часть'!D5)</f>
        <v>Атаманов Андрей Иванович</v>
      </c>
      <c r="C5" s="89">
        <f>'Информация для бумаг 1 часть'!H5</f>
        <v>630</v>
      </c>
      <c r="D5" s="89">
        <f>'Информация для бумаг 1 часть'!I5</f>
        <v>11</v>
      </c>
      <c r="E5" s="90">
        <f>'Информация для бумаг 1 часть'!J5</f>
        <v>89118124048</v>
      </c>
      <c r="F5" s="137" t="str">
        <f>'Информация для бумаг 1 часть'!K5</f>
        <v>Шуваловский пр. д. 90 к. кв.180</v>
      </c>
      <c r="G5" s="89">
        <f>'Информация для бумаг 1 часть'!O5</f>
        <v>4018281460</v>
      </c>
      <c r="H5" s="90" t="str">
        <f>'Информация для бумаг 1 часть'!L5</f>
        <v>Атаманов Иван Валерьевич</v>
      </c>
      <c r="I5" s="89">
        <f>'Информация для бумаг 1 часть'!N5</f>
        <v>89219942973</v>
      </c>
    </row>
    <row r="6" spans="1:9">
      <c r="A6" s="90">
        <v>2</v>
      </c>
      <c r="B6" s="90" t="str">
        <f>CONCATENATE('Информация для бумаг 1 часть'!B6," ",'Информация для бумаг 1 часть'!C6," ",'Информация для бумаг 1 часть'!D6)</f>
        <v>Иванов Тимофей Кириллович</v>
      </c>
      <c r="C6" s="89">
        <f>'Информация для бумаг 1 часть'!H6</f>
        <v>56</v>
      </c>
      <c r="D6" s="89">
        <f>'Информация для бумаг 1 часть'!I6</f>
        <v>10</v>
      </c>
      <c r="E6" s="90">
        <f>'Информация для бумаг 1 часть'!J6</f>
        <v>89214136722</v>
      </c>
      <c r="F6" s="137" t="str">
        <f>'Информация для бумаг 1 часть'!K6</f>
        <v>Каменноостровский 69-29</v>
      </c>
      <c r="G6" s="89">
        <f>'Информация для бумаг 1 часть'!O6</f>
        <v>4002634542</v>
      </c>
      <c r="H6" s="90" t="str">
        <f>'Информация для бумаг 1 часть'!L6</f>
        <v>Иванова Мария Владимировна</v>
      </c>
      <c r="I6" s="89">
        <f>'Информация для бумаг 1 часть'!N6</f>
        <v>89219312294</v>
      </c>
    </row>
    <row r="7" spans="1:9">
      <c r="A7" s="90">
        <v>3</v>
      </c>
      <c r="B7" s="90" t="str">
        <f>CONCATENATE('Информация для бумаг 1 часть'!B7," ",'Информация для бумаг 1 часть'!C7," ",'Информация для бумаг 1 часть'!D7)</f>
        <v>Киселев Вениамин Алексеевич</v>
      </c>
      <c r="C7" s="89" t="str">
        <f>'Информация для бумаг 1 часть'!H7</f>
        <v>Гимназия №92</v>
      </c>
      <c r="D7" s="89">
        <f>'Информация для бумаг 1 часть'!I7</f>
        <v>6</v>
      </c>
      <c r="E7" s="90">
        <f>'Информация для бумаг 1 часть'!J7</f>
        <v>89219845986</v>
      </c>
      <c r="F7" s="137" t="str">
        <f>'Информация для бумаг 1 часть'!K7</f>
        <v>пр.Тореза, д.80, кв.78</v>
      </c>
      <c r="G7" s="89" t="str">
        <f>'Информация для бумаг 1 часть'!O7</f>
        <v>II-AK №798373</v>
      </c>
      <c r="H7" s="90" t="str">
        <f>'Информация для бумаг 1 часть'!L7</f>
        <v>Киселева Марина Игоревна</v>
      </c>
      <c r="I7" s="89">
        <f>'Информация для бумаг 1 часть'!N7</f>
        <v>89213323160</v>
      </c>
    </row>
    <row r="8" spans="1:9">
      <c r="A8" s="90">
        <v>4</v>
      </c>
      <c r="B8" s="90" t="str">
        <f>CONCATENATE('Информация для бумаг 1 часть'!B8," ",'Информация для бумаг 1 часть'!C8," ",'Информация для бумаг 1 часть'!D8)</f>
        <v>Меньшиков  Савва Игоревич</v>
      </c>
      <c r="C8" s="89" t="str">
        <f>'Информация для бумаг 1 часть'!H8</f>
        <v>533 лицей</v>
      </c>
      <c r="D8" s="89">
        <f>'Информация для бумаг 1 часть'!I8</f>
        <v>7</v>
      </c>
      <c r="E8" s="90">
        <f>'Информация для бумаг 1 часть'!J8</f>
        <v>89218718088</v>
      </c>
      <c r="F8" s="137" t="str">
        <f>'Информация для бумаг 1 часть'!K8</f>
        <v>Железноводская 62, 98</v>
      </c>
      <c r="G8" s="89" t="str">
        <f>'Информация для бумаг 1 часть'!O8</f>
        <v>II-АК 723081</v>
      </c>
      <c r="H8" s="90" t="str">
        <f>'Информация для бумаг 1 часть'!L8</f>
        <v>Меньшикова Ксения Владимировна</v>
      </c>
      <c r="I8" s="89">
        <f>'Информация для бумаг 1 часть'!N8</f>
        <v>89213290657</v>
      </c>
    </row>
    <row r="9" spans="1:9">
      <c r="A9" s="90">
        <v>5</v>
      </c>
      <c r="B9" s="90" t="str">
        <f>CONCATENATE('Информация для бумаг 1 часть'!B9," ",'Информация для бумаг 1 часть'!C9," ",'Информация для бумаг 1 часть'!D9)</f>
        <v>Сайчик Мария Владимировна</v>
      </c>
      <c r="C9" s="89">
        <f>'Информация для бумаг 1 часть'!H9</f>
        <v>586</v>
      </c>
      <c r="D9" s="89">
        <f>'Информация для бумаг 1 часть'!I9</f>
        <v>10</v>
      </c>
      <c r="E9" s="90">
        <f>'Информация для бумаг 1 часть'!J9</f>
        <v>89818723635</v>
      </c>
      <c r="F9" s="137" t="str">
        <f>'Информация для бумаг 1 часть'!K9</f>
        <v>Кораблестроителей 39-871</v>
      </c>
      <c r="G9" s="89">
        <f>'Информация для бумаг 1 часть'!O9</f>
        <v>4020691039</v>
      </c>
      <c r="H9" s="90" t="str">
        <f>'Информация для бумаг 1 часть'!L9</f>
        <v>Сайчик Татьяна Борисовна</v>
      </c>
      <c r="I9" s="89">
        <f>'Информация для бумаг 1 часть'!N9</f>
        <v>89818417041</v>
      </c>
    </row>
    <row r="10" spans="1:9">
      <c r="A10" s="90">
        <v>6</v>
      </c>
      <c r="B10" s="90" t="str">
        <f>CONCATENATE('Информация для бумаг 1 часть'!B10," ",'Информация для бумаг 1 часть'!C10," ",'Информация для бумаг 1 часть'!D10)</f>
        <v>Федорова Ксения Сергеевна</v>
      </c>
      <c r="C10" s="89">
        <f>'Информация для бумаг 1 часть'!H10</f>
        <v>64</v>
      </c>
      <c r="D10" s="89">
        <f>'Информация для бумаг 1 часть'!I10</f>
        <v>7</v>
      </c>
      <c r="E10" s="90">
        <f>'Информация для бумаг 1 часть'!J10</f>
        <v>89633411161</v>
      </c>
      <c r="F10" s="137" t="str">
        <f>'Информация для бумаг 1 часть'!K10</f>
        <v>Камышовая 14 КВ 163</v>
      </c>
      <c r="G10" s="89" t="str">
        <f>'Информация для бумаг 1 часть'!O10</f>
        <v>II-АК 789060</v>
      </c>
      <c r="H10" s="90" t="str">
        <f>'Информация для бумаг 1 часть'!L10</f>
        <v>Федорова Марина Александровна</v>
      </c>
      <c r="I10" s="89">
        <f>'Информация для бумаг 1 часть'!N10</f>
        <v>89657737525</v>
      </c>
    </row>
    <row r="11" spans="1:9" ht="25.5">
      <c r="A11" s="90">
        <v>7</v>
      </c>
      <c r="B11" s="90" t="str">
        <f>CONCATENATE('Информация для бумаг 1 часть'!B11," ",'Информация для бумаг 1 часть'!C11," ",'Информация для бумаг 1 часть'!D11)</f>
        <v>Шеламова Виктория Сергеевна</v>
      </c>
      <c r="C11" s="89" t="str">
        <f>'Информация для бумаг 1 часть'!H11</f>
        <v>№ 471</v>
      </c>
      <c r="D11" s="89">
        <f>'Информация для бумаг 1 часть'!I11</f>
        <v>8</v>
      </c>
      <c r="E11" s="90">
        <f>'Информация для бумаг 1 часть'!J11</f>
        <v>89817032760</v>
      </c>
      <c r="F11" s="137" t="str">
        <f>'Информация для бумаг 1 часть'!K11</f>
        <v>Парголово, Приозерское шоссе,  д.16 к.4 кв.46</v>
      </c>
      <c r="G11" s="89">
        <f>'Информация для бумаг 1 часть'!O11</f>
        <v>4022149794</v>
      </c>
      <c r="H11" s="90" t="str">
        <f>'Информация для бумаг 1 часть'!L11</f>
        <v>Шеламова Галина Анатольевна</v>
      </c>
      <c r="I11" s="89">
        <f>'Информация для бумаг 1 часть'!N11</f>
        <v>89111407222</v>
      </c>
    </row>
    <row r="12" spans="1:9" ht="25.5">
      <c r="A12" s="90">
        <v>8</v>
      </c>
      <c r="B12" s="90" t="str">
        <f>CONCATENATE('Информация для бумаг 1 часть'!B12," ",'Информация для бумаг 1 часть'!C12," ",'Информация для бумаг 1 часть'!D12)</f>
        <v>Каретная Вероника Михайловна</v>
      </c>
      <c r="C12" s="89">
        <f>'Информация для бумаг 1 часть'!H12</f>
        <v>12</v>
      </c>
      <c r="D12" s="89">
        <f>'Информация для бумаг 1 часть'!I12</f>
        <v>8</v>
      </c>
      <c r="E12" s="90">
        <f>'Информация для бумаг 1 часть'!J12</f>
        <v>89319803214</v>
      </c>
      <c r="F12" s="137" t="str">
        <f>'Информация для бумаг 1 часть'!K12</f>
        <v>ул. Кораблестроителей д.19-1, кв. 168</v>
      </c>
      <c r="G12" s="89">
        <f>'Информация для бумаг 1 часть'!O12</f>
        <v>4022119129</v>
      </c>
      <c r="H12" s="90" t="str">
        <f>'Информация для бумаг 1 часть'!L12</f>
        <v>Халтурин Михаил Дмитриевич</v>
      </c>
      <c r="I12" s="89">
        <f>'Информация для бумаг 1 часть'!N12</f>
        <v>89213132221</v>
      </c>
    </row>
    <row r="13" spans="1:9">
      <c r="A13" s="90">
        <v>9</v>
      </c>
      <c r="B13" s="90" t="str">
        <f>CONCATENATE('Информация для бумаг 1 часть'!B13," ",'Информация для бумаг 1 часть'!C13," ",'Информация для бумаг 1 часть'!D13)</f>
        <v xml:space="preserve">  </v>
      </c>
      <c r="C13" s="89">
        <f>'Информация для бумаг 1 часть'!H13</f>
        <v>0</v>
      </c>
      <c r="D13" s="89">
        <f>'Информация для бумаг 1 часть'!I13</f>
        <v>0</v>
      </c>
      <c r="E13" s="90">
        <f>'Информация для бумаг 1 часть'!J13</f>
        <v>0</v>
      </c>
      <c r="F13" s="137">
        <f>'Информация для бумаг 1 часть'!K13</f>
        <v>0</v>
      </c>
      <c r="G13" s="89">
        <f>'Информация для бумаг 1 часть'!O13</f>
        <v>0</v>
      </c>
      <c r="H13" s="90">
        <f>'Информация для бумаг 1 часть'!L13</f>
        <v>0</v>
      </c>
      <c r="I13" s="89">
        <f>'Информация для бумаг 1 часть'!N13</f>
        <v>0</v>
      </c>
    </row>
    <row r="14" spans="1:9">
      <c r="A14" s="90">
        <v>10</v>
      </c>
      <c r="B14" s="90" t="str">
        <f>CONCATENATE('Информация для бумаг 1 часть'!B14," ",'Информация для бумаг 1 часть'!C14," ",'Информация для бумаг 1 часть'!D14)</f>
        <v xml:space="preserve">  </v>
      </c>
      <c r="C14" s="89">
        <f>'Информация для бумаг 1 часть'!H14</f>
        <v>0</v>
      </c>
      <c r="D14" s="89">
        <f>'Информация для бумаг 1 часть'!I14</f>
        <v>0</v>
      </c>
      <c r="E14" s="90">
        <f>'Информация для бумаг 1 часть'!J14</f>
        <v>0</v>
      </c>
      <c r="F14" s="137">
        <f>'Информация для бумаг 1 часть'!K14</f>
        <v>0</v>
      </c>
      <c r="G14" s="89">
        <f>'Информация для бумаг 1 часть'!O14</f>
        <v>0</v>
      </c>
      <c r="H14" s="90">
        <f>'Информация для бумаг 1 часть'!L14</f>
        <v>0</v>
      </c>
      <c r="I14" s="89">
        <f>'Информация для бумаг 1 часть'!N14</f>
        <v>0</v>
      </c>
    </row>
    <row r="15" spans="1:9">
      <c r="A15" s="90">
        <v>11</v>
      </c>
      <c r="B15" s="90" t="str">
        <f>CONCATENATE('Информация для бумаг 1 часть'!B15," ",'Информация для бумаг 1 часть'!C15," ",'Информация для бумаг 1 часть'!D15)</f>
        <v xml:space="preserve">  </v>
      </c>
      <c r="C15" s="89">
        <f>'Информация для бумаг 1 часть'!H15</f>
        <v>0</v>
      </c>
      <c r="D15" s="89">
        <f>'Информация для бумаг 1 часть'!I15</f>
        <v>0</v>
      </c>
      <c r="E15" s="90">
        <f>'Информация для бумаг 1 часть'!J15</f>
        <v>0</v>
      </c>
      <c r="F15" s="137">
        <f>'Информация для бумаг 1 часть'!K15</f>
        <v>0</v>
      </c>
      <c r="G15" s="89">
        <f>'Информация для бумаг 1 часть'!O15</f>
        <v>0</v>
      </c>
      <c r="H15" s="90">
        <f>'Информация для бумаг 1 часть'!L15</f>
        <v>0</v>
      </c>
      <c r="I15" s="89">
        <f>'Информация для бумаг 1 часть'!N15</f>
        <v>0</v>
      </c>
    </row>
    <row r="16" spans="1:9">
      <c r="A16" s="90">
        <v>12</v>
      </c>
      <c r="B16" s="90" t="str">
        <f>CONCATENATE('Информация для бумаг 1 часть'!B16," ",'Информация для бумаг 1 часть'!C16," ",'Информация для бумаг 1 часть'!D16)</f>
        <v xml:space="preserve">  </v>
      </c>
      <c r="C16" s="89">
        <f>'Информация для бумаг 1 часть'!H16</f>
        <v>0</v>
      </c>
      <c r="D16" s="89">
        <f>'Информация для бумаг 1 часть'!I16</f>
        <v>0</v>
      </c>
      <c r="E16" s="90">
        <f>'Информация для бумаг 1 часть'!J16</f>
        <v>0</v>
      </c>
      <c r="F16" s="137">
        <f>'Информация для бумаг 1 часть'!K16</f>
        <v>0</v>
      </c>
      <c r="G16" s="89">
        <f>'Информация для бумаг 1 часть'!O16</f>
        <v>0</v>
      </c>
      <c r="H16" s="90">
        <f>'Информация для бумаг 1 часть'!L16</f>
        <v>0</v>
      </c>
      <c r="I16" s="89">
        <f>'Информация для бумаг 1 часть'!N16</f>
        <v>0</v>
      </c>
    </row>
    <row r="17" spans="1:9">
      <c r="A17" s="90">
        <v>13</v>
      </c>
      <c r="B17" s="90" t="str">
        <f>CONCATENATE('Информация для бумаг 1 часть'!B17," ",'Информация для бумаг 1 часть'!C17," ",'Информация для бумаг 1 часть'!D17)</f>
        <v xml:space="preserve">  </v>
      </c>
      <c r="C17" s="89">
        <f>'Информация для бумаг 1 часть'!H17</f>
        <v>0</v>
      </c>
      <c r="D17" s="89">
        <f>'Информация для бумаг 1 часть'!I17</f>
        <v>0</v>
      </c>
      <c r="E17" s="90">
        <f>'Информация для бумаг 1 часть'!J17</f>
        <v>0</v>
      </c>
      <c r="F17" s="137">
        <f>'Информация для бумаг 1 часть'!K17</f>
        <v>0</v>
      </c>
      <c r="G17" s="89">
        <f>'Информация для бумаг 1 часть'!O17</f>
        <v>0</v>
      </c>
      <c r="H17" s="90">
        <f>'Информация для бумаг 1 часть'!L17</f>
        <v>0</v>
      </c>
      <c r="I17" s="89">
        <f>'Информация для бумаг 1 часть'!N17</f>
        <v>0</v>
      </c>
    </row>
    <row r="18" spans="1:9">
      <c r="A18" s="90">
        <v>14</v>
      </c>
      <c r="B18" s="90" t="str">
        <f>CONCATENATE('Информация для бумаг 1 часть'!B18," ",'Информация для бумаг 1 часть'!C18," ",'Информация для бумаг 1 часть'!D18)</f>
        <v xml:space="preserve">  </v>
      </c>
      <c r="C18" s="89">
        <f>'Информация для бумаг 1 часть'!H18</f>
        <v>0</v>
      </c>
      <c r="D18" s="89">
        <f>'Информация для бумаг 1 часть'!I18</f>
        <v>0</v>
      </c>
      <c r="E18" s="90">
        <f>'Информация для бумаг 1 часть'!J18</f>
        <v>0</v>
      </c>
      <c r="F18" s="137">
        <f>'Информация для бумаг 1 часть'!K18</f>
        <v>0</v>
      </c>
      <c r="G18" s="89">
        <f>'Информация для бумаг 1 часть'!O18</f>
        <v>0</v>
      </c>
      <c r="H18" s="90">
        <f>'Информация для бумаг 1 часть'!L18</f>
        <v>0</v>
      </c>
      <c r="I18" s="89">
        <f>'Информация для бумаг 1 часть'!N18</f>
        <v>0</v>
      </c>
    </row>
    <row r="19" spans="1:9">
      <c r="A19" s="90">
        <v>15</v>
      </c>
      <c r="B19" s="90" t="str">
        <f>CONCATENATE('Информация для бумаг 1 часть'!B19," ",'Информация для бумаг 1 часть'!C19," ",'Информация для бумаг 1 часть'!D19)</f>
        <v xml:space="preserve">  </v>
      </c>
      <c r="C19" s="89">
        <f>'Информация для бумаг 1 часть'!H19</f>
        <v>0</v>
      </c>
      <c r="D19" s="89">
        <f>'Информация для бумаг 1 часть'!I19</f>
        <v>0</v>
      </c>
      <c r="E19" s="90">
        <f>'Информация для бумаг 1 часть'!J19</f>
        <v>0</v>
      </c>
      <c r="F19" s="137">
        <f>'Информация для бумаг 1 часть'!K19</f>
        <v>0</v>
      </c>
      <c r="G19" s="89">
        <f>'Информация для бумаг 1 часть'!O19</f>
        <v>0</v>
      </c>
      <c r="H19" s="90">
        <f>'Информация для бумаг 1 часть'!L19</f>
        <v>0</v>
      </c>
      <c r="I19" s="89">
        <f>'Информация для бумаг 1 часть'!N19</f>
        <v>0</v>
      </c>
    </row>
    <row r="20" spans="1:9">
      <c r="A20" s="90">
        <v>16</v>
      </c>
      <c r="B20" s="90" t="str">
        <f>CONCATENATE('Информация для бумаг 1 часть'!B20," ",'Информация для бумаг 1 часть'!C20," ",'Информация для бумаг 1 часть'!D20)</f>
        <v xml:space="preserve">  </v>
      </c>
      <c r="C20" s="89">
        <f>'Информация для бумаг 1 часть'!H20</f>
        <v>0</v>
      </c>
      <c r="D20" s="89">
        <f>'Информация для бумаг 1 часть'!I20</f>
        <v>0</v>
      </c>
      <c r="E20" s="90">
        <f>'Информация для бумаг 1 часть'!J20</f>
        <v>0</v>
      </c>
      <c r="F20" s="137">
        <f>'Информация для бумаг 1 часть'!K20</f>
        <v>0</v>
      </c>
      <c r="G20" s="89">
        <f>'Информация для бумаг 1 часть'!O20</f>
        <v>0</v>
      </c>
      <c r="H20" s="90">
        <f>'Информация для бумаг 1 часть'!L20</f>
        <v>0</v>
      </c>
      <c r="I20" s="89">
        <f>'Информация для бумаг 1 часть'!N20</f>
        <v>0</v>
      </c>
    </row>
    <row r="21" spans="1:9">
      <c r="A21" s="90">
        <v>17</v>
      </c>
      <c r="B21" s="90" t="str">
        <f>CONCATENATE('Информация для бумаг 1 часть'!B21," ",'Информация для бумаг 1 часть'!C21," ",'Информация для бумаг 1 часть'!D21)</f>
        <v xml:space="preserve">  </v>
      </c>
      <c r="C21" s="89">
        <f>'Информация для бумаг 1 часть'!H21</f>
        <v>0</v>
      </c>
      <c r="D21" s="89">
        <f>'Информация для бумаг 1 часть'!I21</f>
        <v>0</v>
      </c>
      <c r="E21" s="90">
        <f>'Информация для бумаг 1 часть'!J21</f>
        <v>0</v>
      </c>
      <c r="F21" s="137">
        <f>'Информация для бумаг 1 часть'!K21</f>
        <v>0</v>
      </c>
      <c r="G21" s="89">
        <f>'Информация для бумаг 1 часть'!O21</f>
        <v>0</v>
      </c>
      <c r="H21" s="90">
        <f>'Информация для бумаг 1 часть'!L21</f>
        <v>0</v>
      </c>
      <c r="I21" s="89">
        <f>'Информация для бумаг 1 часть'!N21</f>
        <v>0</v>
      </c>
    </row>
    <row r="22" spans="1:9">
      <c r="A22" s="90">
        <v>18</v>
      </c>
      <c r="B22" s="90" t="str">
        <f>CONCATENATE('Информация для бумаг 1 часть'!B22," ",'Информация для бумаг 1 часть'!C22," ",'Информация для бумаг 1 часть'!D22)</f>
        <v xml:space="preserve">  </v>
      </c>
      <c r="C22" s="89">
        <f>'Информация для бумаг 1 часть'!H22</f>
        <v>0</v>
      </c>
      <c r="D22" s="89">
        <f>'Информация для бумаг 1 часть'!I22</f>
        <v>0</v>
      </c>
      <c r="E22" s="90">
        <f>'Информация для бумаг 1 часть'!J22</f>
        <v>0</v>
      </c>
      <c r="F22" s="137">
        <f>'Информация для бумаг 1 часть'!K22</f>
        <v>0</v>
      </c>
      <c r="G22" s="89">
        <f>'Информация для бумаг 1 часть'!O22</f>
        <v>0</v>
      </c>
      <c r="H22" s="90">
        <f>'Информация для бумаг 1 часть'!L22</f>
        <v>0</v>
      </c>
      <c r="I22" s="89">
        <f>'Информация для бумаг 1 часть'!N22</f>
        <v>0</v>
      </c>
    </row>
    <row r="23" spans="1:9">
      <c r="A23" s="90"/>
      <c r="B23" s="90"/>
      <c r="C23" s="89"/>
      <c r="D23" s="89"/>
      <c r="E23" s="90"/>
      <c r="F23" s="138"/>
      <c r="G23" s="89"/>
      <c r="H23" s="90"/>
      <c r="I23" s="90"/>
    </row>
    <row r="25" spans="1:9">
      <c r="B25" s="64" t="str">
        <f>'Информация для бумаг 1 часть'!C25</f>
        <v>Хайтов Вадим Михайлович</v>
      </c>
      <c r="C25" s="64" t="s">
        <v>102</v>
      </c>
    </row>
    <row r="27" spans="1:9">
      <c r="B27" s="64" t="str">
        <f>'Информация для бумаг 1 часть'!C26</f>
        <v>Котельникова Валентина Сергеевна</v>
      </c>
      <c r="C27" s="64" t="s">
        <v>191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18" sqref="B18"/>
    </sheetView>
  </sheetViews>
  <sheetFormatPr defaultColWidth="8" defaultRowHeight="12.75"/>
  <cols>
    <col min="1" max="1" width="32.140625" style="64" customWidth="1"/>
    <col min="2" max="2" width="16.85546875" style="64" customWidth="1"/>
    <col min="3" max="3" width="18.7109375" style="64" customWidth="1"/>
    <col min="4" max="4" width="13.140625" style="64" customWidth="1"/>
    <col min="5" max="16384" width="8" style="64"/>
  </cols>
  <sheetData>
    <row r="1" spans="1:4">
      <c r="A1" s="134" t="s">
        <v>192</v>
      </c>
    </row>
    <row r="2" spans="1:4" ht="82.5" customHeight="1">
      <c r="A2" s="90" t="s">
        <v>187</v>
      </c>
      <c r="B2" s="83" t="s">
        <v>7</v>
      </c>
      <c r="C2" s="83" t="s">
        <v>193</v>
      </c>
      <c r="D2" s="83" t="s">
        <v>8</v>
      </c>
    </row>
    <row r="3" spans="1:4">
      <c r="A3" s="90" t="str">
        <f>'Cписок для приказа 1 часть'!B5</f>
        <v>Атаманов Андрей Иванович</v>
      </c>
      <c r="B3" s="135">
        <f>'Информация для бумаг 1 часть'!E5</f>
        <v>13</v>
      </c>
      <c r="C3" s="135" t="s">
        <v>194</v>
      </c>
      <c r="D3" s="135">
        <f>'Информация для бумаг 1 часть'!F5</f>
        <v>13</v>
      </c>
    </row>
    <row r="4" spans="1:4">
      <c r="A4" s="90" t="str">
        <f>'Cписок для приказа 1 часть'!B6</f>
        <v>Иванов Тимофей Кириллович</v>
      </c>
      <c r="B4" s="135">
        <f>'Информация для бумаг 1 часть'!E6</f>
        <v>11</v>
      </c>
      <c r="C4" s="135" t="s">
        <v>194</v>
      </c>
      <c r="D4" s="135">
        <f>'Информация для бумаг 1 часть'!F6</f>
        <v>3</v>
      </c>
    </row>
    <row r="5" spans="1:4">
      <c r="A5" s="90" t="str">
        <f>'Cписок для приказа 1 часть'!B7</f>
        <v>Киселев Вениамин Алексеевич</v>
      </c>
      <c r="B5" s="135">
        <f>'Информация для бумаг 1 часть'!E7</f>
        <v>6</v>
      </c>
      <c r="C5" s="135" t="s">
        <v>194</v>
      </c>
      <c r="D5" s="135">
        <f>'Информация для бумаг 1 часть'!F7</f>
        <v>6</v>
      </c>
    </row>
    <row r="6" spans="1:4">
      <c r="A6" s="90" t="str">
        <f>'Cписок для приказа 1 часть'!B8</f>
        <v>Меньшиков  Савва Игоревич</v>
      </c>
      <c r="B6" s="135">
        <f>'Информация для бумаг 1 часть'!E8</f>
        <v>23</v>
      </c>
      <c r="C6" s="135" t="s">
        <v>194</v>
      </c>
      <c r="D6" s="135">
        <f>'Информация для бумаг 1 часть'!F8</f>
        <v>0</v>
      </c>
    </row>
    <row r="7" spans="1:4">
      <c r="A7" s="90" t="str">
        <f>'Cписок для приказа 1 часть'!B9</f>
        <v>Сайчик Мария Владимировна</v>
      </c>
      <c r="B7" s="135">
        <f>'Информация для бумаг 1 часть'!E9</f>
        <v>2</v>
      </c>
      <c r="C7" s="135" t="s">
        <v>194</v>
      </c>
      <c r="D7" s="135">
        <f>'Информация для бумаг 1 часть'!F9</f>
        <v>15</v>
      </c>
    </row>
    <row r="8" spans="1:4">
      <c r="A8" s="90" t="str">
        <f>'Cписок для приказа 1 часть'!B10</f>
        <v>Федорова Ксения Сергеевна</v>
      </c>
      <c r="B8" s="135">
        <f>'Информация для бумаг 1 часть'!E10</f>
        <v>14</v>
      </c>
      <c r="C8" s="135" t="s">
        <v>194</v>
      </c>
      <c r="D8" s="135">
        <f>'Информация для бумаг 1 часть'!F10</f>
        <v>1</v>
      </c>
    </row>
    <row r="9" spans="1:4">
      <c r="A9" s="90" t="str">
        <f>'Cписок для приказа 1 часть'!B11</f>
        <v>Шеламова Виктория Сергеевна</v>
      </c>
      <c r="B9" s="135">
        <f>'Информация для бумаг 1 часть'!E11</f>
        <v>7</v>
      </c>
      <c r="C9" s="135" t="s">
        <v>194</v>
      </c>
      <c r="D9" s="135">
        <f>'Информация для бумаг 1 часть'!F11</f>
        <v>14</v>
      </c>
    </row>
    <row r="10" spans="1:4">
      <c r="A10" s="90" t="str">
        <f>'Cписок для приказа 1 часть'!B12</f>
        <v>Каретная Вероника Михайловна</v>
      </c>
      <c r="B10" s="135">
        <f>'Информация для бумаг 1 часть'!E12</f>
        <v>0</v>
      </c>
      <c r="C10" s="135" t="s">
        <v>194</v>
      </c>
      <c r="D10" s="135">
        <f>'Информация для бумаг 1 часть'!F12</f>
        <v>0</v>
      </c>
    </row>
    <row r="11" spans="1:4">
      <c r="A11" s="90" t="str">
        <f>'Cписок для приказа 1 часть'!B13</f>
        <v xml:space="preserve">  </v>
      </c>
      <c r="B11" s="135">
        <f>'Информация для бумаг 1 часть'!E13</f>
        <v>0</v>
      </c>
      <c r="C11" s="135" t="s">
        <v>194</v>
      </c>
      <c r="D11" s="135">
        <f>'Информация для бумаг 1 часть'!F13</f>
        <v>0</v>
      </c>
    </row>
    <row r="12" spans="1:4">
      <c r="A12" s="90" t="str">
        <f>'Cписок для приказа 1 часть'!B14</f>
        <v xml:space="preserve">  </v>
      </c>
      <c r="B12" s="135">
        <f>'Информация для бумаг 1 часть'!E14</f>
        <v>0</v>
      </c>
      <c r="C12" s="135" t="s">
        <v>194</v>
      </c>
      <c r="D12" s="135">
        <f>'Информация для бумаг 1 часть'!F14</f>
        <v>0</v>
      </c>
    </row>
    <row r="13" spans="1:4">
      <c r="A13" s="90" t="str">
        <f>'Cписок для приказа 1 часть'!B15</f>
        <v xml:space="preserve">  </v>
      </c>
      <c r="B13" s="135">
        <f>'Информация для бумаг 1 часть'!E15</f>
        <v>0</v>
      </c>
      <c r="C13" s="135" t="s">
        <v>194</v>
      </c>
      <c r="D13" s="135">
        <f>'Информация для бумаг 1 часть'!F15</f>
        <v>0</v>
      </c>
    </row>
    <row r="14" spans="1:4">
      <c r="A14" s="90" t="str">
        <f>'Cписок для приказа 1 часть'!B16</f>
        <v xml:space="preserve">  </v>
      </c>
      <c r="B14" s="135">
        <f>'Информация для бумаг 1 часть'!E16</f>
        <v>0</v>
      </c>
      <c r="C14" s="135" t="s">
        <v>194</v>
      </c>
      <c r="D14" s="135">
        <f>'Информация для бумаг 1 часть'!F16</f>
        <v>0</v>
      </c>
    </row>
    <row r="15" spans="1:4">
      <c r="A15" s="90" t="str">
        <f>'Cписок для приказа 1 часть'!B17</f>
        <v xml:space="preserve">  </v>
      </c>
      <c r="B15" s="135">
        <f>'Информация для бумаг 1 часть'!E17</f>
        <v>0</v>
      </c>
      <c r="C15" s="135" t="s">
        <v>194</v>
      </c>
      <c r="D15" s="135">
        <f>'Информация для бумаг 1 часть'!F17</f>
        <v>0</v>
      </c>
    </row>
    <row r="16" spans="1:4">
      <c r="A16" s="90" t="str">
        <f>'Cписок для приказа 1 часть'!B18</f>
        <v xml:space="preserve">  </v>
      </c>
      <c r="B16" s="135">
        <f>'Информация для бумаг 1 часть'!E18</f>
        <v>0</v>
      </c>
      <c r="C16" s="135" t="s">
        <v>194</v>
      </c>
      <c r="D16" s="135">
        <f>'Информация для бумаг 1 часть'!F18</f>
        <v>0</v>
      </c>
    </row>
    <row r="17" spans="1:4">
      <c r="A17" s="90" t="str">
        <f>'Cписок для приказа 1 часть'!B19</f>
        <v xml:space="preserve">  </v>
      </c>
      <c r="B17" s="135">
        <f>'Информация для бумаг 1 часть'!E19</f>
        <v>0</v>
      </c>
      <c r="C17" s="135" t="s">
        <v>194</v>
      </c>
      <c r="D17" s="135">
        <f>'Информация для бумаг 1 часть'!F19</f>
        <v>0</v>
      </c>
    </row>
    <row r="18" spans="1:4">
      <c r="A18" s="90" t="str">
        <f>'Cписок для приказа 1 часть'!B20</f>
        <v xml:space="preserve">  </v>
      </c>
      <c r="B18" s="135">
        <f>'Информация для бумаг 1 часть'!E20</f>
        <v>0</v>
      </c>
      <c r="C18" s="135" t="s">
        <v>194</v>
      </c>
      <c r="D18" s="135">
        <f>'Информация для бумаг 1 часть'!F20</f>
        <v>0</v>
      </c>
    </row>
    <row r="19" spans="1:4">
      <c r="A19" s="90" t="str">
        <f>'Cписок для приказа 1 часть'!B21</f>
        <v xml:space="preserve">  </v>
      </c>
      <c r="B19" s="135">
        <f>'Информация для бумаг 1 часть'!E21</f>
        <v>0</v>
      </c>
      <c r="C19" s="135" t="s">
        <v>194</v>
      </c>
      <c r="D19" s="135">
        <f>'Информация для бумаг 1 часть'!F21</f>
        <v>0</v>
      </c>
    </row>
    <row r="20" spans="1:4">
      <c r="A20" s="90" t="str">
        <f>'Cписок для приказа 1 часть'!B22</f>
        <v xml:space="preserve">  </v>
      </c>
      <c r="B20" s="135">
        <f>'Информация для бумаг 1 часть'!E22</f>
        <v>0</v>
      </c>
      <c r="C20" s="135" t="s">
        <v>194</v>
      </c>
      <c r="D20" s="135">
        <f>'Информация для бумаг 1 часть'!F22</f>
        <v>0</v>
      </c>
    </row>
  </sheetData>
  <pageMargins left="0.75" right="0.75" top="1" bottom="1" header="0.5" footer="0.5"/>
  <pageSetup paperSize="9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AG45"/>
  <sheetViews>
    <sheetView tabSelected="1" zoomScale="85" zoomScaleNormal="85" workbookViewId="0">
      <pane xSplit="3" ySplit="1" topLeftCell="D2" activePane="bottomRight" state="frozenSplit"/>
      <selection pane="topRight"/>
      <selection pane="bottomLeft"/>
      <selection pane="bottomRight" activeCell="L33" sqref="L33"/>
    </sheetView>
  </sheetViews>
  <sheetFormatPr defaultColWidth="8.85546875" defaultRowHeight="15"/>
  <cols>
    <col min="1" max="1" width="8.85546875" style="21"/>
    <col min="2" max="2" width="19.140625" style="21" customWidth="1"/>
    <col min="3" max="3" width="14.42578125" style="21" customWidth="1"/>
    <col min="4" max="4" width="19.5703125" style="21" customWidth="1"/>
    <col min="5" max="6" width="13.7109375" style="21" customWidth="1"/>
    <col min="7" max="8" width="19.5703125" style="21" customWidth="1"/>
    <col min="9" max="9" width="8.7109375" style="21" customWidth="1"/>
    <col min="10" max="11" width="9.7109375" style="21" customWidth="1"/>
    <col min="12" max="12" width="14.85546875" style="21" customWidth="1"/>
    <col min="13" max="13" width="20.5703125" style="21" customWidth="1"/>
    <col min="14" max="14" width="10.140625" style="21" customWidth="1"/>
    <col min="15" max="15" width="8.85546875" style="21"/>
    <col min="16" max="16" width="29.7109375" style="21" customWidth="1"/>
    <col min="17" max="17" width="37.140625" style="21" customWidth="1"/>
    <col min="18" max="18" width="16.85546875" style="21" customWidth="1"/>
    <col min="19" max="19" width="11.140625" style="21" customWidth="1"/>
    <col min="20" max="20" width="11.7109375" style="21"/>
    <col min="21" max="21" width="10.85546875" style="21"/>
    <col min="22" max="24" width="8.85546875" style="21"/>
    <col min="25" max="25" width="26.7109375" style="21" customWidth="1"/>
    <col min="26" max="26" width="8.85546875" style="21"/>
    <col min="27" max="27" width="27.28515625" style="21" customWidth="1"/>
    <col min="28" max="30" width="8.85546875" style="21"/>
    <col min="31" max="31" width="12.85546875" style="21"/>
    <col min="32" max="16384" width="8.85546875" style="21"/>
  </cols>
  <sheetData>
    <row r="1" spans="2:33">
      <c r="B1" s="6" t="s">
        <v>233</v>
      </c>
      <c r="C1" s="6" t="s">
        <v>234</v>
      </c>
      <c r="D1" s="6" t="s">
        <v>235</v>
      </c>
      <c r="E1" s="6" t="s">
        <v>236</v>
      </c>
      <c r="F1" s="6" t="s">
        <v>237</v>
      </c>
      <c r="G1" s="6" t="s">
        <v>238</v>
      </c>
      <c r="H1" s="6" t="s">
        <v>239</v>
      </c>
      <c r="I1" s="6" t="s">
        <v>7</v>
      </c>
      <c r="J1" s="6" t="s">
        <v>8</v>
      </c>
      <c r="K1" s="6" t="s">
        <v>240</v>
      </c>
      <c r="L1" s="6" t="s">
        <v>241</v>
      </c>
      <c r="M1" s="6" t="s">
        <v>242</v>
      </c>
      <c r="N1" s="6" t="s">
        <v>116</v>
      </c>
      <c r="O1" s="6" t="s">
        <v>11</v>
      </c>
      <c r="P1" s="6" t="s">
        <v>243</v>
      </c>
      <c r="Q1" s="6" t="s">
        <v>244</v>
      </c>
      <c r="R1" s="6" t="s">
        <v>245</v>
      </c>
      <c r="S1" s="6" t="s">
        <v>246</v>
      </c>
      <c r="T1" s="6" t="s">
        <v>247</v>
      </c>
      <c r="U1" s="6" t="s">
        <v>248</v>
      </c>
      <c r="V1" s="6" t="s">
        <v>249</v>
      </c>
      <c r="W1" s="6" t="s">
        <v>250</v>
      </c>
      <c r="X1" s="6" t="s">
        <v>251</v>
      </c>
      <c r="Y1" s="6" t="s">
        <v>252</v>
      </c>
      <c r="Z1" s="6" t="s">
        <v>253</v>
      </c>
      <c r="AA1" s="6" t="s">
        <v>254</v>
      </c>
      <c r="AB1" s="6" t="s">
        <v>255</v>
      </c>
      <c r="AC1" s="6"/>
      <c r="AD1" s="6"/>
      <c r="AE1" s="6"/>
      <c r="AF1" s="6"/>
      <c r="AG1" s="6"/>
    </row>
    <row r="2" spans="2:33">
      <c r="B2" s="6" t="s">
        <v>19</v>
      </c>
      <c r="C2" s="6" t="s">
        <v>20</v>
      </c>
      <c r="D2" s="6" t="s">
        <v>21</v>
      </c>
      <c r="E2" s="6">
        <v>1</v>
      </c>
      <c r="F2" s="6"/>
      <c r="G2" s="6">
        <v>1</v>
      </c>
      <c r="I2" s="178">
        <v>13</v>
      </c>
      <c r="J2" s="178">
        <v>13</v>
      </c>
      <c r="K2" s="6">
        <v>1</v>
      </c>
      <c r="L2" s="6">
        <v>1</v>
      </c>
      <c r="N2" s="6">
        <v>630</v>
      </c>
      <c r="O2" s="42">
        <v>11</v>
      </c>
      <c r="P2" s="5">
        <v>89118124048</v>
      </c>
      <c r="Q2" s="6" t="s">
        <v>22</v>
      </c>
      <c r="R2" s="5" t="s">
        <v>24</v>
      </c>
      <c r="S2" s="21" t="s">
        <v>208</v>
      </c>
      <c r="T2" s="5">
        <v>4018281460</v>
      </c>
      <c r="V2" s="6" t="s">
        <v>19</v>
      </c>
      <c r="W2" s="6" t="s">
        <v>256</v>
      </c>
      <c r="X2" s="6" t="s">
        <v>257</v>
      </c>
      <c r="Y2" s="5">
        <v>89219942973</v>
      </c>
      <c r="Z2" s="6" t="s">
        <v>258</v>
      </c>
      <c r="AB2" s="21" t="s">
        <v>259</v>
      </c>
      <c r="AE2" s="21" t="str">
        <f>CONCATENATE(V2," ",W2," ",X2)</f>
        <v>Атаманов Иван Валерьевич</v>
      </c>
    </row>
    <row r="3" spans="2:33">
      <c r="B3" s="6" t="s">
        <v>56</v>
      </c>
      <c r="C3" s="6" t="s">
        <v>57</v>
      </c>
      <c r="D3" s="6" t="s">
        <v>58</v>
      </c>
      <c r="E3" s="6">
        <v>1</v>
      </c>
      <c r="F3" s="6"/>
      <c r="G3" s="6">
        <v>1</v>
      </c>
      <c r="H3" s="6"/>
      <c r="I3" s="178">
        <v>6</v>
      </c>
      <c r="J3" s="178">
        <v>6</v>
      </c>
      <c r="K3" s="6">
        <v>1</v>
      </c>
      <c r="L3" s="6">
        <v>1</v>
      </c>
      <c r="M3" s="6"/>
      <c r="N3" s="6" t="s">
        <v>59</v>
      </c>
      <c r="O3" s="26">
        <v>7</v>
      </c>
      <c r="P3" s="6">
        <v>89219845986</v>
      </c>
      <c r="Q3" s="6" t="s">
        <v>60</v>
      </c>
      <c r="R3" s="8">
        <v>40363</v>
      </c>
      <c r="S3" s="21" t="s">
        <v>209</v>
      </c>
      <c r="T3" s="6" t="s">
        <v>62</v>
      </c>
      <c r="U3" s="8" t="s">
        <v>279</v>
      </c>
      <c r="V3" s="6" t="s">
        <v>280</v>
      </c>
      <c r="W3" s="6" t="s">
        <v>281</v>
      </c>
      <c r="X3" s="6" t="s">
        <v>45</v>
      </c>
      <c r="Y3" s="5">
        <v>89213323160</v>
      </c>
      <c r="Z3" s="22" t="s">
        <v>259</v>
      </c>
      <c r="AA3" s="6" t="s">
        <v>282</v>
      </c>
      <c r="AB3" s="22"/>
      <c r="AC3" s="6"/>
      <c r="AD3" s="6"/>
      <c r="AE3" s="21" t="str">
        <f>CONCATENATE(V3," ",W3," ",X3)</f>
        <v>Киселева Марина Игоревна</v>
      </c>
      <c r="AF3" s="6"/>
      <c r="AG3" s="6"/>
    </row>
    <row r="4" spans="2:33">
      <c r="B4" s="6" t="s">
        <v>210</v>
      </c>
      <c r="C4" s="6" t="s">
        <v>211</v>
      </c>
      <c r="D4" s="6" t="s">
        <v>31</v>
      </c>
      <c r="E4" s="6">
        <v>1</v>
      </c>
      <c r="F4" s="6"/>
      <c r="G4" s="6">
        <v>1</v>
      </c>
      <c r="H4" s="6"/>
      <c r="I4" s="178">
        <v>23</v>
      </c>
      <c r="J4" s="192">
        <v>15</v>
      </c>
      <c r="K4" s="6">
        <v>1</v>
      </c>
      <c r="L4" s="6">
        <v>1</v>
      </c>
      <c r="M4" s="6"/>
      <c r="N4" s="6" t="s">
        <v>288</v>
      </c>
      <c r="O4" s="42">
        <v>7</v>
      </c>
      <c r="P4" s="6">
        <v>89218718088</v>
      </c>
      <c r="Q4" s="35" t="s">
        <v>289</v>
      </c>
      <c r="R4" s="8">
        <v>39916</v>
      </c>
      <c r="S4" s="21" t="s">
        <v>209</v>
      </c>
      <c r="T4" s="36" t="s">
        <v>212</v>
      </c>
      <c r="U4" s="6" t="s">
        <v>290</v>
      </c>
      <c r="V4" s="6" t="s">
        <v>291</v>
      </c>
      <c r="W4" s="6" t="s">
        <v>80</v>
      </c>
      <c r="X4" s="6" t="s">
        <v>76</v>
      </c>
      <c r="Y4" s="5">
        <v>89213290657</v>
      </c>
      <c r="Z4" s="22" t="s">
        <v>259</v>
      </c>
      <c r="AA4" s="6" t="s">
        <v>292</v>
      </c>
      <c r="AB4" s="6" t="s">
        <v>293</v>
      </c>
      <c r="AC4" s="6"/>
      <c r="AD4" s="6"/>
      <c r="AE4" s="21" t="str">
        <f>CONCATENATE(V4," ",W4," ",X4)</f>
        <v>Меньшикова Ксения Владимировна</v>
      </c>
      <c r="AF4" s="6"/>
      <c r="AG4" s="6"/>
    </row>
    <row r="5" spans="2:33" s="182" customFormat="1">
      <c r="B5" s="180" t="s">
        <v>51</v>
      </c>
      <c r="C5" s="180" t="s">
        <v>52</v>
      </c>
      <c r="D5" s="180" t="s">
        <v>53</v>
      </c>
      <c r="E5" s="181">
        <v>1</v>
      </c>
      <c r="F5" s="181">
        <v>1</v>
      </c>
      <c r="G5" s="180"/>
      <c r="I5" s="183">
        <v>11</v>
      </c>
      <c r="J5" s="183">
        <v>3</v>
      </c>
      <c r="K5" s="180">
        <v>1</v>
      </c>
      <c r="L5" s="184">
        <v>1</v>
      </c>
      <c r="N5" s="185">
        <v>56</v>
      </c>
      <c r="O5" s="182">
        <v>10</v>
      </c>
      <c r="P5" s="182">
        <v>89214136722</v>
      </c>
      <c r="Q5" s="180" t="s">
        <v>54</v>
      </c>
      <c r="R5" s="186">
        <v>38917</v>
      </c>
      <c r="S5" s="182" t="s">
        <v>208</v>
      </c>
      <c r="T5" s="180">
        <v>4002634542</v>
      </c>
      <c r="V5" s="180" t="s">
        <v>278</v>
      </c>
      <c r="W5" s="180" t="s">
        <v>75</v>
      </c>
      <c r="X5" s="180" t="s">
        <v>76</v>
      </c>
      <c r="Y5" s="187">
        <v>89219312294</v>
      </c>
      <c r="Z5" s="180"/>
      <c r="AE5" s="182" t="str">
        <f>CONCATENATE(V5," ",W5," ",X5)</f>
        <v>Иванова Мария Владимировна</v>
      </c>
    </row>
    <row r="6" spans="2:33" s="182" customFormat="1">
      <c r="B6" s="180" t="s">
        <v>74</v>
      </c>
      <c r="C6" s="180" t="s">
        <v>75</v>
      </c>
      <c r="D6" s="180" t="s">
        <v>76</v>
      </c>
      <c r="E6" s="180">
        <v>1</v>
      </c>
      <c r="F6" s="180">
        <v>1</v>
      </c>
      <c r="G6" s="180">
        <v>1</v>
      </c>
      <c r="I6" s="176">
        <v>2</v>
      </c>
      <c r="J6" s="183">
        <v>15</v>
      </c>
      <c r="K6" s="180">
        <v>1</v>
      </c>
      <c r="L6" s="181">
        <v>1</v>
      </c>
      <c r="N6" s="180">
        <v>586</v>
      </c>
      <c r="O6" s="182">
        <v>10</v>
      </c>
      <c r="P6" s="180">
        <v>89818723635</v>
      </c>
      <c r="Q6" s="180" t="s">
        <v>77</v>
      </c>
      <c r="R6" s="186">
        <v>38982</v>
      </c>
      <c r="S6" s="182" t="s">
        <v>208</v>
      </c>
      <c r="T6" s="180">
        <v>4020691039</v>
      </c>
      <c r="V6" s="180" t="s">
        <v>74</v>
      </c>
      <c r="W6" s="180" t="s">
        <v>47</v>
      </c>
      <c r="X6" s="180" t="s">
        <v>306</v>
      </c>
      <c r="Y6" s="187">
        <v>89818417041</v>
      </c>
      <c r="Z6" s="180"/>
      <c r="AB6" s="182" t="s">
        <v>259</v>
      </c>
      <c r="AE6" s="182" t="str">
        <f>CONCATENATE(V6," ",W6," ",X6)</f>
        <v>Сайчик Татьяна Борисовна</v>
      </c>
    </row>
    <row r="7" spans="2:33">
      <c r="B7" s="6" t="s">
        <v>79</v>
      </c>
      <c r="C7" s="6" t="s">
        <v>80</v>
      </c>
      <c r="D7" s="6" t="s">
        <v>81</v>
      </c>
      <c r="E7" s="6">
        <v>1</v>
      </c>
      <c r="F7" s="6"/>
      <c r="G7" s="6">
        <v>1</v>
      </c>
      <c r="H7" s="6"/>
      <c r="I7" s="178">
        <v>14</v>
      </c>
      <c r="J7" s="178">
        <v>1</v>
      </c>
      <c r="K7" s="6">
        <v>1</v>
      </c>
      <c r="L7" s="6">
        <v>1</v>
      </c>
      <c r="M7" s="6"/>
      <c r="N7" s="5">
        <v>64</v>
      </c>
      <c r="O7" s="42">
        <v>7</v>
      </c>
      <c r="P7" s="5">
        <v>89633411161</v>
      </c>
      <c r="Q7" s="6" t="s">
        <v>82</v>
      </c>
      <c r="R7" s="10">
        <v>40195</v>
      </c>
      <c r="S7" s="21" t="s">
        <v>209</v>
      </c>
      <c r="T7" s="6" t="s">
        <v>84</v>
      </c>
      <c r="U7" s="6"/>
      <c r="V7" s="6" t="s">
        <v>79</v>
      </c>
      <c r="W7" s="6" t="s">
        <v>281</v>
      </c>
      <c r="X7" s="6" t="s">
        <v>313</v>
      </c>
      <c r="Y7" s="5">
        <v>89657737525</v>
      </c>
      <c r="Z7" s="6" t="s">
        <v>314</v>
      </c>
      <c r="AA7" s="6"/>
      <c r="AB7" s="21" t="s">
        <v>259</v>
      </c>
      <c r="AC7" s="6"/>
      <c r="AD7" s="6"/>
      <c r="AE7" s="21" t="str">
        <f>CONCATENATE(V7," ",W7," ",X7)</f>
        <v>Федорова Марина Александровна</v>
      </c>
      <c r="AF7" s="6"/>
      <c r="AG7" s="6"/>
    </row>
    <row r="8" spans="2:33" s="42" customFormat="1">
      <c r="B8" s="175" t="s">
        <v>85</v>
      </c>
      <c r="C8" s="175" t="s">
        <v>86</v>
      </c>
      <c r="D8" s="175" t="s">
        <v>81</v>
      </c>
      <c r="E8" s="175">
        <v>1</v>
      </c>
      <c r="F8" s="175">
        <v>1</v>
      </c>
      <c r="G8" s="175">
        <v>1</v>
      </c>
      <c r="H8" s="175"/>
      <c r="I8" s="176">
        <v>7</v>
      </c>
      <c r="J8" s="176">
        <v>14</v>
      </c>
      <c r="K8" s="46">
        <v>1</v>
      </c>
      <c r="L8" s="46">
        <v>1</v>
      </c>
      <c r="M8" s="46"/>
      <c r="N8" s="46">
        <v>471</v>
      </c>
      <c r="O8" s="42">
        <v>8</v>
      </c>
      <c r="P8" s="46">
        <v>89817032760</v>
      </c>
      <c r="Q8" s="46" t="s">
        <v>315</v>
      </c>
      <c r="R8" s="51">
        <v>39529</v>
      </c>
      <c r="S8" s="42" t="s">
        <v>209</v>
      </c>
      <c r="T8" s="46">
        <v>4022149794</v>
      </c>
      <c r="U8" s="46" t="s">
        <v>316</v>
      </c>
      <c r="V8" s="46" t="s">
        <v>85</v>
      </c>
      <c r="W8" s="46" t="s">
        <v>317</v>
      </c>
      <c r="X8" s="46" t="s">
        <v>318</v>
      </c>
      <c r="Y8" s="54">
        <v>89111407222</v>
      </c>
      <c r="Z8" s="55" t="s">
        <v>259</v>
      </c>
      <c r="AA8" s="46" t="s">
        <v>319</v>
      </c>
      <c r="AB8" s="46" t="s">
        <v>320</v>
      </c>
      <c r="AC8" s="46"/>
      <c r="AD8" s="46"/>
      <c r="AE8" s="42" t="str">
        <f t="shared" ref="AE8" si="0">CONCATENATE(V8," ",W8," ",X8)</f>
        <v>Шеламова Галина Анатольевна</v>
      </c>
      <c r="AF8" s="46"/>
      <c r="AG8" s="46"/>
    </row>
    <row r="9" spans="2:33">
      <c r="B9" s="6" t="s">
        <v>213</v>
      </c>
      <c r="C9" s="6" t="s">
        <v>214</v>
      </c>
      <c r="D9" s="6" t="s">
        <v>215</v>
      </c>
      <c r="E9" s="6">
        <v>1</v>
      </c>
      <c r="F9" s="6"/>
      <c r="G9" s="6">
        <v>1</v>
      </c>
      <c r="I9" s="178"/>
      <c r="J9" s="194">
        <v>25</v>
      </c>
      <c r="K9" s="6">
        <v>1</v>
      </c>
      <c r="L9" s="6">
        <v>1</v>
      </c>
      <c r="N9" s="6">
        <v>12</v>
      </c>
      <c r="O9" s="42">
        <v>8</v>
      </c>
      <c r="P9" s="6">
        <v>89319803214</v>
      </c>
      <c r="Q9" s="6" t="s">
        <v>328</v>
      </c>
      <c r="R9" s="10">
        <v>39485</v>
      </c>
      <c r="S9" s="21" t="s">
        <v>208</v>
      </c>
      <c r="T9" s="34">
        <v>4022119129</v>
      </c>
      <c r="V9" s="6" t="s">
        <v>329</v>
      </c>
      <c r="W9" s="6" t="s">
        <v>33</v>
      </c>
      <c r="X9" s="6" t="s">
        <v>330</v>
      </c>
      <c r="Y9" s="5">
        <v>89213132221</v>
      </c>
      <c r="Z9" s="6" t="s">
        <v>301</v>
      </c>
      <c r="AE9" s="21" t="str">
        <f>CONCATENATE(V9," ",W9," ",X9)</f>
        <v>Халтурин Михаил Дмитриевич</v>
      </c>
    </row>
    <row r="11" spans="2:33" ht="15.75" thickBot="1"/>
    <row r="12" spans="2:33" ht="15.75" thickBot="1">
      <c r="B12" s="22" t="s">
        <v>25</v>
      </c>
      <c r="C12" s="22" t="s">
        <v>26</v>
      </c>
      <c r="D12" s="22" t="s">
        <v>27</v>
      </c>
      <c r="E12" s="22"/>
      <c r="F12" s="22">
        <v>1</v>
      </c>
      <c r="G12" s="22">
        <v>1</v>
      </c>
      <c r="I12" s="191">
        <v>10</v>
      </c>
      <c r="J12" s="191" t="s">
        <v>28</v>
      </c>
      <c r="K12" s="22">
        <v>1</v>
      </c>
      <c r="L12" s="22">
        <v>1</v>
      </c>
      <c r="N12" s="23">
        <v>225</v>
      </c>
      <c r="O12" s="42">
        <v>8</v>
      </c>
      <c r="P12" s="27">
        <v>89650953153</v>
      </c>
      <c r="Q12" s="31" t="s">
        <v>29</v>
      </c>
      <c r="R12" s="32">
        <v>39367</v>
      </c>
      <c r="S12" s="21" t="s">
        <v>208</v>
      </c>
      <c r="T12" s="31">
        <v>4022050606</v>
      </c>
      <c r="V12" s="31" t="s">
        <v>260</v>
      </c>
      <c r="W12" s="31" t="s">
        <v>75</v>
      </c>
      <c r="X12" s="31" t="s">
        <v>261</v>
      </c>
      <c r="Y12" s="27">
        <v>89052006465</v>
      </c>
      <c r="Z12" s="31" t="s">
        <v>262</v>
      </c>
      <c r="AB12" s="21" t="s">
        <v>259</v>
      </c>
      <c r="AE12" s="21" t="str">
        <f>CONCATENATE(V12," ",W12," ",X12)</f>
        <v>Батаковская Мария Павловна</v>
      </c>
    </row>
    <row r="13" spans="2:33" s="182" customFormat="1">
      <c r="B13" s="180" t="s">
        <v>51</v>
      </c>
      <c r="C13" s="180" t="s">
        <v>52</v>
      </c>
      <c r="D13" s="180" t="s">
        <v>53</v>
      </c>
      <c r="E13" s="181">
        <v>1</v>
      </c>
      <c r="F13" s="181">
        <v>1</v>
      </c>
      <c r="G13" s="180"/>
      <c r="I13" s="183">
        <v>11</v>
      </c>
      <c r="J13" s="183">
        <v>3</v>
      </c>
      <c r="K13" s="180">
        <v>1</v>
      </c>
      <c r="L13" s="182">
        <v>1</v>
      </c>
      <c r="N13" s="185">
        <v>56</v>
      </c>
      <c r="O13" s="182">
        <v>10</v>
      </c>
      <c r="P13" s="182">
        <v>89214136722</v>
      </c>
      <c r="Q13" s="180" t="s">
        <v>54</v>
      </c>
      <c r="R13" s="186">
        <v>38917</v>
      </c>
      <c r="S13" s="182" t="s">
        <v>208</v>
      </c>
      <c r="T13" s="180">
        <v>4002634542</v>
      </c>
      <c r="V13" s="180" t="s">
        <v>278</v>
      </c>
      <c r="W13" s="180" t="s">
        <v>75</v>
      </c>
      <c r="X13" s="180" t="s">
        <v>76</v>
      </c>
      <c r="Y13" s="187">
        <v>89219312294</v>
      </c>
      <c r="Z13" s="180"/>
      <c r="AE13" s="182" t="str">
        <f t="shared" ref="AE13" si="1">CONCATENATE(V13," ",W13," ",X13)</f>
        <v>Иванова Мария Владимировна</v>
      </c>
    </row>
    <row r="14" spans="2:33">
      <c r="B14" s="6" t="s">
        <v>32</v>
      </c>
      <c r="C14" s="6" t="s">
        <v>33</v>
      </c>
      <c r="D14" s="6" t="s">
        <v>34</v>
      </c>
      <c r="E14" s="6"/>
      <c r="F14" s="6">
        <v>1</v>
      </c>
      <c r="G14" s="6">
        <v>1</v>
      </c>
      <c r="H14" s="6"/>
      <c r="I14" s="178">
        <v>16</v>
      </c>
      <c r="J14" s="178">
        <v>8</v>
      </c>
      <c r="K14" s="6">
        <v>1</v>
      </c>
      <c r="L14" s="46">
        <v>1</v>
      </c>
      <c r="M14" s="6"/>
      <c r="N14" s="6">
        <v>225</v>
      </c>
      <c r="O14" s="42">
        <v>11</v>
      </c>
      <c r="P14" s="5">
        <v>89215575265</v>
      </c>
      <c r="Q14" s="6" t="s">
        <v>35</v>
      </c>
      <c r="R14" s="10">
        <v>38553</v>
      </c>
      <c r="S14" s="21" t="s">
        <v>208</v>
      </c>
      <c r="T14" s="5">
        <v>4019397258</v>
      </c>
      <c r="U14" s="6"/>
      <c r="V14" s="6" t="s">
        <v>263</v>
      </c>
      <c r="W14" s="6" t="s">
        <v>264</v>
      </c>
      <c r="X14" s="6" t="s">
        <v>265</v>
      </c>
      <c r="Y14" s="5">
        <v>89213205528</v>
      </c>
      <c r="Z14" s="6" t="s">
        <v>266</v>
      </c>
      <c r="AA14" s="6"/>
      <c r="AB14" s="21" t="s">
        <v>259</v>
      </c>
      <c r="AC14" s="6"/>
      <c r="AD14" s="6"/>
      <c r="AE14" s="21" t="str">
        <f>CONCATENATE(V14," ",W14," ",X14)</f>
        <v>Белокурова Елена Валентиновна</v>
      </c>
      <c r="AF14" s="6"/>
      <c r="AG14" s="6"/>
    </row>
    <row r="15" spans="2:33">
      <c r="B15" s="6" t="s">
        <v>37</v>
      </c>
      <c r="C15" s="6" t="s">
        <v>38</v>
      </c>
      <c r="D15" s="6" t="s">
        <v>39</v>
      </c>
      <c r="E15" s="6"/>
      <c r="F15" s="6">
        <v>1</v>
      </c>
      <c r="G15" s="6">
        <v>1</v>
      </c>
      <c r="H15" s="6"/>
      <c r="I15" s="178">
        <v>4</v>
      </c>
      <c r="J15" s="178">
        <v>16</v>
      </c>
      <c r="K15" s="6">
        <v>1</v>
      </c>
      <c r="L15" s="6">
        <v>1</v>
      </c>
      <c r="M15" s="6"/>
      <c r="N15" s="6">
        <v>56</v>
      </c>
      <c r="O15" s="42">
        <v>8</v>
      </c>
      <c r="P15" s="6">
        <v>89291040939</v>
      </c>
      <c r="Q15" s="6" t="s">
        <v>40</v>
      </c>
      <c r="R15" s="8">
        <v>39849</v>
      </c>
      <c r="S15" s="21" t="s">
        <v>209</v>
      </c>
      <c r="T15" s="33" t="s">
        <v>42</v>
      </c>
      <c r="U15" s="6"/>
      <c r="V15" s="6" t="s">
        <v>267</v>
      </c>
      <c r="W15" s="6" t="s">
        <v>268</v>
      </c>
      <c r="X15" s="6" t="s">
        <v>269</v>
      </c>
      <c r="Y15" s="5">
        <v>89052622652</v>
      </c>
      <c r="Z15" s="22" t="s">
        <v>259</v>
      </c>
      <c r="AA15" s="6" t="s">
        <v>270</v>
      </c>
      <c r="AB15" s="6" t="s">
        <v>271</v>
      </c>
      <c r="AC15" s="6"/>
      <c r="AD15" s="6"/>
      <c r="AE15" s="21" t="str">
        <f>CONCATENATE(V15," ",W15," ",X15)</f>
        <v>Бритикова Ольга Николаевна</v>
      </c>
      <c r="AF15" s="6"/>
      <c r="AG15" s="6"/>
    </row>
    <row r="16" spans="2:33">
      <c r="B16" s="6" t="s">
        <v>217</v>
      </c>
      <c r="C16" s="6" t="s">
        <v>218</v>
      </c>
      <c r="D16" s="6" t="s">
        <v>31</v>
      </c>
      <c r="E16" s="6"/>
      <c r="F16" s="6">
        <v>1</v>
      </c>
      <c r="G16" s="6">
        <v>1</v>
      </c>
      <c r="H16" s="6"/>
      <c r="I16" s="178">
        <v>21</v>
      </c>
      <c r="J16" s="192">
        <v>13</v>
      </c>
      <c r="K16" s="6">
        <v>1</v>
      </c>
      <c r="L16" s="6">
        <v>1</v>
      </c>
      <c r="M16" s="6"/>
      <c r="N16" s="6">
        <v>58</v>
      </c>
      <c r="O16" s="42">
        <v>8</v>
      </c>
      <c r="P16" s="6">
        <v>89112625350</v>
      </c>
      <c r="Q16" s="6" t="s">
        <v>272</v>
      </c>
      <c r="R16" s="8">
        <v>39462</v>
      </c>
      <c r="S16" s="21" t="s">
        <v>208</v>
      </c>
      <c r="T16" s="34">
        <v>4022067610</v>
      </c>
      <c r="U16" s="6"/>
      <c r="V16" s="6" t="s">
        <v>273</v>
      </c>
      <c r="W16" s="6" t="s">
        <v>274</v>
      </c>
      <c r="X16" s="6" t="s">
        <v>275</v>
      </c>
      <c r="Y16" s="5">
        <v>89219703060</v>
      </c>
      <c r="Z16" s="22" t="s">
        <v>259</v>
      </c>
      <c r="AA16" s="6" t="s">
        <v>276</v>
      </c>
      <c r="AB16" s="22"/>
      <c r="AC16" s="6"/>
      <c r="AD16" s="6"/>
      <c r="AE16" s="21" t="str">
        <f>CONCATENATE(V16," ",W16," ",X16)</f>
        <v>Деркач Наталья Васильевна</v>
      </c>
      <c r="AF16" s="6"/>
      <c r="AG16" s="6"/>
    </row>
    <row r="17" spans="2:33">
      <c r="B17" s="6" t="s">
        <v>46</v>
      </c>
      <c r="C17" s="6" t="s">
        <v>47</v>
      </c>
      <c r="D17" s="6" t="s">
        <v>48</v>
      </c>
      <c r="E17" s="6"/>
      <c r="F17" s="6">
        <v>1</v>
      </c>
      <c r="G17" s="6">
        <v>1</v>
      </c>
      <c r="I17" s="178">
        <v>5</v>
      </c>
      <c r="J17" s="178">
        <v>9</v>
      </c>
      <c r="K17" s="6">
        <v>1</v>
      </c>
      <c r="L17" s="6">
        <v>1</v>
      </c>
      <c r="N17" s="5">
        <v>441</v>
      </c>
      <c r="O17" s="42">
        <v>9</v>
      </c>
      <c r="P17" s="6">
        <v>89213354865</v>
      </c>
      <c r="Q17" s="6" t="s">
        <v>49</v>
      </c>
      <c r="R17" s="10">
        <v>39166</v>
      </c>
      <c r="S17" s="21" t="s">
        <v>208</v>
      </c>
      <c r="T17" s="6">
        <v>4020831130</v>
      </c>
      <c r="V17" s="6" t="s">
        <v>46</v>
      </c>
      <c r="W17" s="6" t="s">
        <v>277</v>
      </c>
      <c r="X17" s="6" t="s">
        <v>48</v>
      </c>
      <c r="Y17" s="5">
        <v>89522270284</v>
      </c>
      <c r="Z17" s="6"/>
      <c r="AE17" s="21" t="str">
        <f>CONCATENATE(V17," ",W17," ",X17)</f>
        <v>Ершова Ирина Алексеевна</v>
      </c>
    </row>
    <row r="18" spans="2:33">
      <c r="B18" s="6" t="s">
        <v>219</v>
      </c>
      <c r="C18" s="6" t="s">
        <v>220</v>
      </c>
      <c r="D18" s="6" t="s">
        <v>221</v>
      </c>
      <c r="E18" s="6"/>
      <c r="F18" s="6">
        <v>1</v>
      </c>
      <c r="G18" s="6">
        <v>1</v>
      </c>
      <c r="I18" s="178">
        <v>3</v>
      </c>
      <c r="J18" s="176"/>
      <c r="K18" s="6">
        <v>1</v>
      </c>
      <c r="L18" s="6">
        <v>1</v>
      </c>
      <c r="N18" s="6">
        <v>49</v>
      </c>
      <c r="O18" s="42">
        <v>8</v>
      </c>
      <c r="P18" s="5">
        <v>89259175393</v>
      </c>
      <c r="Q18" s="6" t="s">
        <v>283</v>
      </c>
      <c r="R18" s="10">
        <v>39581</v>
      </c>
      <c r="S18" s="21" t="s">
        <v>209</v>
      </c>
      <c r="T18" s="24" t="s">
        <v>222</v>
      </c>
      <c r="V18" s="6" t="s">
        <v>284</v>
      </c>
      <c r="W18" s="6" t="s">
        <v>285</v>
      </c>
      <c r="X18" s="6" t="s">
        <v>286</v>
      </c>
      <c r="Y18" s="5">
        <v>89165382822</v>
      </c>
      <c r="Z18" s="6" t="s">
        <v>287</v>
      </c>
      <c r="AE18" s="21" t="str">
        <f>CONCATENATE(V18," ",W18," ",X18)</f>
        <v>Зиновьев Алексей Николаевич</v>
      </c>
    </row>
    <row r="19" spans="2:33">
      <c r="B19" s="23" t="s">
        <v>223</v>
      </c>
      <c r="C19" s="23" t="s">
        <v>218</v>
      </c>
      <c r="D19" s="23" t="s">
        <v>224</v>
      </c>
      <c r="E19" s="23"/>
      <c r="F19" s="23">
        <v>1</v>
      </c>
      <c r="G19" s="23">
        <v>1</v>
      </c>
      <c r="I19" s="177">
        <v>19</v>
      </c>
      <c r="J19" s="193">
        <v>3</v>
      </c>
      <c r="K19" s="23">
        <v>1</v>
      </c>
      <c r="L19" s="23">
        <v>1</v>
      </c>
      <c r="N19" s="23">
        <v>30</v>
      </c>
      <c r="O19" s="42">
        <v>10</v>
      </c>
      <c r="P19" s="28">
        <v>89219583612</v>
      </c>
      <c r="Q19" s="37" t="s">
        <v>294</v>
      </c>
      <c r="R19" s="11">
        <v>38933</v>
      </c>
      <c r="S19" s="21" t="s">
        <v>208</v>
      </c>
      <c r="T19" s="6">
        <v>4020668443</v>
      </c>
      <c r="V19" s="37" t="s">
        <v>295</v>
      </c>
      <c r="W19" s="37" t="s">
        <v>296</v>
      </c>
      <c r="X19" s="37" t="s">
        <v>95</v>
      </c>
      <c r="Y19" s="39">
        <v>89213827100</v>
      </c>
      <c r="Z19" s="23"/>
      <c r="AB19" s="21" t="s">
        <v>259</v>
      </c>
      <c r="AE19" s="21" t="str">
        <f>CONCATENATE(V19," ",W19," ",X19)</f>
        <v>Нужина Юлия Андреевна</v>
      </c>
    </row>
    <row r="20" spans="2:33">
      <c r="B20" s="6" t="s">
        <v>65</v>
      </c>
      <c r="C20" s="6" t="s">
        <v>66</v>
      </c>
      <c r="D20" s="6" t="s">
        <v>67</v>
      </c>
      <c r="E20" s="6"/>
      <c r="F20" s="6">
        <v>1</v>
      </c>
      <c r="G20" s="6">
        <v>1</v>
      </c>
      <c r="H20" s="6"/>
      <c r="I20" s="178">
        <v>9</v>
      </c>
      <c r="J20" s="178">
        <v>11</v>
      </c>
      <c r="K20" s="6">
        <v>1</v>
      </c>
      <c r="L20" s="6">
        <v>1</v>
      </c>
      <c r="M20" s="6"/>
      <c r="N20" s="5">
        <v>518</v>
      </c>
      <c r="O20" s="42">
        <v>7</v>
      </c>
      <c r="P20" s="5">
        <v>89313127300</v>
      </c>
      <c r="Q20" s="6" t="s">
        <v>297</v>
      </c>
      <c r="R20" s="10">
        <v>40070</v>
      </c>
      <c r="S20" s="21" t="s">
        <v>209</v>
      </c>
      <c r="T20" s="6" t="s">
        <v>70</v>
      </c>
      <c r="U20" s="6"/>
      <c r="V20" s="6" t="s">
        <v>298</v>
      </c>
      <c r="W20" s="6" t="s">
        <v>299</v>
      </c>
      <c r="X20" s="6" t="s">
        <v>300</v>
      </c>
      <c r="Y20" s="5">
        <v>89213409406</v>
      </c>
      <c r="Z20" s="6" t="s">
        <v>301</v>
      </c>
      <c r="AA20" s="6"/>
      <c r="AB20" s="21" t="s">
        <v>259</v>
      </c>
      <c r="AC20" s="6"/>
      <c r="AD20" s="6"/>
      <c r="AE20" s="21" t="str">
        <f>CONCATENATE(V20," ",W20," ",X20)</f>
        <v>островская любовь юрьевна</v>
      </c>
      <c r="AF20" s="6"/>
      <c r="AG20" s="6"/>
    </row>
    <row r="21" spans="2:33">
      <c r="B21" s="6" t="s">
        <v>71</v>
      </c>
      <c r="C21" s="6" t="s">
        <v>72</v>
      </c>
      <c r="D21" s="6" t="s">
        <v>67</v>
      </c>
      <c r="E21" s="6"/>
      <c r="F21" s="24">
        <v>1</v>
      </c>
      <c r="G21" s="6"/>
      <c r="I21" s="178">
        <v>8</v>
      </c>
      <c r="J21" s="178">
        <v>12</v>
      </c>
      <c r="K21" s="6"/>
      <c r="L21" s="6"/>
      <c r="N21" s="5">
        <v>183</v>
      </c>
      <c r="O21" s="42">
        <v>9</v>
      </c>
      <c r="P21" s="5">
        <v>89610752525</v>
      </c>
      <c r="Q21" s="6" t="s">
        <v>302</v>
      </c>
      <c r="R21" s="10">
        <v>39331</v>
      </c>
      <c r="S21" s="21" t="s">
        <v>208</v>
      </c>
      <c r="T21" s="6">
        <v>4021966729</v>
      </c>
      <c r="V21" s="6" t="s">
        <v>303</v>
      </c>
      <c r="W21" s="6" t="s">
        <v>296</v>
      </c>
      <c r="X21" s="6" t="s">
        <v>304</v>
      </c>
      <c r="Y21" s="5">
        <v>89610717771</v>
      </c>
      <c r="Z21" s="6" t="s">
        <v>305</v>
      </c>
      <c r="AB21" s="21" t="s">
        <v>259</v>
      </c>
      <c r="AE21" s="21" t="str">
        <f>CONCATENATE(V21," ",W21," ",X21)</f>
        <v>Попова Юлия Юрьевна</v>
      </c>
    </row>
    <row r="22" spans="2:33" s="182" customFormat="1">
      <c r="B22" s="180" t="s">
        <v>74</v>
      </c>
      <c r="C22" s="180" t="s">
        <v>75</v>
      </c>
      <c r="D22" s="180" t="s">
        <v>76</v>
      </c>
      <c r="E22" s="180">
        <v>1</v>
      </c>
      <c r="F22" s="180">
        <v>1</v>
      </c>
      <c r="G22" s="180">
        <v>1</v>
      </c>
      <c r="I22" s="176">
        <v>2</v>
      </c>
      <c r="J22" s="183">
        <v>15</v>
      </c>
      <c r="K22" s="180">
        <v>1</v>
      </c>
      <c r="L22" s="180">
        <v>1</v>
      </c>
      <c r="N22" s="180">
        <v>586</v>
      </c>
      <c r="O22" s="182">
        <v>10</v>
      </c>
      <c r="P22" s="180">
        <v>89818723635</v>
      </c>
      <c r="Q22" s="180" t="s">
        <v>77</v>
      </c>
      <c r="R22" s="186">
        <v>38982</v>
      </c>
      <c r="S22" s="182" t="s">
        <v>208</v>
      </c>
      <c r="T22" s="180">
        <v>4020691039</v>
      </c>
      <c r="V22" s="180" t="s">
        <v>74</v>
      </c>
      <c r="W22" s="180" t="s">
        <v>47</v>
      </c>
      <c r="X22" s="180" t="s">
        <v>306</v>
      </c>
      <c r="Y22" s="187">
        <v>89818417041</v>
      </c>
      <c r="Z22" s="180"/>
      <c r="AB22" s="182" t="s">
        <v>259</v>
      </c>
      <c r="AE22" s="182" t="str">
        <f t="shared" ref="AE22" si="2">CONCATENATE(V22," ",W22," ",X22)</f>
        <v>Сайчик Татьяна Борисовна</v>
      </c>
    </row>
    <row r="23" spans="2:33">
      <c r="B23" s="6" t="s">
        <v>225</v>
      </c>
      <c r="C23" s="6" t="s">
        <v>226</v>
      </c>
      <c r="D23" s="6" t="s">
        <v>227</v>
      </c>
      <c r="E23" s="6"/>
      <c r="F23" s="24">
        <v>1</v>
      </c>
      <c r="G23" s="6"/>
      <c r="H23" s="6"/>
      <c r="I23" s="178">
        <v>15</v>
      </c>
      <c r="J23" s="194">
        <v>29</v>
      </c>
      <c r="K23" s="6">
        <v>1</v>
      </c>
      <c r="L23" s="6">
        <v>1</v>
      </c>
      <c r="M23" s="6"/>
      <c r="N23" s="6">
        <v>555</v>
      </c>
      <c r="O23" s="42">
        <v>7</v>
      </c>
      <c r="P23" s="6">
        <v>89200043637</v>
      </c>
      <c r="Q23" s="6" t="s">
        <v>307</v>
      </c>
      <c r="R23" s="8">
        <v>39810</v>
      </c>
      <c r="S23" s="21" t="s">
        <v>209</v>
      </c>
      <c r="T23" s="24" t="s">
        <v>228</v>
      </c>
      <c r="U23" s="6" t="s">
        <v>308</v>
      </c>
      <c r="V23" s="6" t="s">
        <v>309</v>
      </c>
      <c r="W23" s="6" t="s">
        <v>310</v>
      </c>
      <c r="X23" s="6" t="s">
        <v>311</v>
      </c>
      <c r="Y23" s="5">
        <v>89914876053</v>
      </c>
      <c r="Z23" s="22" t="s">
        <v>259</v>
      </c>
      <c r="AA23" s="6" t="s">
        <v>312</v>
      </c>
      <c r="AB23" s="21" t="s">
        <v>259</v>
      </c>
      <c r="AC23" s="6"/>
      <c r="AD23" s="6"/>
      <c r="AE23" s="21" t="str">
        <f>CONCATENATE(V23," ",W23," ",X23)</f>
        <v>Тюпина Полина Евгеньевна</v>
      </c>
      <c r="AF23" s="6"/>
      <c r="AG23" s="6"/>
    </row>
    <row r="24" spans="2:33" s="182" customFormat="1" ht="15.75" thickBot="1">
      <c r="B24" s="175" t="s">
        <v>85</v>
      </c>
      <c r="C24" s="175" t="s">
        <v>86</v>
      </c>
      <c r="D24" s="175" t="s">
        <v>81</v>
      </c>
      <c r="E24" s="175">
        <v>1</v>
      </c>
      <c r="F24" s="175">
        <v>1</v>
      </c>
      <c r="G24" s="175">
        <v>1</v>
      </c>
      <c r="H24" s="175"/>
      <c r="I24" s="176">
        <v>7</v>
      </c>
      <c r="J24" s="176">
        <v>14</v>
      </c>
      <c r="K24" s="175">
        <v>1</v>
      </c>
      <c r="L24" s="175">
        <v>1</v>
      </c>
      <c r="M24" s="175"/>
      <c r="N24" s="175">
        <v>471</v>
      </c>
      <c r="O24" s="182">
        <v>8</v>
      </c>
      <c r="P24" s="175">
        <v>89817032760</v>
      </c>
      <c r="Q24" s="175" t="s">
        <v>315</v>
      </c>
      <c r="R24" s="188">
        <v>39529</v>
      </c>
      <c r="S24" s="182" t="s">
        <v>209</v>
      </c>
      <c r="T24" s="175">
        <v>4022149794</v>
      </c>
      <c r="U24" s="175" t="s">
        <v>316</v>
      </c>
      <c r="V24" s="175" t="s">
        <v>85</v>
      </c>
      <c r="W24" s="175" t="s">
        <v>317</v>
      </c>
      <c r="X24" s="175" t="s">
        <v>318</v>
      </c>
      <c r="Y24" s="189">
        <v>89111407222</v>
      </c>
      <c r="Z24" s="175" t="s">
        <v>259</v>
      </c>
      <c r="AA24" s="175" t="s">
        <v>319</v>
      </c>
      <c r="AB24" s="175" t="s">
        <v>320</v>
      </c>
      <c r="AC24" s="175"/>
      <c r="AD24" s="175"/>
      <c r="AE24" s="182" t="str">
        <f t="shared" ref="AE24:AE26" si="3">CONCATENATE(V24," ",W24," ",X24)</f>
        <v>Шеламова Галина Анатольевна</v>
      </c>
      <c r="AF24" s="175"/>
      <c r="AG24" s="175"/>
    </row>
    <row r="25" spans="2:33" ht="15.75" thickBot="1">
      <c r="B25" s="14" t="s">
        <v>89</v>
      </c>
      <c r="C25" s="14" t="s">
        <v>20</v>
      </c>
      <c r="D25" s="14" t="s">
        <v>90</v>
      </c>
      <c r="E25" s="14"/>
      <c r="F25" s="14">
        <v>1</v>
      </c>
      <c r="G25" s="14">
        <v>1</v>
      </c>
      <c r="H25" s="6"/>
      <c r="I25" s="190">
        <v>17</v>
      </c>
      <c r="J25" s="179">
        <v>2</v>
      </c>
      <c r="K25" s="14">
        <v>1</v>
      </c>
      <c r="L25" s="14">
        <v>1</v>
      </c>
      <c r="M25" s="6"/>
      <c r="N25" s="29">
        <v>320</v>
      </c>
      <c r="O25" s="26">
        <v>10</v>
      </c>
      <c r="P25" s="13" t="s">
        <v>321</v>
      </c>
      <c r="Q25" s="14" t="s">
        <v>91</v>
      </c>
      <c r="R25" s="12">
        <v>38989</v>
      </c>
      <c r="S25" s="21" t="s">
        <v>208</v>
      </c>
      <c r="T25" s="27">
        <v>4020684651</v>
      </c>
      <c r="U25" s="6"/>
      <c r="V25" s="14" t="s">
        <v>322</v>
      </c>
      <c r="W25" s="14" t="s">
        <v>47</v>
      </c>
      <c r="X25" s="14" t="s">
        <v>313</v>
      </c>
      <c r="Y25" s="13" t="s">
        <v>323</v>
      </c>
      <c r="Z25" s="23"/>
      <c r="AA25" s="6"/>
      <c r="AB25" s="6"/>
      <c r="AC25" s="6"/>
      <c r="AD25" s="6"/>
      <c r="AE25" s="21" t="str">
        <f t="shared" si="3"/>
        <v>Шилонцева Татьяна Александровна</v>
      </c>
      <c r="AF25" s="6"/>
      <c r="AG25" s="6"/>
    </row>
    <row r="26" spans="2:33">
      <c r="B26" s="6" t="s">
        <v>93</v>
      </c>
      <c r="C26" s="6" t="s">
        <v>94</v>
      </c>
      <c r="D26" s="6" t="s">
        <v>95</v>
      </c>
      <c r="E26" s="6"/>
      <c r="F26" s="6">
        <v>1</v>
      </c>
      <c r="G26" s="6">
        <v>1</v>
      </c>
      <c r="H26" s="6"/>
      <c r="I26" s="178">
        <v>20</v>
      </c>
      <c r="J26" s="178">
        <v>4</v>
      </c>
      <c r="K26" s="6">
        <v>1</v>
      </c>
      <c r="L26" s="6">
        <v>1</v>
      </c>
      <c r="M26" s="6"/>
      <c r="N26" s="6">
        <v>43</v>
      </c>
      <c r="O26" s="42">
        <v>7</v>
      </c>
      <c r="P26" s="6">
        <v>89819793731</v>
      </c>
      <c r="Q26" s="6" t="s">
        <v>96</v>
      </c>
      <c r="R26" s="8">
        <v>39987</v>
      </c>
      <c r="S26" s="21" t="s">
        <v>209</v>
      </c>
      <c r="T26" s="6" t="s">
        <v>98</v>
      </c>
      <c r="U26" s="6" t="s">
        <v>324</v>
      </c>
      <c r="V26" s="6" t="s">
        <v>325</v>
      </c>
      <c r="W26" s="6" t="s">
        <v>277</v>
      </c>
      <c r="X26" s="6" t="s">
        <v>326</v>
      </c>
      <c r="Y26" s="5">
        <v>89118110171</v>
      </c>
      <c r="Z26" s="22" t="s">
        <v>259</v>
      </c>
      <c r="AA26" s="6" t="s">
        <v>327</v>
      </c>
      <c r="AB26" s="6" t="s">
        <v>327</v>
      </c>
      <c r="AC26" s="6"/>
      <c r="AD26" s="6"/>
      <c r="AE26" s="21" t="str">
        <f t="shared" si="3"/>
        <v>Шишкина  Ирина Викторовна</v>
      </c>
      <c r="AF26" s="6"/>
      <c r="AG26" s="6"/>
    </row>
    <row r="42" spans="2:33">
      <c r="B42" s="6" t="s">
        <v>43</v>
      </c>
      <c r="C42" s="6" t="s">
        <v>44</v>
      </c>
      <c r="D42" s="6" t="s">
        <v>45</v>
      </c>
      <c r="E42" s="6"/>
      <c r="F42" s="6"/>
      <c r="G42" s="6"/>
      <c r="H42" s="6"/>
      <c r="I42" s="6">
        <v>1</v>
      </c>
      <c r="J42" s="6">
        <v>7</v>
      </c>
      <c r="K42" s="6"/>
      <c r="L42" s="6"/>
      <c r="M42" s="6"/>
      <c r="N42" s="6">
        <v>225</v>
      </c>
      <c r="O42" s="14">
        <v>11</v>
      </c>
      <c r="P42" s="5">
        <v>89818346175</v>
      </c>
      <c r="Q42" s="6" t="s">
        <v>331</v>
      </c>
      <c r="R42" s="10">
        <v>38137</v>
      </c>
      <c r="S42" s="21" t="s">
        <v>208</v>
      </c>
      <c r="T42" s="5">
        <v>4018085917</v>
      </c>
      <c r="U42" s="6"/>
      <c r="V42" s="6" t="s">
        <v>332</v>
      </c>
      <c r="W42" s="6" t="s">
        <v>268</v>
      </c>
      <c r="X42" s="6" t="s">
        <v>76</v>
      </c>
      <c r="Y42" s="5">
        <v>89117966505</v>
      </c>
      <c r="Z42" s="6"/>
      <c r="AA42" s="6"/>
      <c r="AB42" s="6"/>
      <c r="AC42" s="6"/>
      <c r="AD42" s="6"/>
      <c r="AE42" s="21" t="str">
        <f>CONCATENATE(V42," ",W42," ",X42)</f>
        <v>Пасько Ольга Владимировна</v>
      </c>
      <c r="AF42" s="6"/>
      <c r="AG42" s="6"/>
    </row>
    <row r="43" spans="2:33">
      <c r="B43" s="6" t="s">
        <v>63</v>
      </c>
      <c r="C43" s="6" t="s">
        <v>52</v>
      </c>
      <c r="D43" s="6" t="s">
        <v>64</v>
      </c>
      <c r="E43" s="6"/>
      <c r="F43" s="6"/>
      <c r="G43" s="6"/>
      <c r="H43" s="6"/>
      <c r="I43" s="6">
        <v>12</v>
      </c>
      <c r="J43" s="6">
        <v>10</v>
      </c>
      <c r="K43" s="6"/>
      <c r="L43" s="23"/>
      <c r="M43" s="6"/>
      <c r="N43" s="5">
        <v>504</v>
      </c>
      <c r="O43" s="14">
        <v>11</v>
      </c>
      <c r="P43" s="5">
        <v>89111652301</v>
      </c>
      <c r="Q43" s="6" t="s">
        <v>333</v>
      </c>
      <c r="R43" s="10">
        <v>38434</v>
      </c>
      <c r="S43" s="21" t="s">
        <v>208</v>
      </c>
      <c r="T43" s="5">
        <v>4018287872</v>
      </c>
      <c r="U43" s="6"/>
      <c r="V43" s="6" t="s">
        <v>63</v>
      </c>
      <c r="W43" s="6" t="s">
        <v>20</v>
      </c>
      <c r="X43" s="6" t="s">
        <v>286</v>
      </c>
      <c r="Y43" s="5">
        <v>89817910834</v>
      </c>
      <c r="Z43" s="6" t="s">
        <v>301</v>
      </c>
      <c r="AA43" s="6"/>
      <c r="AB43" s="6"/>
      <c r="AC43" s="6"/>
      <c r="AD43" s="6"/>
      <c r="AE43" s="21" t="str">
        <f>CONCATENATE(V43," ",W43," ",X43)</f>
        <v>Кудряшов Андрей Николаевич</v>
      </c>
      <c r="AF43" s="6"/>
      <c r="AG43" s="6"/>
    </row>
    <row r="44" spans="2:33" ht="15.75" thickBot="1">
      <c r="B44" s="6" t="s">
        <v>93</v>
      </c>
      <c r="C44" s="6" t="s">
        <v>99</v>
      </c>
      <c r="D44" s="6" t="s">
        <v>100</v>
      </c>
      <c r="E44" s="6"/>
      <c r="F44" s="6"/>
      <c r="G44" s="6"/>
      <c r="I44" s="6">
        <v>18</v>
      </c>
      <c r="J44" s="21">
        <v>8</v>
      </c>
      <c r="K44" s="6"/>
      <c r="L44" s="6"/>
      <c r="N44" s="5">
        <v>246</v>
      </c>
      <c r="O44" s="14">
        <v>11</v>
      </c>
      <c r="P44" s="5">
        <v>89312711134</v>
      </c>
      <c r="Q44" s="6" t="s">
        <v>101</v>
      </c>
      <c r="R44" s="10">
        <v>38070</v>
      </c>
      <c r="S44" s="21" t="s">
        <v>208</v>
      </c>
      <c r="T44" s="5">
        <v>4018029738</v>
      </c>
      <c r="V44" s="6" t="s">
        <v>334</v>
      </c>
      <c r="W44" s="6" t="s">
        <v>335</v>
      </c>
      <c r="X44" s="6" t="s">
        <v>336</v>
      </c>
      <c r="Y44" s="5">
        <v>89218717677</v>
      </c>
      <c r="Z44" s="6" t="s">
        <v>337</v>
      </c>
      <c r="AE44" s="21" t="str">
        <f>CONCATENATE(V44," ",W44," ",X44)</f>
        <v>Шишкин Денис Витальевич</v>
      </c>
    </row>
    <row r="45" spans="2:33" ht="15.75" thickBot="1">
      <c r="B45" s="25" t="s">
        <v>338</v>
      </c>
      <c r="C45" s="25" t="s">
        <v>99</v>
      </c>
      <c r="D45" s="25" t="s">
        <v>339</v>
      </c>
      <c r="E45" s="26"/>
      <c r="N45" s="29">
        <v>320</v>
      </c>
      <c r="O45" s="29">
        <v>6</v>
      </c>
      <c r="P45" s="30">
        <v>89817406171</v>
      </c>
      <c r="Q45" s="29" t="s">
        <v>340</v>
      </c>
      <c r="R45" s="38">
        <v>39554</v>
      </c>
      <c r="S45" s="21" t="s">
        <v>209</v>
      </c>
      <c r="T45" s="29" t="s">
        <v>341</v>
      </c>
      <c r="U45" s="25" t="s">
        <v>342</v>
      </c>
      <c r="V45" s="25" t="s">
        <v>343</v>
      </c>
      <c r="W45" s="25" t="s">
        <v>344</v>
      </c>
      <c r="X45" s="25" t="s">
        <v>286</v>
      </c>
      <c r="Y45" s="40">
        <v>89052274602</v>
      </c>
      <c r="Z45" s="25" t="s">
        <v>345</v>
      </c>
      <c r="AA45" s="25" t="s">
        <v>346</v>
      </c>
      <c r="AE45" s="21" t="str">
        <f>CONCATENATE(V45," ",W45," ",X45)</f>
        <v>Демидов Виталий Николаевич</v>
      </c>
    </row>
  </sheetData>
  <autoFilter ref="A1:Z31">
    <filterColumn colId="5"/>
  </autoFilter>
  <sortState ref="B2:AF24">
    <sortCondition ref="B2:B24"/>
  </sortState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X42"/>
  <sheetViews>
    <sheetView workbookViewId="0">
      <selection activeCell="I18" sqref="I18"/>
    </sheetView>
  </sheetViews>
  <sheetFormatPr defaultColWidth="8" defaultRowHeight="12.75"/>
  <cols>
    <col min="1" max="1" width="8" style="114"/>
    <col min="2" max="2" width="28.85546875" style="114" customWidth="1"/>
    <col min="3" max="3" width="10.85546875" style="114"/>
    <col min="4" max="4" width="13.140625" style="114"/>
    <col min="5" max="5" width="21.42578125" style="114"/>
    <col min="6" max="6" width="12.85546875" style="114"/>
    <col min="7" max="7" width="9.28515625" style="114"/>
    <col min="8" max="8" width="9" style="114"/>
    <col min="9" max="9" width="12.140625" style="115"/>
    <col min="10" max="10" width="19.42578125" style="114"/>
    <col min="11" max="11" width="28.140625" style="114"/>
    <col min="12" max="12" width="31.42578125" style="114"/>
    <col min="13" max="13" width="18.5703125" style="114" customWidth="1"/>
    <col min="14" max="14" width="14.140625" style="114"/>
    <col min="15" max="15" width="14.5703125" style="114" customWidth="1"/>
    <col min="16" max="16" width="18.85546875" style="114"/>
    <col min="17" max="17" width="14.140625" style="114"/>
    <col min="18" max="16384" width="8" style="114"/>
  </cols>
  <sheetData>
    <row r="1" spans="2:16">
      <c r="B1" s="116" t="s">
        <v>0</v>
      </c>
    </row>
    <row r="2" spans="2:16">
      <c r="B2" s="114" t="s">
        <v>1</v>
      </c>
      <c r="C2" s="117">
        <v>44776</v>
      </c>
      <c r="D2" s="117">
        <v>44798</v>
      </c>
      <c r="E2" s="118"/>
    </row>
    <row r="3" spans="2:16">
      <c r="B3" s="114" t="s">
        <v>2</v>
      </c>
      <c r="C3" s="117" t="s">
        <v>195</v>
      </c>
      <c r="D3" s="118"/>
    </row>
    <row r="4" spans="2:16" ht="13.5" thickBot="1">
      <c r="B4" s="116" t="s">
        <v>4</v>
      </c>
      <c r="C4" s="116" t="s">
        <v>5</v>
      </c>
      <c r="D4" s="116" t="s">
        <v>6</v>
      </c>
      <c r="E4" s="116" t="s">
        <v>7</v>
      </c>
      <c r="F4" s="116" t="s">
        <v>8</v>
      </c>
      <c r="G4" s="116" t="s">
        <v>9</v>
      </c>
      <c r="H4" s="119" t="s">
        <v>10</v>
      </c>
      <c r="I4" s="116" t="s">
        <v>11</v>
      </c>
      <c r="J4" s="126" t="s">
        <v>12</v>
      </c>
      <c r="K4" s="116" t="s">
        <v>13</v>
      </c>
      <c r="L4" s="116" t="s">
        <v>14</v>
      </c>
      <c r="M4" s="116" t="s">
        <v>15</v>
      </c>
      <c r="N4" s="116" t="s">
        <v>16</v>
      </c>
      <c r="O4" s="127" t="s">
        <v>17</v>
      </c>
      <c r="P4" s="116" t="s">
        <v>18</v>
      </c>
    </row>
    <row r="5" spans="2:16" ht="15.75" thickBot="1">
      <c r="B5" s="55" t="s">
        <v>25</v>
      </c>
      <c r="C5" s="55" t="s">
        <v>26</v>
      </c>
      <c r="D5" s="55" t="s">
        <v>27</v>
      </c>
      <c r="E5" s="55">
        <v>10</v>
      </c>
      <c r="F5" s="55" t="s">
        <v>28</v>
      </c>
      <c r="G5" s="120"/>
      <c r="H5" s="48">
        <v>225</v>
      </c>
      <c r="I5" s="42">
        <v>8</v>
      </c>
      <c r="J5" s="57">
        <v>89650953153</v>
      </c>
      <c r="K5" s="31" t="s">
        <v>379</v>
      </c>
      <c r="L5" s="42" t="s">
        <v>30</v>
      </c>
      <c r="N5" s="57">
        <v>89052006465</v>
      </c>
      <c r="O5" s="31">
        <v>4022050606</v>
      </c>
      <c r="P5" s="56">
        <v>39367</v>
      </c>
    </row>
    <row r="6" spans="2:16" ht="15">
      <c r="B6" s="46" t="s">
        <v>32</v>
      </c>
      <c r="C6" s="46" t="s">
        <v>33</v>
      </c>
      <c r="D6" s="46" t="s">
        <v>34</v>
      </c>
      <c r="E6" s="46">
        <v>16</v>
      </c>
      <c r="F6" s="46">
        <v>8</v>
      </c>
      <c r="G6" s="121"/>
      <c r="H6" s="46">
        <v>225</v>
      </c>
      <c r="I6" s="42">
        <v>11</v>
      </c>
      <c r="J6" s="54">
        <v>89215575265</v>
      </c>
      <c r="K6" s="46" t="s">
        <v>35</v>
      </c>
      <c r="L6" s="42" t="s">
        <v>36</v>
      </c>
      <c r="N6" s="54">
        <v>89213205528</v>
      </c>
      <c r="O6" s="54">
        <v>4019397258</v>
      </c>
      <c r="P6" s="53">
        <v>38553</v>
      </c>
    </row>
    <row r="7" spans="2:16" ht="15">
      <c r="B7" s="46" t="s">
        <v>37</v>
      </c>
      <c r="C7" s="46" t="s">
        <v>38</v>
      </c>
      <c r="D7" s="46" t="s">
        <v>39</v>
      </c>
      <c r="E7" s="46">
        <v>4</v>
      </c>
      <c r="F7" s="46">
        <v>16</v>
      </c>
      <c r="G7" s="121"/>
      <c r="H7" s="46">
        <v>56</v>
      </c>
      <c r="I7" s="42">
        <v>8</v>
      </c>
      <c r="J7" s="46">
        <v>89291040939</v>
      </c>
      <c r="K7" s="46" t="s">
        <v>40</v>
      </c>
      <c r="L7" s="42" t="s">
        <v>41</v>
      </c>
      <c r="N7" s="54">
        <v>89052622652</v>
      </c>
      <c r="O7" s="33" t="s">
        <v>42</v>
      </c>
      <c r="P7" s="51">
        <v>39849</v>
      </c>
    </row>
    <row r="8" spans="2:16" ht="15">
      <c r="B8" s="46" t="s">
        <v>217</v>
      </c>
      <c r="C8" s="46" t="s">
        <v>218</v>
      </c>
      <c r="D8" s="46" t="s">
        <v>31</v>
      </c>
      <c r="E8" s="46">
        <v>21</v>
      </c>
      <c r="F8" s="46"/>
      <c r="G8" s="42"/>
      <c r="H8" s="46">
        <v>58</v>
      </c>
      <c r="I8" s="42">
        <v>8</v>
      </c>
      <c r="J8" s="46">
        <v>89112625350</v>
      </c>
      <c r="K8" s="46" t="s">
        <v>380</v>
      </c>
      <c r="L8" s="42" t="s">
        <v>384</v>
      </c>
      <c r="N8" s="54">
        <v>89219703060</v>
      </c>
      <c r="O8" s="34">
        <v>4022067610</v>
      </c>
      <c r="P8" s="51">
        <v>39462</v>
      </c>
    </row>
    <row r="9" spans="2:16" ht="15">
      <c r="B9" s="46" t="s">
        <v>46</v>
      </c>
      <c r="C9" s="46" t="s">
        <v>47</v>
      </c>
      <c r="D9" s="46" t="s">
        <v>48</v>
      </c>
      <c r="E9" s="46">
        <v>5</v>
      </c>
      <c r="F9" s="46">
        <v>9</v>
      </c>
      <c r="G9" s="121"/>
      <c r="H9" s="54">
        <v>441</v>
      </c>
      <c r="I9" s="42">
        <v>9</v>
      </c>
      <c r="J9" s="46">
        <v>89213354865</v>
      </c>
      <c r="K9" s="46" t="s">
        <v>49</v>
      </c>
      <c r="L9" s="42" t="s">
        <v>50</v>
      </c>
      <c r="N9" s="54">
        <v>89522270284</v>
      </c>
      <c r="O9" s="46">
        <v>4020831130</v>
      </c>
      <c r="P9" s="53">
        <v>39166</v>
      </c>
    </row>
    <row r="10" spans="2:16" ht="15">
      <c r="B10" s="48" t="s">
        <v>51</v>
      </c>
      <c r="C10" s="48" t="s">
        <v>52</v>
      </c>
      <c r="D10" s="48" t="s">
        <v>53</v>
      </c>
      <c r="E10" s="48">
        <v>11</v>
      </c>
      <c r="F10" s="48">
        <v>3</v>
      </c>
      <c r="H10" s="60">
        <v>56</v>
      </c>
      <c r="I10" s="42">
        <v>10</v>
      </c>
      <c r="J10" s="42">
        <v>89214136722</v>
      </c>
      <c r="K10" s="48" t="s">
        <v>54</v>
      </c>
      <c r="L10" s="42" t="s">
        <v>55</v>
      </c>
      <c r="N10" s="50">
        <v>89219312294</v>
      </c>
      <c r="O10" s="48">
        <v>4002634542</v>
      </c>
      <c r="P10" s="49">
        <v>38917</v>
      </c>
    </row>
    <row r="11" spans="2:16" ht="15">
      <c r="B11" s="46" t="s">
        <v>219</v>
      </c>
      <c r="C11" s="46" t="s">
        <v>220</v>
      </c>
      <c r="D11" s="46" t="s">
        <v>221</v>
      </c>
      <c r="E11" s="46">
        <v>3</v>
      </c>
      <c r="F11" s="46"/>
      <c r="G11" s="120"/>
      <c r="H11" s="46">
        <v>49</v>
      </c>
      <c r="I11" s="42">
        <v>8</v>
      </c>
      <c r="J11" s="54">
        <v>89259175393</v>
      </c>
      <c r="K11" s="46" t="s">
        <v>381</v>
      </c>
      <c r="L11" s="42" t="s">
        <v>385</v>
      </c>
      <c r="N11" s="54">
        <v>89165382822</v>
      </c>
      <c r="O11" s="24" t="s">
        <v>222</v>
      </c>
      <c r="P11" s="53">
        <v>39581</v>
      </c>
    </row>
    <row r="12" spans="2:16" ht="15">
      <c r="B12" s="48" t="s">
        <v>223</v>
      </c>
      <c r="C12" s="48" t="s">
        <v>218</v>
      </c>
      <c r="D12" s="48" t="s">
        <v>224</v>
      </c>
      <c r="E12" s="48">
        <v>19</v>
      </c>
      <c r="F12" s="48"/>
      <c r="G12" s="121"/>
      <c r="H12" s="48">
        <v>30</v>
      </c>
      <c r="I12" s="42">
        <v>10</v>
      </c>
      <c r="J12" s="28">
        <v>89219583612</v>
      </c>
      <c r="K12" s="37" t="s">
        <v>294</v>
      </c>
      <c r="L12" s="42" t="s">
        <v>386</v>
      </c>
      <c r="N12" s="39">
        <v>89213827100</v>
      </c>
      <c r="O12" s="46">
        <v>4020668443</v>
      </c>
      <c r="P12" s="59">
        <v>38933</v>
      </c>
    </row>
    <row r="13" spans="2:16" ht="15">
      <c r="B13" s="46" t="s">
        <v>65</v>
      </c>
      <c r="C13" s="46" t="s">
        <v>66</v>
      </c>
      <c r="D13" s="46" t="s">
        <v>67</v>
      </c>
      <c r="E13" s="46">
        <v>9</v>
      </c>
      <c r="F13" s="46">
        <v>11</v>
      </c>
      <c r="G13" s="42"/>
      <c r="H13" s="54">
        <v>518</v>
      </c>
      <c r="I13" s="42">
        <v>7</v>
      </c>
      <c r="J13" s="54">
        <v>89313127300</v>
      </c>
      <c r="K13" s="46" t="s">
        <v>68</v>
      </c>
      <c r="L13" s="42" t="s">
        <v>69</v>
      </c>
      <c r="N13" s="54">
        <v>89213409406</v>
      </c>
      <c r="O13" s="46" t="s">
        <v>70</v>
      </c>
      <c r="P13" s="53">
        <v>40070</v>
      </c>
    </row>
    <row r="14" spans="2:16" ht="15">
      <c r="B14" s="46" t="s">
        <v>71</v>
      </c>
      <c r="C14" s="46" t="s">
        <v>72</v>
      </c>
      <c r="D14" s="46" t="s">
        <v>67</v>
      </c>
      <c r="E14" s="46">
        <v>8</v>
      </c>
      <c r="F14" s="46">
        <v>12</v>
      </c>
      <c r="G14" s="42"/>
      <c r="H14" s="54">
        <v>183</v>
      </c>
      <c r="I14" s="42">
        <v>9</v>
      </c>
      <c r="J14" s="54">
        <v>89610752525</v>
      </c>
      <c r="K14" s="46" t="s">
        <v>302</v>
      </c>
      <c r="L14" s="42" t="s">
        <v>73</v>
      </c>
      <c r="N14" s="54">
        <v>89610717771</v>
      </c>
      <c r="O14" s="46">
        <v>4021966729</v>
      </c>
      <c r="P14" s="53">
        <v>39331</v>
      </c>
    </row>
    <row r="15" spans="2:16" ht="15">
      <c r="B15" s="48" t="s">
        <v>74</v>
      </c>
      <c r="C15" s="48" t="s">
        <v>75</v>
      </c>
      <c r="D15" s="48" t="s">
        <v>76</v>
      </c>
      <c r="E15" s="46">
        <v>2</v>
      </c>
      <c r="F15" s="48">
        <v>15</v>
      </c>
      <c r="G15" s="42"/>
      <c r="H15" s="48">
        <v>586</v>
      </c>
      <c r="I15" s="42">
        <v>10</v>
      </c>
      <c r="J15" s="48">
        <v>89818723635</v>
      </c>
      <c r="K15" s="48" t="s">
        <v>77</v>
      </c>
      <c r="L15" s="42" t="s">
        <v>78</v>
      </c>
      <c r="N15" s="50">
        <v>89818417041</v>
      </c>
      <c r="O15" s="48">
        <v>4020691039</v>
      </c>
      <c r="P15" s="49">
        <v>38982</v>
      </c>
    </row>
    <row r="16" spans="2:16" ht="15">
      <c r="B16" s="46" t="s">
        <v>225</v>
      </c>
      <c r="C16" s="46" t="s">
        <v>226</v>
      </c>
      <c r="D16" s="46" t="s">
        <v>227</v>
      </c>
      <c r="E16" s="46">
        <v>15</v>
      </c>
      <c r="F16" s="46"/>
      <c r="G16" s="42"/>
      <c r="H16" s="46">
        <v>555</v>
      </c>
      <c r="I16" s="42">
        <v>7</v>
      </c>
      <c r="J16" s="46">
        <v>89200043637</v>
      </c>
      <c r="K16" s="46" t="s">
        <v>382</v>
      </c>
      <c r="L16" s="42" t="s">
        <v>387</v>
      </c>
      <c r="N16" s="54">
        <v>89914876053</v>
      </c>
      <c r="O16" s="24" t="s">
        <v>228</v>
      </c>
      <c r="P16" s="51">
        <v>39810</v>
      </c>
    </row>
    <row r="17" spans="2:16" ht="15.75" thickBot="1">
      <c r="B17" s="46" t="s">
        <v>85</v>
      </c>
      <c r="C17" s="46" t="s">
        <v>86</v>
      </c>
      <c r="D17" s="46" t="s">
        <v>81</v>
      </c>
      <c r="E17" s="46">
        <v>7</v>
      </c>
      <c r="F17" s="46">
        <v>14</v>
      </c>
      <c r="G17" s="121"/>
      <c r="H17" s="46">
        <v>471</v>
      </c>
      <c r="I17" s="42">
        <v>8</v>
      </c>
      <c r="J17" s="46">
        <v>89817032760</v>
      </c>
      <c r="K17" s="46" t="s">
        <v>383</v>
      </c>
      <c r="L17" s="42" t="s">
        <v>88</v>
      </c>
      <c r="N17" s="54">
        <v>89111407222</v>
      </c>
      <c r="O17" s="46">
        <v>4022149794</v>
      </c>
      <c r="P17" s="51">
        <v>39529</v>
      </c>
    </row>
    <row r="18" spans="2:16" ht="15.75" thickBot="1">
      <c r="B18" s="60" t="s">
        <v>89</v>
      </c>
      <c r="C18" s="60" t="s">
        <v>20</v>
      </c>
      <c r="D18" s="60" t="s">
        <v>90</v>
      </c>
      <c r="E18" s="42">
        <v>17</v>
      </c>
      <c r="F18" s="60">
        <v>2</v>
      </c>
      <c r="G18" s="121"/>
      <c r="H18" s="29">
        <v>320</v>
      </c>
      <c r="I18" s="26">
        <v>10</v>
      </c>
      <c r="J18" s="13" t="s">
        <v>321</v>
      </c>
      <c r="K18" s="60" t="s">
        <v>91</v>
      </c>
      <c r="L18" s="42" t="s">
        <v>92</v>
      </c>
      <c r="N18" s="13" t="s">
        <v>323</v>
      </c>
      <c r="O18" s="57">
        <v>4020684651</v>
      </c>
      <c r="P18" s="61">
        <v>38989</v>
      </c>
    </row>
    <row r="19" spans="2:16" ht="15.75" thickBot="1">
      <c r="B19" s="46" t="s">
        <v>93</v>
      </c>
      <c r="C19" s="46" t="s">
        <v>94</v>
      </c>
      <c r="D19" s="46" t="s">
        <v>95</v>
      </c>
      <c r="E19" s="46">
        <v>20</v>
      </c>
      <c r="F19" s="46">
        <v>4</v>
      </c>
      <c r="G19" s="42"/>
      <c r="H19" s="46">
        <v>43</v>
      </c>
      <c r="I19" s="42">
        <v>7</v>
      </c>
      <c r="J19" s="46">
        <v>89819793731</v>
      </c>
      <c r="K19" s="46" t="s">
        <v>96</v>
      </c>
      <c r="L19" s="42" t="s">
        <v>97</v>
      </c>
      <c r="N19" s="54">
        <v>89118110171</v>
      </c>
      <c r="O19" s="46" t="s">
        <v>98</v>
      </c>
      <c r="P19" s="51">
        <v>39987</v>
      </c>
    </row>
    <row r="20" spans="2:16" ht="15.75" thickBot="1">
      <c r="B20" s="60"/>
      <c r="C20" s="60"/>
      <c r="D20" s="60"/>
      <c r="E20" s="42"/>
      <c r="F20" s="60"/>
      <c r="H20" s="60"/>
      <c r="I20" s="60"/>
      <c r="J20" s="13"/>
      <c r="K20" s="60"/>
      <c r="L20" s="42"/>
      <c r="N20" s="13"/>
      <c r="O20" s="57"/>
      <c r="P20" s="61"/>
    </row>
    <row r="21" spans="2:16" ht="15">
      <c r="B21" s="46"/>
      <c r="C21" s="46"/>
      <c r="D21" s="46"/>
      <c r="E21" s="46"/>
      <c r="F21" s="46"/>
      <c r="H21" s="46"/>
      <c r="I21" s="46"/>
      <c r="J21" s="46"/>
      <c r="K21" s="46"/>
      <c r="L21" s="42"/>
      <c r="N21" s="54"/>
      <c r="O21" s="46"/>
      <c r="P21" s="51"/>
    </row>
    <row r="22" spans="2:16" ht="15">
      <c r="B22" s="46"/>
      <c r="C22" s="46"/>
      <c r="D22" s="46"/>
      <c r="E22" s="46"/>
      <c r="F22" s="42"/>
      <c r="H22" s="54"/>
      <c r="I22" s="60"/>
      <c r="J22" s="54"/>
      <c r="K22" s="46"/>
      <c r="L22" s="42"/>
      <c r="N22" s="54"/>
      <c r="O22" s="54"/>
      <c r="P22" s="53"/>
    </row>
    <row r="25" spans="2:16">
      <c r="B25" s="114" t="s">
        <v>102</v>
      </c>
      <c r="C25" s="123" t="s">
        <v>103</v>
      </c>
      <c r="E25" s="115" t="s">
        <v>104</v>
      </c>
      <c r="F25" s="123">
        <v>89217427984</v>
      </c>
    </row>
    <row r="26" spans="2:16">
      <c r="B26" s="114" t="s">
        <v>105</v>
      </c>
      <c r="C26" s="123" t="s">
        <v>106</v>
      </c>
      <c r="E26" s="115" t="s">
        <v>104</v>
      </c>
      <c r="F26" s="123">
        <v>89679796720</v>
      </c>
    </row>
    <row r="28" spans="2:16">
      <c r="B28" s="114" t="s">
        <v>107</v>
      </c>
      <c r="C28" s="117">
        <v>44765</v>
      </c>
    </row>
    <row r="29" spans="2:16">
      <c r="B29" s="114" t="s">
        <v>108</v>
      </c>
      <c r="C29" s="123">
        <v>2022</v>
      </c>
    </row>
    <row r="30" spans="2:16">
      <c r="B30" s="114" t="s">
        <v>109</v>
      </c>
      <c r="C30" s="124"/>
    </row>
    <row r="32" spans="2:16">
      <c r="B32" s="125" t="s">
        <v>110</v>
      </c>
    </row>
    <row r="33" spans="2:24" ht="15">
      <c r="B33" s="6"/>
      <c r="C33" s="6"/>
      <c r="D33" s="6"/>
      <c r="H33" s="6"/>
      <c r="I33" s="6"/>
      <c r="J33" s="6"/>
      <c r="K33" s="6"/>
      <c r="L33" s="130"/>
      <c r="N33" s="3"/>
      <c r="O33" s="6"/>
      <c r="P33" s="8"/>
    </row>
    <row r="34" spans="2:24" ht="15">
      <c r="B34" s="6"/>
      <c r="C34" s="6"/>
      <c r="D34" s="6"/>
      <c r="H34" s="6"/>
      <c r="I34" s="14"/>
      <c r="J34" s="5"/>
      <c r="K34" s="6"/>
      <c r="L34" s="130"/>
      <c r="M34" s="131"/>
      <c r="N34" s="3"/>
      <c r="O34" s="34"/>
      <c r="P34" s="10"/>
      <c r="V34" s="131"/>
      <c r="W34" s="131"/>
      <c r="X34" s="131"/>
    </row>
    <row r="35" spans="2:24" ht="15">
      <c r="B35" s="6"/>
      <c r="C35" s="6"/>
      <c r="D35" s="6"/>
      <c r="H35" s="6"/>
      <c r="I35" s="6"/>
      <c r="J35" s="6"/>
      <c r="K35" s="6"/>
      <c r="L35" s="130"/>
      <c r="N35" s="16"/>
      <c r="O35" s="132"/>
      <c r="P35" s="8"/>
    </row>
    <row r="36" spans="2:24" ht="15">
      <c r="B36" s="23"/>
      <c r="C36" s="23"/>
      <c r="D36" s="23"/>
      <c r="H36" s="122"/>
      <c r="I36" s="122"/>
      <c r="J36" s="133"/>
      <c r="K36" s="37"/>
      <c r="L36" s="130"/>
      <c r="N36" s="16"/>
      <c r="O36" s="122"/>
      <c r="P36" s="11"/>
    </row>
    <row r="37" spans="2:24" ht="15">
      <c r="B37" s="6"/>
      <c r="C37" s="6"/>
      <c r="D37" s="6"/>
      <c r="H37" s="6"/>
      <c r="I37" s="6"/>
      <c r="J37" s="6"/>
      <c r="K37" s="6"/>
      <c r="L37" s="130"/>
      <c r="N37" s="16"/>
      <c r="O37" s="6"/>
      <c r="P37" s="8"/>
    </row>
    <row r="38" spans="2:24" ht="15">
      <c r="B38" s="3"/>
      <c r="C38" s="3"/>
      <c r="D38" s="3"/>
      <c r="H38" s="16"/>
      <c r="I38" s="3"/>
      <c r="J38" s="3"/>
      <c r="K38" s="3"/>
      <c r="L38" s="130"/>
      <c r="N38" s="3"/>
      <c r="O38" s="16"/>
      <c r="P38" s="15"/>
    </row>
    <row r="39" spans="2:24" ht="15">
      <c r="B39" s="3"/>
      <c r="C39" s="3"/>
      <c r="D39" s="3"/>
      <c r="H39" s="3"/>
      <c r="I39" s="16"/>
      <c r="J39" s="16"/>
      <c r="K39" s="3"/>
      <c r="L39" s="130"/>
      <c r="N39" s="16"/>
      <c r="O39" s="3"/>
      <c r="P39" s="15"/>
    </row>
    <row r="40" spans="2:24" ht="15">
      <c r="B40" s="3"/>
      <c r="C40" s="3"/>
      <c r="D40" s="3"/>
      <c r="H40" s="16"/>
      <c r="I40" s="3"/>
      <c r="J40" s="16"/>
      <c r="K40" s="3"/>
      <c r="L40" s="130"/>
      <c r="N40" s="16"/>
      <c r="O40" s="3"/>
      <c r="P40" s="15"/>
    </row>
    <row r="41" spans="2:24" ht="15">
      <c r="B41" s="3"/>
      <c r="C41" s="3"/>
      <c r="D41" s="3"/>
      <c r="H41" s="16"/>
      <c r="I41" s="3"/>
      <c r="J41" s="16"/>
      <c r="K41" s="3"/>
      <c r="L41" s="130"/>
      <c r="N41" s="16"/>
      <c r="O41" s="3"/>
      <c r="P41" s="15"/>
    </row>
    <row r="42" spans="2:24" ht="15">
      <c r="B42" s="3"/>
      <c r="C42" s="3"/>
      <c r="D42" s="3"/>
      <c r="H42" s="16"/>
      <c r="I42" s="3"/>
      <c r="J42" s="16"/>
      <c r="K42" s="3"/>
      <c r="L42" s="130"/>
      <c r="N42" s="16"/>
      <c r="O42" s="3"/>
      <c r="P42" s="15"/>
    </row>
  </sheetData>
  <pageMargins left="0.75" right="0.75" top="1" bottom="1" header="0.5" footer="0.5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2"/>
  <sheetViews>
    <sheetView workbookViewId="0">
      <selection activeCell="H3" sqref="H3:M30"/>
    </sheetView>
  </sheetViews>
  <sheetFormatPr defaultColWidth="8" defaultRowHeight="12.75"/>
  <cols>
    <col min="1" max="1" width="3.42578125" style="64" customWidth="1"/>
    <col min="2" max="2" width="18" style="64" customWidth="1"/>
    <col min="3" max="3" width="10.85546875" style="64"/>
    <col min="4" max="4" width="11.140625" style="64" customWidth="1"/>
    <col min="5" max="5" width="6.7109375" style="64" customWidth="1"/>
    <col min="6" max="6" width="29.85546875" style="64" customWidth="1"/>
    <col min="7" max="7" width="8.42578125" style="64" customWidth="1"/>
    <col min="8" max="8" width="11" style="64" customWidth="1"/>
    <col min="9" max="9" width="3.7109375" style="64" customWidth="1"/>
    <col min="10" max="10" width="7.85546875" style="64"/>
    <col min="11" max="11" width="17.85546875" style="64" customWidth="1"/>
    <col min="12" max="12" width="5" style="64" customWidth="1"/>
    <col min="13" max="13" width="12.5703125" style="64" customWidth="1"/>
    <col min="14" max="256" width="8.28515625" style="64"/>
    <col min="257" max="16384" width="8" style="64"/>
  </cols>
  <sheetData>
    <row r="1" spans="1:14" ht="14.25" customHeight="1">
      <c r="A1" s="144" t="s">
        <v>111</v>
      </c>
      <c r="B1" s="144"/>
      <c r="C1" s="144"/>
      <c r="D1" s="144"/>
      <c r="E1" s="144"/>
      <c r="F1" s="144"/>
      <c r="G1" s="144"/>
      <c r="H1" s="144"/>
      <c r="I1" s="144" t="s">
        <v>112</v>
      </c>
      <c r="J1" s="144"/>
      <c r="K1" s="144"/>
      <c r="L1" s="144"/>
      <c r="M1" s="144"/>
    </row>
    <row r="2" spans="1:14" ht="51.95" customHeight="1">
      <c r="A2" s="82" t="s">
        <v>113</v>
      </c>
      <c r="B2" s="83" t="s">
        <v>114</v>
      </c>
      <c r="C2" s="83" t="s">
        <v>115</v>
      </c>
      <c r="D2" s="83" t="s">
        <v>116</v>
      </c>
      <c r="E2" s="83" t="s">
        <v>11</v>
      </c>
      <c r="F2" s="83" t="s">
        <v>117</v>
      </c>
      <c r="G2" s="84" t="s">
        <v>118</v>
      </c>
      <c r="H2" s="85" t="s">
        <v>119</v>
      </c>
      <c r="I2" s="82" t="s">
        <v>113</v>
      </c>
      <c r="J2" s="83" t="s">
        <v>120</v>
      </c>
      <c r="K2" s="105" t="s">
        <v>121</v>
      </c>
      <c r="L2" s="83" t="s">
        <v>122</v>
      </c>
      <c r="M2" s="106" t="s">
        <v>123</v>
      </c>
    </row>
    <row r="3" spans="1:14" s="74" customFormat="1" ht="15.75">
      <c r="A3" s="86">
        <v>1</v>
      </c>
      <c r="B3" s="87" t="str">
        <f>CONCATENATE('Информация для бумаг 2 часть'!B5," ",'Информация для бумаг 2 часть'!C5)</f>
        <v>Башилов Константин</v>
      </c>
      <c r="C3" s="88">
        <f>'Информация для бумаг 2 часть'!P5</f>
        <v>39367</v>
      </c>
      <c r="D3" s="89">
        <f>'Информация для бумаг 2 часть'!H5</f>
        <v>225</v>
      </c>
      <c r="E3" s="90">
        <f>'Информация для бумаг 2 часть'!I5</f>
        <v>8</v>
      </c>
      <c r="F3" s="72" t="str">
        <f>'Информация для бумаг 2 часть'!K5</f>
        <v>Пестеля д. 13-15 кв. 108</v>
      </c>
      <c r="G3" s="91" t="s">
        <v>124</v>
      </c>
      <c r="H3" s="141" t="s">
        <v>125</v>
      </c>
      <c r="I3" s="92">
        <v>1</v>
      </c>
      <c r="J3" s="107" t="s">
        <v>126</v>
      </c>
      <c r="K3" s="108" t="s">
        <v>127</v>
      </c>
      <c r="L3" s="109">
        <v>117</v>
      </c>
      <c r="M3" s="109" t="s">
        <v>128</v>
      </c>
      <c r="N3" s="110"/>
    </row>
    <row r="4" spans="1:14" s="74" customFormat="1" ht="25.5">
      <c r="A4" s="92">
        <v>2</v>
      </c>
      <c r="B4" s="87" t="str">
        <f>CONCATENATE('Информация для бумаг 2 часть'!B6," ",'Информация для бумаг 2 часть'!C6)</f>
        <v>Белокуров Михаил</v>
      </c>
      <c r="C4" s="88">
        <f>'Информация для бумаг 2 часть'!P6</f>
        <v>38553</v>
      </c>
      <c r="D4" s="89">
        <f>'Информация для бумаг 2 часть'!H6</f>
        <v>225</v>
      </c>
      <c r="E4" s="90">
        <f>'Информация для бумаг 2 часть'!I6</f>
        <v>11</v>
      </c>
      <c r="F4" s="72" t="str">
        <f>'Информация для бумаг 2 часть'!K6</f>
        <v>ул. Ставропольская д. 12/15 кв. 46</v>
      </c>
      <c r="G4" s="91" t="s">
        <v>124</v>
      </c>
      <c r="H4" s="142"/>
      <c r="I4" s="86">
        <v>2</v>
      </c>
      <c r="J4" s="107" t="s">
        <v>129</v>
      </c>
      <c r="K4" s="108" t="s">
        <v>130</v>
      </c>
      <c r="L4" s="109"/>
      <c r="M4" s="109" t="s">
        <v>131</v>
      </c>
      <c r="N4" s="110"/>
    </row>
    <row r="5" spans="1:14" s="74" customFormat="1" ht="15.75">
      <c r="A5" s="86">
        <v>3</v>
      </c>
      <c r="B5" s="87" t="str">
        <f>CONCATENATE('Информация для бумаг 2 часть'!B7," ",'Информация для бумаг 2 часть'!C7)</f>
        <v>Бритиков Александр</v>
      </c>
      <c r="C5" s="88">
        <f>'Информация для бумаг 2 часть'!P7</f>
        <v>39849</v>
      </c>
      <c r="D5" s="89">
        <f>'Информация для бумаг 2 часть'!H7</f>
        <v>56</v>
      </c>
      <c r="E5" s="90">
        <f>'Информация для бумаг 2 часть'!I7</f>
        <v>8</v>
      </c>
      <c r="F5" s="72" t="str">
        <f>'Информация для бумаг 2 часть'!K7</f>
        <v>Ул. Лахтинская 20-36</v>
      </c>
      <c r="G5" s="91" t="s">
        <v>124</v>
      </c>
      <c r="H5" s="142"/>
      <c r="I5" s="92">
        <v>3</v>
      </c>
      <c r="J5" s="111" t="s">
        <v>132</v>
      </c>
      <c r="K5" s="108" t="s">
        <v>133</v>
      </c>
      <c r="L5" s="109">
        <v>117</v>
      </c>
      <c r="M5" s="109" t="s">
        <v>128</v>
      </c>
      <c r="N5" s="110"/>
    </row>
    <row r="6" spans="1:14" s="74" customFormat="1" ht="15.75">
      <c r="A6" s="92">
        <v>4</v>
      </c>
      <c r="B6" s="87" t="str">
        <f>CONCATENATE('Информация для бумаг 2 часть'!B8," ",'Информация для бумаг 2 часть'!C8)</f>
        <v>Васильев Илья</v>
      </c>
      <c r="C6" s="88">
        <f>'Информация для бумаг 2 часть'!P8</f>
        <v>39462</v>
      </c>
      <c r="D6" s="89">
        <f>'Информация для бумаг 2 часть'!H8</f>
        <v>58</v>
      </c>
      <c r="E6" s="90">
        <f>'Информация для бумаг 2 часть'!I8</f>
        <v>8</v>
      </c>
      <c r="F6" s="72" t="str">
        <f>'Информация для бумаг 2 часть'!K8</f>
        <v>Котельникова, д. 6, к. 1, кв. 300</v>
      </c>
      <c r="G6" s="91" t="s">
        <v>124</v>
      </c>
      <c r="H6" s="142"/>
      <c r="I6" s="92"/>
      <c r="J6" s="107"/>
      <c r="K6" s="108"/>
      <c r="L6" s="109"/>
      <c r="M6" s="109"/>
      <c r="N6" s="110"/>
    </row>
    <row r="7" spans="1:14" s="74" customFormat="1" ht="15.75">
      <c r="A7" s="86">
        <v>5</v>
      </c>
      <c r="B7" s="87" t="str">
        <f>CONCATENATE('Информация для бумаг 2 часть'!B9," ",'Информация для бумаг 2 часть'!C9)</f>
        <v>Ершова Татьяна</v>
      </c>
      <c r="C7" s="88">
        <f>'Информация для бумаг 2 часть'!P9</f>
        <v>39166</v>
      </c>
      <c r="D7" s="89">
        <f>'Информация для бумаг 2 часть'!H9</f>
        <v>441</v>
      </c>
      <c r="E7" s="90">
        <f>'Информация для бумаг 2 часть'!I9</f>
        <v>9</v>
      </c>
      <c r="F7" s="93" t="str">
        <f>'Информация для бумаг 2 часть'!K9</f>
        <v>ул. Малая Карпатская д.17 кв 275</v>
      </c>
      <c r="G7" s="91" t="s">
        <v>124</v>
      </c>
      <c r="H7" s="142"/>
      <c r="I7" s="86"/>
      <c r="J7" s="107"/>
      <c r="K7" s="108"/>
      <c r="L7" s="109"/>
      <c r="M7" s="109"/>
      <c r="N7" s="110"/>
    </row>
    <row r="8" spans="1:14" s="74" customFormat="1">
      <c r="A8" s="92">
        <v>6</v>
      </c>
      <c r="B8" s="87" t="str">
        <f>CONCATENATE('Информация для бумаг 2 часть'!B10," ",'Информация для бумаг 2 часть'!C10)</f>
        <v>Иванов Тимофей</v>
      </c>
      <c r="C8" s="88">
        <f>'Информация для бумаг 2 часть'!P10</f>
        <v>38917</v>
      </c>
      <c r="D8" s="89">
        <f>'Информация для бумаг 2 часть'!H10</f>
        <v>56</v>
      </c>
      <c r="E8" s="90">
        <f>'Информация для бумаг 2 часть'!I10</f>
        <v>10</v>
      </c>
      <c r="F8" s="72" t="str">
        <f>'Информация для бумаг 2 часть'!K12</f>
        <v>Гаванская 2/97-36</v>
      </c>
      <c r="G8" s="91" t="s">
        <v>124</v>
      </c>
      <c r="H8" s="142"/>
      <c r="N8" s="112"/>
    </row>
    <row r="9" spans="1:14" s="74" customFormat="1">
      <c r="A9" s="86">
        <v>7</v>
      </c>
      <c r="B9" s="87" t="str">
        <f>CONCATENATE('Информация для бумаг 2 часть'!B11," ",'Информация для бумаг 2 часть'!C11)</f>
        <v>Мелентьева Эмма</v>
      </c>
      <c r="C9" s="88">
        <f>'Информация для бумаг 2 часть'!P11</f>
        <v>39581</v>
      </c>
      <c r="D9" s="89">
        <f>'Информация для бумаг 2 часть'!H11</f>
        <v>49</v>
      </c>
      <c r="E9" s="90">
        <f>'Информация для бумаг 2 часть'!I11</f>
        <v>8</v>
      </c>
      <c r="F9" s="72" t="str">
        <f>'Информация для бумаг 2 часть'!K11</f>
        <v>Б. Разночинная 4-14</v>
      </c>
      <c r="G9" s="91" t="s">
        <v>124</v>
      </c>
      <c r="H9" s="142"/>
      <c r="I9" s="92"/>
      <c r="J9" s="92"/>
      <c r="K9" s="92"/>
      <c r="L9" s="92"/>
      <c r="M9" s="92"/>
    </row>
    <row r="10" spans="1:14" s="74" customFormat="1">
      <c r="A10" s="92">
        <v>8</v>
      </c>
      <c r="B10" s="87" t="str">
        <f>CONCATENATE('Информация для бумаг 2 часть'!B12," ",'Информация для бумаг 2 часть'!C12)</f>
        <v>Нужин Илья</v>
      </c>
      <c r="C10" s="88">
        <f>'Информация для бумаг 2 часть'!P12</f>
        <v>38933</v>
      </c>
      <c r="D10" s="89">
        <f>'Информация для бумаг 2 часть'!H12</f>
        <v>30</v>
      </c>
      <c r="E10" s="90">
        <f>'Информация для бумаг 2 часть'!I12</f>
        <v>10</v>
      </c>
      <c r="F10" s="72" t="str">
        <f>'Информация для бумаг 2 часть'!K12</f>
        <v>Гаванская 2/97-36</v>
      </c>
      <c r="G10" s="91" t="s">
        <v>124</v>
      </c>
      <c r="H10" s="142"/>
      <c r="I10" s="92"/>
      <c r="J10" s="92"/>
      <c r="K10" s="92"/>
      <c r="L10" s="92"/>
      <c r="M10" s="92"/>
    </row>
    <row r="11" spans="1:14" s="74" customFormat="1">
      <c r="A11" s="86">
        <v>9</v>
      </c>
      <c r="B11" s="87" t="str">
        <f>CONCATENATE('Информация для бумаг 2 часть'!B13," ",'Информация для бумаг 2 часть'!C13)</f>
        <v>Островский Виктор</v>
      </c>
      <c r="C11" s="88">
        <f>'Информация для бумаг 2 часть'!P13</f>
        <v>40070</v>
      </c>
      <c r="D11" s="89">
        <f>'Информация для бумаг 2 часть'!H13</f>
        <v>518</v>
      </c>
      <c r="E11" s="90">
        <f>'Информация для бумаг 2 часть'!I13</f>
        <v>7</v>
      </c>
      <c r="F11" s="72" t="str">
        <f>'Информация для бумаг 2 часть'!K13</f>
        <v>Парголово ул.Шишкина 58</v>
      </c>
      <c r="G11" s="91" t="s">
        <v>124</v>
      </c>
      <c r="H11" s="142"/>
      <c r="I11" s="92"/>
      <c r="J11" s="92"/>
      <c r="K11" s="92"/>
      <c r="L11" s="92"/>
      <c r="M11" s="92"/>
    </row>
    <row r="12" spans="1:14" s="74" customFormat="1">
      <c r="A12" s="92">
        <v>10</v>
      </c>
      <c r="B12" s="87" t="str">
        <f>CONCATENATE('Информация для бумаг 2 часть'!B14," ",'Информация для бумаг 2 часть'!C14)</f>
        <v>Попов Василий</v>
      </c>
      <c r="C12" s="88">
        <f>'Информация для бумаг 2 часть'!P14</f>
        <v>39331</v>
      </c>
      <c r="D12" s="89">
        <f>'Информация для бумаг 2 часть'!H14</f>
        <v>183</v>
      </c>
      <c r="E12" s="90">
        <f>'Информация для бумаг 2 часть'!I14</f>
        <v>9</v>
      </c>
      <c r="F12" s="72" t="str">
        <f>'Информация для бумаг 2 часть'!K14</f>
        <v>Лиговский пр. 271-536</v>
      </c>
      <c r="G12" s="91" t="s">
        <v>124</v>
      </c>
      <c r="H12" s="142"/>
      <c r="I12" s="92"/>
      <c r="J12" s="92"/>
      <c r="K12" s="92"/>
      <c r="L12" s="92"/>
      <c r="M12" s="92"/>
    </row>
    <row r="13" spans="1:14" s="74" customFormat="1">
      <c r="A13" s="86">
        <v>11</v>
      </c>
      <c r="B13" s="87" t="str">
        <f>CONCATENATE('Информация для бумаг 2 часть'!B15," ",'Информация для бумаг 2 часть'!C15)</f>
        <v>Сайчик Мария</v>
      </c>
      <c r="C13" s="88">
        <f>'Информация для бумаг 2 часть'!P15</f>
        <v>38982</v>
      </c>
      <c r="D13" s="89">
        <f>'Информация для бумаг 2 часть'!H15</f>
        <v>586</v>
      </c>
      <c r="E13" s="90">
        <f>'Информация для бумаг 2 часть'!I15</f>
        <v>10</v>
      </c>
      <c r="F13" s="72" t="str">
        <f>'Информация для бумаг 2 часть'!K15</f>
        <v>Кораблестроителей 39-871</v>
      </c>
      <c r="G13" s="91" t="s">
        <v>124</v>
      </c>
      <c r="H13" s="142"/>
      <c r="I13" s="92"/>
      <c r="J13" s="92"/>
      <c r="K13" s="92"/>
      <c r="L13" s="92"/>
      <c r="M13" s="92"/>
    </row>
    <row r="14" spans="1:14" s="74" customFormat="1">
      <c r="A14" s="92">
        <v>12</v>
      </c>
      <c r="B14" s="87" t="str">
        <f>CONCATENATE('Информация для бумаг 2 часть'!B16," ",'Информация для бумаг 2 часть'!C16)</f>
        <v>Тюпин Арсений</v>
      </c>
      <c r="C14" s="88">
        <f>'Информация для бумаг 2 часть'!P16</f>
        <v>39810</v>
      </c>
      <c r="D14" s="89">
        <f>'Информация для бумаг 2 часть'!H16</f>
        <v>555</v>
      </c>
      <c r="E14" s="90">
        <f>'Информация для бумаг 2 часть'!I16</f>
        <v>7</v>
      </c>
      <c r="F14" s="72" t="str">
        <f>'Информация для бумаг 2 часть'!K16</f>
        <v>Комендантский д.23 к.1 кв 112</v>
      </c>
      <c r="G14" s="91" t="s">
        <v>124</v>
      </c>
      <c r="H14" s="142"/>
      <c r="I14" s="92"/>
      <c r="J14" s="92"/>
      <c r="K14" s="92"/>
      <c r="L14" s="92"/>
      <c r="M14" s="92"/>
    </row>
    <row r="15" spans="1:14" s="74" customFormat="1" ht="24">
      <c r="A15" s="86">
        <v>13</v>
      </c>
      <c r="B15" s="87" t="str">
        <f>CONCATENATE('Информация для бумаг 2 часть'!B17," ",'Информация для бумаг 2 часть'!C17)</f>
        <v>Шеламова Виктория</v>
      </c>
      <c r="C15" s="88">
        <f>'Информация для бумаг 2 часть'!P17</f>
        <v>39529</v>
      </c>
      <c r="D15" s="89">
        <f>'Информация для бумаг 2 часть'!H17</f>
        <v>471</v>
      </c>
      <c r="E15" s="90">
        <f>'Информация для бумаг 2 часть'!I17</f>
        <v>8</v>
      </c>
      <c r="F15" s="72" t="str">
        <f>'Информация для бумаг 2 часть'!K17</f>
        <v>Парголово, Приозерское шоссе ,  д.16 к.4 кв.46</v>
      </c>
      <c r="G15" s="91" t="s">
        <v>124</v>
      </c>
      <c r="H15" s="142"/>
      <c r="I15" s="92"/>
      <c r="J15" s="92"/>
      <c r="K15" s="92"/>
      <c r="L15" s="92"/>
      <c r="M15" s="92"/>
    </row>
    <row r="16" spans="1:14" s="74" customFormat="1">
      <c r="A16" s="92">
        <v>14</v>
      </c>
      <c r="B16" s="87" t="str">
        <f>CONCATENATE('Информация для бумаг 2 часть'!B18," ",'Информация для бумаг 2 часть'!C18)</f>
        <v>Шилонцев Андрей</v>
      </c>
      <c r="C16" s="88">
        <f>'Информация для бумаг 2 часть'!P18</f>
        <v>38989</v>
      </c>
      <c r="D16" s="89">
        <f>'Информация для бумаг 2 часть'!H18</f>
        <v>320</v>
      </c>
      <c r="E16" s="90">
        <f>'Информация для бумаг 2 часть'!I18</f>
        <v>10</v>
      </c>
      <c r="F16" s="72" t="str">
        <f>'Информация для бумаг 2 часть'!K18</f>
        <v>Ленинский пр. 117-1-603</v>
      </c>
      <c r="G16" s="91" t="s">
        <v>124</v>
      </c>
      <c r="H16" s="142"/>
      <c r="I16" s="92"/>
      <c r="J16" s="92"/>
      <c r="K16" s="92"/>
      <c r="L16" s="92"/>
      <c r="M16" s="92"/>
    </row>
    <row r="17" spans="1:13" s="74" customFormat="1">
      <c r="A17" s="86">
        <v>15</v>
      </c>
      <c r="B17" s="87" t="str">
        <f>CONCATENATE('Информация для бумаг 2 часть'!B19," ",'Информация для бумаг 2 часть'!C19)</f>
        <v>Шишкина Анна</v>
      </c>
      <c r="C17" s="88">
        <f>'Информация для бумаг 2 часть'!P19</f>
        <v>39987</v>
      </c>
      <c r="D17" s="89">
        <f>'Информация для бумаг 2 часть'!H19</f>
        <v>43</v>
      </c>
      <c r="E17" s="90">
        <f>'Информация для бумаг 2 часть'!I19</f>
        <v>7</v>
      </c>
      <c r="F17" s="72" t="str">
        <f>'Информация для бумаг 2 часть'!K19</f>
        <v>Проспект Сизова 14 кв.90</v>
      </c>
      <c r="G17" s="91" t="s">
        <v>124</v>
      </c>
      <c r="H17" s="142"/>
      <c r="I17" s="92"/>
      <c r="J17" s="92"/>
      <c r="K17" s="92"/>
      <c r="L17" s="92"/>
      <c r="M17" s="92"/>
    </row>
    <row r="18" spans="1:13" s="74" customFormat="1">
      <c r="A18" s="92">
        <v>16</v>
      </c>
      <c r="B18" s="87" t="str">
        <f>CONCATENATE('Информация для бумаг 2 часть'!B20," ",'Информация для бумаг 2 часть'!C20)</f>
        <v xml:space="preserve"> </v>
      </c>
      <c r="C18" s="88">
        <f>'Информация для бумаг 2 часть'!P20</f>
        <v>0</v>
      </c>
      <c r="D18" s="89">
        <f>'Информация для бумаг 2 часть'!H20</f>
        <v>0</v>
      </c>
      <c r="E18" s="90">
        <f>'Информация для бумаг 2 часть'!I20</f>
        <v>0</v>
      </c>
      <c r="F18" s="72">
        <f>'Информация для бумаг 2 часть'!K20</f>
        <v>0</v>
      </c>
      <c r="G18" s="91" t="s">
        <v>124</v>
      </c>
      <c r="H18" s="142"/>
      <c r="I18" s="92"/>
      <c r="J18" s="92"/>
      <c r="K18" s="92"/>
      <c r="L18" s="92"/>
      <c r="M18" s="92"/>
    </row>
    <row r="19" spans="1:13" s="74" customFormat="1">
      <c r="A19" s="86">
        <v>17</v>
      </c>
      <c r="B19" s="87" t="str">
        <f>CONCATENATE('Информация для бумаг 2 часть'!B21," ",'Информация для бумаг 2 часть'!C21)</f>
        <v xml:space="preserve"> </v>
      </c>
      <c r="C19" s="88">
        <f>'Информация для бумаг 2 часть'!P21</f>
        <v>0</v>
      </c>
      <c r="D19" s="89">
        <f>'Информация для бумаг 2 часть'!H21</f>
        <v>0</v>
      </c>
      <c r="E19" s="90">
        <f>'Информация для бумаг 2 часть'!I21</f>
        <v>0</v>
      </c>
      <c r="F19" s="72">
        <f>'Информация для бумаг 2 часть'!K21</f>
        <v>0</v>
      </c>
      <c r="G19" s="91" t="s">
        <v>124</v>
      </c>
      <c r="H19" s="142"/>
      <c r="I19" s="92"/>
      <c r="J19" s="92"/>
      <c r="K19" s="92"/>
      <c r="L19" s="92"/>
      <c r="M19" s="92"/>
    </row>
    <row r="20" spans="1:13" s="74" customFormat="1">
      <c r="A20" s="92">
        <v>18</v>
      </c>
      <c r="B20" s="87" t="str">
        <f>CONCATENATE('Информация для бумаг 2 часть'!B22," ",'Информация для бумаг 2 часть'!C22)</f>
        <v xml:space="preserve"> </v>
      </c>
      <c r="C20" s="88">
        <f>'Информация для бумаг 2 часть'!P22</f>
        <v>0</v>
      </c>
      <c r="D20" s="89">
        <f>'Информация для бумаг 2 часть'!H22</f>
        <v>0</v>
      </c>
      <c r="E20" s="90">
        <f>'Информация для бумаг 2 часть'!I22</f>
        <v>0</v>
      </c>
      <c r="F20" s="72">
        <f>'Информация для бумаг 2 часть'!K22</f>
        <v>0</v>
      </c>
      <c r="G20" s="91" t="s">
        <v>124</v>
      </c>
      <c r="H20" s="142"/>
      <c r="I20" s="92"/>
      <c r="J20" s="92"/>
      <c r="K20" s="92"/>
      <c r="L20" s="92"/>
      <c r="M20" s="92"/>
    </row>
    <row r="21" spans="1:13" s="74" customFormat="1" ht="24" customHeight="1">
      <c r="A21" s="86"/>
      <c r="B21" s="145" t="s">
        <v>110</v>
      </c>
      <c r="C21" s="146"/>
      <c r="D21" s="146"/>
      <c r="E21" s="146"/>
      <c r="F21" s="147"/>
      <c r="G21" s="91"/>
      <c r="H21" s="142"/>
      <c r="I21" s="92"/>
      <c r="J21" s="92"/>
      <c r="K21" s="92"/>
      <c r="L21" s="92"/>
      <c r="M21" s="92"/>
    </row>
    <row r="22" spans="1:13" s="74" customFormat="1" ht="21.95" customHeight="1">
      <c r="A22" s="92"/>
      <c r="B22" s="87" t="str">
        <f>CONCATENATE('Информация для бумаг 2 часть'!B33," ",'Информация для бумаг 2 часть'!C33)</f>
        <v xml:space="preserve"> </v>
      </c>
      <c r="C22" s="88">
        <f>'Информация для бумаг 2 часть'!P33</f>
        <v>0</v>
      </c>
      <c r="D22" s="94">
        <f>'Информация для бумаг 2 часть'!H33</f>
        <v>0</v>
      </c>
      <c r="E22" s="90">
        <f>'Информация для бумаг 2 часть'!I33</f>
        <v>0</v>
      </c>
      <c r="F22" s="95">
        <f>'Информация для бумаг 2 часть'!K33</f>
        <v>0</v>
      </c>
      <c r="G22" s="91" t="s">
        <v>124</v>
      </c>
      <c r="H22" s="142"/>
      <c r="I22" s="92"/>
      <c r="J22" s="92"/>
      <c r="K22" s="92"/>
      <c r="L22" s="92"/>
      <c r="M22" s="92"/>
    </row>
    <row r="23" spans="1:13" s="74" customFormat="1">
      <c r="A23" s="86"/>
      <c r="B23" s="87" t="str">
        <f>CONCATENATE('Информация для бумаг 2 часть'!B34," ",'Информация для бумаг 2 часть'!C34)</f>
        <v xml:space="preserve"> </v>
      </c>
      <c r="C23" s="88">
        <f>'Информация для бумаг 2 часть'!P34</f>
        <v>0</v>
      </c>
      <c r="D23" s="94">
        <f>'Информация для бумаг 2 часть'!H34</f>
        <v>0</v>
      </c>
      <c r="E23" s="90">
        <f>'Информация для бумаг 2 часть'!I34</f>
        <v>0</v>
      </c>
      <c r="F23" s="95">
        <f>'Информация для бумаг 2 часть'!K34</f>
        <v>0</v>
      </c>
      <c r="G23" s="91" t="s">
        <v>124</v>
      </c>
      <c r="H23" s="142"/>
      <c r="I23" s="92"/>
      <c r="J23" s="92"/>
      <c r="K23" s="92"/>
      <c r="L23" s="92"/>
      <c r="M23" s="92"/>
    </row>
    <row r="24" spans="1:13" s="74" customFormat="1">
      <c r="A24" s="92"/>
      <c r="B24" s="87" t="str">
        <f>CONCATENATE('Информация для бумаг 2 часть'!B35," ",'Информация для бумаг 2 часть'!C35)</f>
        <v xml:space="preserve"> </v>
      </c>
      <c r="C24" s="88">
        <f>'Информация для бумаг 2 часть'!P35</f>
        <v>0</v>
      </c>
      <c r="D24" s="94">
        <f>'Информация для бумаг 2 часть'!H35</f>
        <v>0</v>
      </c>
      <c r="E24" s="90">
        <f>'Информация для бумаг 2 часть'!I35</f>
        <v>0</v>
      </c>
      <c r="F24" s="95">
        <f>'Информация для бумаг 2 часть'!K35</f>
        <v>0</v>
      </c>
      <c r="G24" s="91" t="s">
        <v>124</v>
      </c>
      <c r="H24" s="142"/>
      <c r="I24" s="92"/>
      <c r="J24" s="92"/>
      <c r="K24" s="92"/>
      <c r="L24" s="92"/>
      <c r="M24" s="92"/>
    </row>
    <row r="25" spans="1:13" s="74" customFormat="1">
      <c r="A25" s="86"/>
      <c r="B25" s="87" t="str">
        <f>CONCATENATE('Информация для бумаг 2 часть'!B36," ",'Информация для бумаг 2 часть'!C36)</f>
        <v xml:space="preserve"> </v>
      </c>
      <c r="C25" s="88">
        <f>'Информация для бумаг 2 часть'!P36</f>
        <v>0</v>
      </c>
      <c r="D25" s="94">
        <f>'Информация для бумаг 2 часть'!H36</f>
        <v>0</v>
      </c>
      <c r="E25" s="90">
        <f>'Информация для бумаг 2 часть'!I36</f>
        <v>0</v>
      </c>
      <c r="F25" s="95">
        <f>'Информация для бумаг 2 часть'!K36</f>
        <v>0</v>
      </c>
      <c r="G25" s="91" t="s">
        <v>124</v>
      </c>
      <c r="H25" s="142"/>
      <c r="I25" s="92"/>
      <c r="J25" s="92"/>
      <c r="K25" s="92"/>
      <c r="L25" s="92"/>
      <c r="M25" s="92"/>
    </row>
    <row r="26" spans="1:13" s="74" customFormat="1">
      <c r="A26" s="86"/>
      <c r="B26" s="87" t="str">
        <f>CONCATENATE('Информация для бумаг 2 часть'!B37," ",'Информация для бумаг 2 часть'!C37)</f>
        <v xml:space="preserve"> </v>
      </c>
      <c r="C26" s="88">
        <f>'Информация для бумаг 2 часть'!P37</f>
        <v>0</v>
      </c>
      <c r="D26" s="94">
        <f>'Информация для бумаг 2 часть'!H37</f>
        <v>0</v>
      </c>
      <c r="E26" s="90">
        <f>'Информация для бумаг 2 часть'!I37</f>
        <v>0</v>
      </c>
      <c r="F26" s="95">
        <f>'Информация для бумаг 2 часть'!K37</f>
        <v>0</v>
      </c>
      <c r="G26" s="91" t="s">
        <v>124</v>
      </c>
      <c r="H26" s="142"/>
      <c r="I26" s="92"/>
      <c r="J26" s="92"/>
      <c r="K26" s="92"/>
      <c r="L26" s="92"/>
      <c r="M26" s="92"/>
    </row>
    <row r="27" spans="1:13" s="74" customFormat="1" ht="12">
      <c r="A27" s="96"/>
      <c r="G27" s="97"/>
      <c r="H27" s="142"/>
      <c r="I27" s="92"/>
      <c r="J27" s="92"/>
      <c r="K27" s="92"/>
      <c r="L27" s="92"/>
      <c r="M27" s="92"/>
    </row>
    <row r="28" spans="1:13" s="74" customFormat="1">
      <c r="A28" s="86"/>
      <c r="B28" s="98" t="str">
        <f>'Информация для бумаг 2 часть'!C25</f>
        <v>Хайтов Вадим Михайлович</v>
      </c>
      <c r="C28" s="88"/>
      <c r="D28" s="148" t="s">
        <v>134</v>
      </c>
      <c r="E28" s="149"/>
      <c r="F28" s="99"/>
      <c r="G28" s="91"/>
      <c r="H28" s="142"/>
      <c r="I28" s="92"/>
      <c r="J28" s="92"/>
      <c r="K28" s="92"/>
      <c r="L28" s="92"/>
      <c r="M28" s="92"/>
    </row>
    <row r="29" spans="1:13">
      <c r="A29" s="92"/>
      <c r="B29" s="90" t="str">
        <f>'Информация для бумаг 2 часть'!C26</f>
        <v>Котельникова Валентина Сергеевна</v>
      </c>
      <c r="C29" s="88"/>
      <c r="D29" s="150" t="s">
        <v>135</v>
      </c>
      <c r="E29" s="151"/>
      <c r="F29" s="99"/>
      <c r="G29" s="91"/>
      <c r="H29" s="142"/>
      <c r="I29" s="152" t="s">
        <v>136</v>
      </c>
      <c r="J29" s="153"/>
      <c r="K29" s="153"/>
      <c r="L29" s="153"/>
      <c r="M29" s="154"/>
    </row>
    <row r="30" spans="1:13" ht="15.75">
      <c r="A30" s="100" t="s">
        <v>137</v>
      </c>
      <c r="B30" s="101"/>
      <c r="C30" s="101"/>
      <c r="D30" s="101"/>
      <c r="E30" s="101"/>
      <c r="F30" s="101"/>
      <c r="G30" s="101"/>
      <c r="H30" s="143"/>
      <c r="I30" s="90"/>
      <c r="J30" s="90"/>
      <c r="K30" s="90"/>
      <c r="L30" s="90"/>
      <c r="M30" s="90"/>
    </row>
    <row r="31" spans="1:13" ht="15.75" customHeight="1">
      <c r="A31" s="139" t="s">
        <v>138</v>
      </c>
      <c r="B31" s="140"/>
      <c r="C31" s="64">
        <f>'Информация для бумаг 2 часть'!C30</f>
        <v>0</v>
      </c>
      <c r="D31" s="102"/>
      <c r="E31" s="102"/>
      <c r="F31" s="102"/>
      <c r="G31" s="103"/>
      <c r="H31" s="101"/>
      <c r="I31" s="90"/>
      <c r="J31" s="90"/>
      <c r="K31" s="90"/>
      <c r="L31" s="90"/>
      <c r="M31" s="90"/>
    </row>
    <row r="32" spans="1:13" ht="15.75" customHeight="1">
      <c r="A32" s="64" t="s">
        <v>139</v>
      </c>
      <c r="H32" s="104" t="s">
        <v>140</v>
      </c>
      <c r="I32" s="104"/>
      <c r="J32" s="104"/>
      <c r="K32" s="104"/>
      <c r="L32" s="113"/>
      <c r="M32" s="113"/>
    </row>
    <row r="33" spans="8:8" ht="15.75" customHeight="1">
      <c r="H33" s="64" t="s">
        <v>141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21:F21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3"/>
  <sheetViews>
    <sheetView topLeftCell="A11" workbookViewId="0">
      <selection activeCell="G11" sqref="G11"/>
    </sheetView>
  </sheetViews>
  <sheetFormatPr defaultColWidth="8" defaultRowHeight="12.75"/>
  <cols>
    <col min="1" max="1" width="11.7109375" style="64" customWidth="1"/>
    <col min="2" max="6" width="8" style="64"/>
    <col min="7" max="7" width="23.5703125" style="64" customWidth="1"/>
    <col min="8" max="8" width="10.7109375" style="64" customWidth="1"/>
    <col min="9" max="9" width="3.85546875" style="64" customWidth="1"/>
    <col min="10" max="10" width="9.42578125" style="64" customWidth="1"/>
    <col min="11" max="11" width="8" style="64"/>
    <col min="12" max="12" width="13.140625" style="64"/>
    <col min="13" max="13" width="9.85546875" style="64"/>
    <col min="14" max="14" width="8" style="64"/>
    <col min="15" max="15" width="1.5703125" style="64" customWidth="1"/>
    <col min="16" max="16384" width="8" style="64"/>
  </cols>
  <sheetData>
    <row r="1" spans="1:14" ht="12.75" customHeight="1">
      <c r="A1" s="65" t="s">
        <v>142</v>
      </c>
      <c r="H1" s="165" t="s">
        <v>143</v>
      </c>
      <c r="I1" s="165"/>
      <c r="J1" s="165"/>
      <c r="K1" s="165"/>
      <c r="L1" s="165"/>
      <c r="M1" s="165"/>
      <c r="N1" s="165"/>
    </row>
    <row r="2" spans="1:14" ht="15.75" customHeight="1">
      <c r="A2" s="155" t="s">
        <v>144</v>
      </c>
      <c r="B2" s="156"/>
      <c r="C2" s="156"/>
      <c r="D2" s="156"/>
      <c r="E2" s="156"/>
      <c r="F2" s="156"/>
      <c r="G2" s="67"/>
      <c r="H2" s="165" t="s">
        <v>145</v>
      </c>
      <c r="I2" s="165"/>
      <c r="J2" s="165"/>
      <c r="K2" s="165"/>
      <c r="L2" s="165"/>
      <c r="M2" s="165"/>
      <c r="N2" s="165"/>
    </row>
    <row r="3" spans="1:14" ht="12.75" customHeight="1">
      <c r="A3" s="156"/>
      <c r="B3" s="156"/>
      <c r="C3" s="156"/>
      <c r="D3" s="156"/>
      <c r="E3" s="156"/>
      <c r="F3" s="156"/>
      <c r="G3" s="67"/>
    </row>
    <row r="4" spans="1:14" ht="12.75" customHeight="1">
      <c r="A4" s="156"/>
      <c r="B4" s="156"/>
      <c r="C4" s="156"/>
      <c r="D4" s="156"/>
      <c r="E4" s="156"/>
      <c r="F4" s="156"/>
      <c r="G4" s="67"/>
      <c r="H4" s="172" t="s">
        <v>146</v>
      </c>
      <c r="I4" s="172"/>
      <c r="J4" s="172"/>
      <c r="K4" s="172"/>
      <c r="L4" s="172"/>
      <c r="M4" s="172"/>
      <c r="N4" s="172"/>
    </row>
    <row r="5" spans="1:14">
      <c r="A5" s="156"/>
      <c r="B5" s="156"/>
      <c r="C5" s="156"/>
      <c r="D5" s="156"/>
      <c r="E5" s="156"/>
      <c r="F5" s="156"/>
    </row>
    <row r="6" spans="1:14" ht="18.75">
      <c r="A6" s="156"/>
      <c r="B6" s="156"/>
      <c r="C6" s="156"/>
      <c r="D6" s="156"/>
      <c r="E6" s="156"/>
      <c r="F6" s="156"/>
      <c r="H6" s="165" t="s">
        <v>147</v>
      </c>
      <c r="I6" s="165"/>
      <c r="J6" s="165"/>
      <c r="K6" s="165"/>
      <c r="L6" s="165"/>
      <c r="M6" s="165"/>
      <c r="N6" s="165"/>
    </row>
    <row r="7" spans="1:14">
      <c r="B7" s="68" t="s">
        <v>148</v>
      </c>
      <c r="I7" s="76" t="s">
        <v>149</v>
      </c>
    </row>
    <row r="8" spans="1:14" ht="15.75" customHeight="1">
      <c r="A8" s="166" t="s">
        <v>196</v>
      </c>
      <c r="B8" s="157" t="s">
        <v>151</v>
      </c>
      <c r="C8" s="158"/>
      <c r="D8" s="158"/>
      <c r="E8" s="158"/>
      <c r="F8" s="159"/>
      <c r="H8" s="69" t="s">
        <v>152</v>
      </c>
    </row>
    <row r="9" spans="1:14" ht="15.75">
      <c r="A9" s="166"/>
      <c r="B9" s="160"/>
      <c r="C9" s="161"/>
      <c r="D9" s="161"/>
      <c r="E9" s="161"/>
      <c r="F9" s="162"/>
      <c r="H9" s="66" t="s">
        <v>153</v>
      </c>
      <c r="I9" s="64">
        <v>18</v>
      </c>
      <c r="J9" s="73" t="s">
        <v>154</v>
      </c>
    </row>
    <row r="10" spans="1:14" ht="45" customHeight="1">
      <c r="A10" s="167" t="s">
        <v>197</v>
      </c>
      <c r="B10" s="163" t="s">
        <v>156</v>
      </c>
      <c r="C10" s="163"/>
      <c r="D10" s="163"/>
      <c r="E10" s="163"/>
      <c r="F10" s="163"/>
      <c r="H10" s="67" t="s">
        <v>157</v>
      </c>
      <c r="J10" s="173" t="str">
        <f>'Информация для бумаг 2 часть'!C3</f>
        <v>Санкт-Петербург - Кандалакша-Лувеньга-Ряжков-Воронья губа-Княжая-Лувеньга-Кандалакша- Санкт-Петербург</v>
      </c>
      <c r="K10" s="174"/>
      <c r="L10" s="174"/>
      <c r="M10" s="174"/>
      <c r="N10" s="174"/>
    </row>
    <row r="11" spans="1:14">
      <c r="A11" s="168"/>
      <c r="B11" s="163"/>
      <c r="C11" s="163"/>
      <c r="D11" s="163"/>
      <c r="E11" s="163"/>
      <c r="F11" s="163"/>
      <c r="H11" s="71" t="s">
        <v>158</v>
      </c>
      <c r="I11" s="77">
        <f>DAYS360('Информация для бумаг 2 часть'!C2,'Информация для бумаг 2 часть'!D2)-2</f>
        <v>20</v>
      </c>
      <c r="J11" s="64" t="s">
        <v>159</v>
      </c>
    </row>
    <row r="12" spans="1:14" ht="35.1" customHeight="1">
      <c r="A12" s="70" t="s">
        <v>198</v>
      </c>
      <c r="B12" s="169" t="s">
        <v>199</v>
      </c>
      <c r="C12" s="169"/>
      <c r="D12" s="169"/>
      <c r="E12" s="169"/>
      <c r="F12" s="169"/>
      <c r="H12" s="170" t="s">
        <v>162</v>
      </c>
      <c r="I12" s="170"/>
      <c r="J12" s="78">
        <f>'Информация для бумаг 2 часть'!C2</f>
        <v>44776</v>
      </c>
      <c r="K12" s="79" t="s">
        <v>163</v>
      </c>
      <c r="L12" s="80">
        <f>'Информация для бумаг 2 часть'!D2</f>
        <v>44798</v>
      </c>
    </row>
    <row r="13" spans="1:14" ht="12.75" customHeight="1">
      <c r="A13" s="166" t="s">
        <v>200</v>
      </c>
      <c r="B13" s="164" t="s">
        <v>201</v>
      </c>
      <c r="C13" s="164"/>
      <c r="D13" s="164"/>
      <c r="E13" s="164"/>
      <c r="F13" s="164"/>
    </row>
    <row r="14" spans="1:14" ht="15.75">
      <c r="A14" s="168"/>
      <c r="B14" s="164"/>
      <c r="C14" s="164"/>
      <c r="D14" s="164"/>
      <c r="E14" s="164"/>
      <c r="F14" s="164"/>
      <c r="H14" s="73" t="s">
        <v>166</v>
      </c>
      <c r="K14" s="171" t="str">
        <f>'Информация для бумаг 2 часть'!C25</f>
        <v>Хайтов Вадим Михайлович</v>
      </c>
      <c r="L14" s="171"/>
      <c r="M14" s="171"/>
      <c r="N14" s="171"/>
    </row>
    <row r="15" spans="1:14">
      <c r="A15" s="168"/>
      <c r="B15" s="164"/>
      <c r="C15" s="164"/>
      <c r="D15" s="164"/>
      <c r="E15" s="164"/>
      <c r="F15" s="164"/>
      <c r="K15" s="71" t="s">
        <v>104</v>
      </c>
      <c r="L15" s="64">
        <f>'Информация для бумаг 2 часть'!F25</f>
        <v>89217427984</v>
      </c>
    </row>
    <row r="16" spans="1:14" ht="12.75" customHeight="1">
      <c r="A16" s="168" t="s">
        <v>202</v>
      </c>
      <c r="B16" s="163" t="s">
        <v>156</v>
      </c>
      <c r="C16" s="163"/>
      <c r="D16" s="163"/>
      <c r="E16" s="163"/>
      <c r="F16" s="163"/>
      <c r="H16" s="74" t="s">
        <v>169</v>
      </c>
    </row>
    <row r="17" spans="1:14">
      <c r="A17" s="168"/>
      <c r="B17" s="163"/>
      <c r="C17" s="163"/>
      <c r="D17" s="163"/>
      <c r="E17" s="163"/>
      <c r="F17" s="163"/>
      <c r="H17" s="75" t="s">
        <v>170</v>
      </c>
    </row>
    <row r="18" spans="1:14">
      <c r="A18" s="168"/>
      <c r="B18" s="163"/>
      <c r="C18" s="163"/>
      <c r="D18" s="163"/>
      <c r="E18" s="163"/>
      <c r="F18" s="163"/>
    </row>
    <row r="19" spans="1:14" ht="15.75">
      <c r="A19" s="168"/>
      <c r="B19" s="163"/>
      <c r="C19" s="163"/>
      <c r="D19" s="163"/>
      <c r="E19" s="163"/>
      <c r="F19" s="163"/>
      <c r="H19" s="73" t="s">
        <v>171</v>
      </c>
      <c r="K19" s="171" t="str">
        <f>'Информация для бумаг 2 часть'!C26</f>
        <v>Котельникова Валентина Сергеевна</v>
      </c>
      <c r="L19" s="171"/>
      <c r="M19" s="171"/>
      <c r="N19" s="171"/>
    </row>
    <row r="20" spans="1:14">
      <c r="A20" s="167">
        <v>44797</v>
      </c>
      <c r="B20" s="163" t="s">
        <v>172</v>
      </c>
      <c r="C20" s="163"/>
      <c r="D20" s="163"/>
      <c r="E20" s="163"/>
      <c r="F20" s="163"/>
      <c r="K20" s="71" t="s">
        <v>104</v>
      </c>
      <c r="L20" s="64">
        <f>'Информация для бумаг 2 часть'!F26</f>
        <v>89679796720</v>
      </c>
    </row>
    <row r="21" spans="1:14">
      <c r="A21" s="168"/>
      <c r="B21" s="163"/>
      <c r="C21" s="163"/>
      <c r="D21" s="163"/>
      <c r="E21" s="163"/>
      <c r="F21" s="163"/>
    </row>
    <row r="22" spans="1:14" ht="12.75" customHeight="1">
      <c r="A22" s="168"/>
      <c r="B22" s="163"/>
      <c r="C22" s="163"/>
      <c r="D22" s="163"/>
      <c r="E22" s="163"/>
      <c r="F22" s="163"/>
      <c r="H22" s="165" t="s">
        <v>173</v>
      </c>
      <c r="I22" s="165"/>
      <c r="J22" s="165"/>
      <c r="K22" s="165"/>
      <c r="L22" s="165"/>
      <c r="M22" s="165"/>
      <c r="N22" s="165"/>
    </row>
    <row r="23" spans="1:14" ht="12.75" customHeight="1">
      <c r="A23" s="168"/>
      <c r="B23" s="163"/>
      <c r="C23" s="163"/>
      <c r="D23" s="163"/>
      <c r="E23" s="163"/>
      <c r="F23" s="163"/>
      <c r="H23" s="165" t="s">
        <v>174</v>
      </c>
      <c r="I23" s="165"/>
      <c r="J23" s="165"/>
      <c r="K23" s="165"/>
      <c r="L23" s="165"/>
      <c r="M23" s="165"/>
      <c r="N23" s="165"/>
    </row>
    <row r="25" spans="1:14" ht="15.75">
      <c r="H25" s="73" t="s">
        <v>175</v>
      </c>
      <c r="M25" s="81">
        <f>'Информация для бумаг 2 часть'!C28</f>
        <v>44765</v>
      </c>
    </row>
    <row r="26" spans="1:14" ht="15.75">
      <c r="A26" s="73" t="s">
        <v>176</v>
      </c>
      <c r="H26" s="73"/>
      <c r="I26" s="73" t="s">
        <v>177</v>
      </c>
    </row>
    <row r="28" spans="1:14" ht="15.75">
      <c r="H28" s="73" t="s">
        <v>178</v>
      </c>
    </row>
    <row r="29" spans="1:14" ht="15.75">
      <c r="H29" s="73" t="s">
        <v>179</v>
      </c>
      <c r="K29" s="64">
        <f>'Информация для бумаг 2 часть'!C29</f>
        <v>2022</v>
      </c>
      <c r="L29" s="64" t="s">
        <v>180</v>
      </c>
    </row>
    <row r="30" spans="1:14" ht="15.75">
      <c r="A30" s="73" t="s">
        <v>181</v>
      </c>
      <c r="H30" s="73"/>
    </row>
    <row r="31" spans="1:14" ht="15.75">
      <c r="H31" s="73" t="s">
        <v>182</v>
      </c>
    </row>
    <row r="32" spans="1:14" ht="15.75">
      <c r="H32" s="73" t="s">
        <v>183</v>
      </c>
      <c r="K32" s="64">
        <f>'Информация для бумаг 2 часть'!C29</f>
        <v>2022</v>
      </c>
      <c r="L32" s="64" t="s">
        <v>180</v>
      </c>
    </row>
    <row r="33" spans="8:8" ht="15.75">
      <c r="H33" s="75" t="s">
        <v>184</v>
      </c>
    </row>
  </sheetData>
  <mergeCells count="22">
    <mergeCell ref="H1:N1"/>
    <mergeCell ref="H2:N2"/>
    <mergeCell ref="H4:N4"/>
    <mergeCell ref="H6:N6"/>
    <mergeCell ref="J10:N10"/>
    <mergeCell ref="H23:N23"/>
    <mergeCell ref="A8:A9"/>
    <mergeCell ref="A10:A11"/>
    <mergeCell ref="A13:A15"/>
    <mergeCell ref="A16:A19"/>
    <mergeCell ref="A20:A23"/>
    <mergeCell ref="B20:F23"/>
    <mergeCell ref="B12:F12"/>
    <mergeCell ref="H12:I12"/>
    <mergeCell ref="K14:N14"/>
    <mergeCell ref="K19:N19"/>
    <mergeCell ref="H22:N22"/>
    <mergeCell ref="A2:F6"/>
    <mergeCell ref="B8:F9"/>
    <mergeCell ref="B10:F11"/>
    <mergeCell ref="B13:F15"/>
    <mergeCell ref="B16:F19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Информация для бумаг 1 часть</vt:lpstr>
      <vt:lpstr>Марш 1</vt:lpstr>
      <vt:lpstr>Маршлист 1 внешняя сторона</vt:lpstr>
      <vt:lpstr>Cписок для приказа 1 часть</vt:lpstr>
      <vt:lpstr>Ведомость документов 1 часть</vt:lpstr>
      <vt:lpstr>Участники</vt:lpstr>
      <vt:lpstr>Информация для бумаг 2 часть</vt:lpstr>
      <vt:lpstr>Марш 2</vt:lpstr>
      <vt:lpstr>Маршлист 2 внешняя сторона</vt:lpstr>
      <vt:lpstr>Список для страховки</vt:lpstr>
      <vt:lpstr>МЧС</vt:lpstr>
      <vt:lpstr>Ограничения</vt:lpstr>
      <vt:lpstr>'Маршлист 1 внешняя сторона'!_ftn1</vt:lpstr>
      <vt:lpstr>'Маршлист 2 внешняя сторона'!_ftn1</vt:lpstr>
      <vt:lpstr>'Маршлист 1 внешняя сторона'!_ftnref1</vt:lpstr>
      <vt:lpstr>'Маршлист 2 внешняя сторона'!_ftnref1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valentina</cp:lastModifiedBy>
  <cp:lastPrinted>2022-04-19T08:36:00Z</cp:lastPrinted>
  <dcterms:created xsi:type="dcterms:W3CDTF">2021-04-13T10:46:00Z</dcterms:created>
  <dcterms:modified xsi:type="dcterms:W3CDTF">2022-05-24T10:04:04Z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70FFF415B19C45898FA84AEA1A2255A0</vt:lpwstr>
  </property>
</Properties>
</file>