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55" windowHeight="11895" tabRatio="937"/>
  </bookViews>
  <sheets>
    <sheet name="Лист2" sheetId="1" r:id="rId1"/>
    <sheet name="Лист3" sheetId="2" r:id="rId2"/>
  </sheets>
  <calcPr calcId="144525"/>
</workbook>
</file>

<file path=xl/sharedStrings.xml><?xml version="1.0" encoding="utf-8"?>
<sst xmlns="http://schemas.openxmlformats.org/spreadsheetml/2006/main" count="343" uniqueCount="151">
  <si>
    <r>
      <rPr>
        <b/>
        <sz val="12"/>
        <rFont val="Arial"/>
        <charset val="204"/>
      </rPr>
      <t xml:space="preserve">Таблица подсчета ГЗ </t>
    </r>
    <r>
      <rPr>
        <b/>
        <u/>
        <sz val="12"/>
        <rFont val="Arial"/>
        <charset val="204"/>
      </rPr>
      <t>Эколого-биологический центр «Крестовский остров»</t>
    </r>
  </si>
  <si>
    <t>С 01.01.2020</t>
  </si>
  <si>
    <t>Направленность/Наименование программы</t>
  </si>
  <si>
    <t>ФИО педагога</t>
  </si>
  <si>
    <t>№ группы</t>
  </si>
  <si>
    <t>Кол-во детей (по журналу)</t>
  </si>
  <si>
    <t>Количество часов</t>
  </si>
  <si>
    <t>Январь</t>
  </si>
  <si>
    <t>Февраль</t>
  </si>
  <si>
    <t>Март</t>
  </si>
  <si>
    <t>Апрель</t>
  </si>
  <si>
    <t>Май</t>
  </si>
  <si>
    <t>Июнь</t>
  </si>
  <si>
    <t>Всего</t>
  </si>
  <si>
    <t>Социально-педагогическая направленность</t>
  </si>
  <si>
    <t>1 год обучения</t>
  </si>
  <si>
    <t>Английский для будущей профессии (экология, биология, медицина)</t>
  </si>
  <si>
    <t>Бойко Д.Е.</t>
  </si>
  <si>
    <t>Еремеева Е.Ю.</t>
  </si>
  <si>
    <t>Итого по 1 году обучения</t>
  </si>
  <si>
    <t>Всего по направленности:</t>
  </si>
  <si>
    <t>Техническая направленность</t>
  </si>
  <si>
    <t>Ведение в пользование персональным компьютером под управлением «Ubuntu Linux»</t>
  </si>
  <si>
    <t>Буров А.А.</t>
  </si>
  <si>
    <t>ОС «Ubuntu Linux» для пользователя</t>
  </si>
  <si>
    <t>Естественнонаучная направленность</t>
  </si>
  <si>
    <t>Человек и его здоровье</t>
  </si>
  <si>
    <t>Крюкова А.С.</t>
  </si>
  <si>
    <t>Медицинская биология</t>
  </si>
  <si>
    <t>Лобанова П.С.</t>
  </si>
  <si>
    <t>Биоразнообразие: формы и уровни жизни</t>
  </si>
  <si>
    <t>Сабельникова М.Ю.</t>
  </si>
  <si>
    <t>Введение в молекулярную биологию клетки и биохимию человека</t>
  </si>
  <si>
    <t>Метельская Е.Е.</t>
  </si>
  <si>
    <t>Савельева Е.И.</t>
  </si>
  <si>
    <t>Разнообразие живых систем</t>
  </si>
  <si>
    <t>Хайтов В.М.</t>
  </si>
  <si>
    <t>Химия вокруг нас</t>
  </si>
  <si>
    <t>Федорова Д.Н.</t>
  </si>
  <si>
    <t>Биоразнообразие:формы и уровни жизни</t>
  </si>
  <si>
    <t>Введение в генетику</t>
  </si>
  <si>
    <t>Рогоза Т.М.</t>
  </si>
  <si>
    <t>Соколовская А.А.</t>
  </si>
  <si>
    <t>Комнатное цветоводство с элементами дизайна</t>
  </si>
  <si>
    <t>Чепортузова Е.А</t>
  </si>
  <si>
    <t>Ландшафтный дизайн</t>
  </si>
  <si>
    <t>Кириллова С.В.</t>
  </si>
  <si>
    <t>Овощеводство</t>
  </si>
  <si>
    <t>Павлова А.В.</t>
  </si>
  <si>
    <t>Удивительный мир растений</t>
  </si>
  <si>
    <t>Швецова Е.А.</t>
  </si>
  <si>
    <t>Иванова Л.Р.</t>
  </si>
  <si>
    <t>Практическая экология с основами проектной деятельности</t>
  </si>
  <si>
    <t>Тимофеева Л.Г.</t>
  </si>
  <si>
    <t>Ресурсы растительного мира</t>
  </si>
  <si>
    <t>Биоразнообразие — углубленный курс. (Программа подготовки школьников Санкт-Петербурга к участию во всероссийской олимпиаде по биологии)</t>
  </si>
  <si>
    <t>Громова В.В.</t>
  </si>
  <si>
    <t>Общая биология и физиология — углубленный курс. (Программа подготовки школьников Санкт-Петербурга  к участию во всероссийской олимпиаде по биологии)</t>
  </si>
  <si>
    <t>Ляндзберг А.Р.</t>
  </si>
  <si>
    <t>Общая биология, морфология и физиология организмов — углубленный курс. (Программа подготовки школьников Санкт-Петербурга к участию во всероссийской олимпиаде по биологии).</t>
  </si>
  <si>
    <t>Окорокова Л.С.</t>
  </si>
  <si>
    <t>Полевая зоология</t>
  </si>
  <si>
    <t>Березанцева М.С.</t>
  </si>
  <si>
    <t>Первые шаги в экологию</t>
  </si>
  <si>
    <t>Ашик Е.В.</t>
  </si>
  <si>
    <t>Иванова К.В.</t>
  </si>
  <si>
    <t>Экология — углубленный курс. (Программа подготовки школьников Санкт-Петербурга к участию во Всероссийской олимпиаде по экологии)</t>
  </si>
  <si>
    <t>Лесные соседи</t>
  </si>
  <si>
    <t>Жемчугова К.Ю,</t>
  </si>
  <si>
    <t>Пилюгина Д.М.</t>
  </si>
  <si>
    <t>Энтомология</t>
  </si>
  <si>
    <t>Багатурова А.А.</t>
  </si>
  <si>
    <t>Аквариумистика</t>
  </si>
  <si>
    <t>Биология и ветеринария домашних и экзотических животных</t>
  </si>
  <si>
    <t>Глотова О.В.</t>
  </si>
  <si>
    <t>Основы экологической химии и инженерной экологии</t>
  </si>
  <si>
    <t>Ковалева Г.В.</t>
  </si>
  <si>
    <t>Программа экологии морского бентоса (гидробиология)</t>
  </si>
  <si>
    <t>Аристов Д.А.</t>
  </si>
  <si>
    <t>Полевая орнитология</t>
  </si>
  <si>
    <t>Петров С.А.</t>
  </si>
  <si>
    <t>Аналитическая химия: анализ модельных и реальных объектов</t>
  </si>
  <si>
    <t>Ариненко Р.Ю.</t>
  </si>
  <si>
    <t>Полоскин А.В.</t>
  </si>
  <si>
    <t>Растения и растительный покров</t>
  </si>
  <si>
    <t>Пичугин С.А.</t>
  </si>
  <si>
    <t>Тайны третьей планеты</t>
  </si>
  <si>
    <t>Кольцова А.С.</t>
  </si>
  <si>
    <t>Секреты здоровья человека</t>
  </si>
  <si>
    <t>Щагина О.А.</t>
  </si>
  <si>
    <t>Мир природы</t>
  </si>
  <si>
    <t>Зайцева Ю.В.</t>
  </si>
  <si>
    <t>Соколова Н.В.</t>
  </si>
  <si>
    <t>Якунина М.Г.</t>
  </si>
  <si>
    <t>Вязникова Е.В.</t>
  </si>
  <si>
    <t>Итого по программам:</t>
  </si>
  <si>
    <t>Комплексная дополнительная общеобразовательная общеразвивающая программа отделения общей биологии</t>
  </si>
  <si>
    <t>Введение в общую биологию</t>
  </si>
  <si>
    <t>Волкова М.А.</t>
  </si>
  <si>
    <t>Итого по комплексу:</t>
  </si>
  <si>
    <t>Комплексная дополнительная общеобразовательная общеразвивающая программа лаборатории экологии и биомониторинга «ЭФА»</t>
  </si>
  <si>
    <t>Человек и окружающая среда</t>
  </si>
  <si>
    <t>Анисимова А.В.</t>
  </si>
  <si>
    <t>Систематика животных</t>
  </si>
  <si>
    <t>Систематика растений и грибов</t>
  </si>
  <si>
    <t>2 год обучения</t>
  </si>
  <si>
    <t>Васильева М.С.</t>
  </si>
  <si>
    <t>Васильев П.В.</t>
  </si>
  <si>
    <t>Кутина А.В.</t>
  </si>
  <si>
    <t>Бережковская О.М.</t>
  </si>
  <si>
    <t>Лобанова Ю.О.</t>
  </si>
  <si>
    <t>Соколовская М.В.</t>
  </si>
  <si>
    <t>Агроэкология с основами проектно-исследовательской деятельности</t>
  </si>
  <si>
    <t>Савина О.И.</t>
  </si>
  <si>
    <t>Экология животных</t>
  </si>
  <si>
    <t>Колчанов В.В.</t>
  </si>
  <si>
    <t>Палеозоология и палеоэкология</t>
  </si>
  <si>
    <t>Скучас П.П.</t>
  </si>
  <si>
    <t>Общая физиология</t>
  </si>
  <si>
    <t>Генетика</t>
  </si>
  <si>
    <t>Физиология поведения</t>
  </si>
  <si>
    <t>Цитология, гистология, эмбриология</t>
  </si>
  <si>
    <t>Итого по 2 году обучения</t>
  </si>
  <si>
    <t>3 и последующие года обучения</t>
  </si>
  <si>
    <t>Лебедев Д.А.</t>
  </si>
  <si>
    <t>Атмадзас К.А.</t>
  </si>
  <si>
    <t>Экология микроорганизмов</t>
  </si>
  <si>
    <t>Бенкен К.А.</t>
  </si>
  <si>
    <t>Лагутенко О.И.</t>
  </si>
  <si>
    <t>Общая экология</t>
  </si>
  <si>
    <t>Химия окружающей среды и основы экологической химии</t>
  </si>
  <si>
    <t>Свинолупова А.С.</t>
  </si>
  <si>
    <t>Геоэкология и прикладная экология</t>
  </si>
  <si>
    <t xml:space="preserve">Экология растений </t>
  </si>
  <si>
    <t>Николаева Н.В.</t>
  </si>
  <si>
    <t>Итого по 3 и последующим годам обучения</t>
  </si>
  <si>
    <t>Итого по направленности:</t>
  </si>
  <si>
    <t>Художественная направленность</t>
  </si>
  <si>
    <t>Природа и творчество</t>
  </si>
  <si>
    <t>Ткачева Н.Г.</t>
  </si>
  <si>
    <t>Природа и культура</t>
  </si>
  <si>
    <t>Ступени творчества</t>
  </si>
  <si>
    <t>Цветы и эльфы</t>
  </si>
  <si>
    <t>Маслова Н.В.</t>
  </si>
  <si>
    <t>Основы флористики</t>
  </si>
  <si>
    <t>Руднева А.А.</t>
  </si>
  <si>
    <t>Семенова Н.Б.</t>
  </si>
  <si>
    <t>Тараканова М.А.</t>
  </si>
  <si>
    <t>ВСЕГО по отделу</t>
  </si>
  <si>
    <t>Руководитель структурного подразделения</t>
  </si>
  <si>
    <t>Заведующий учебным сектором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</si>
</sst>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36">
    <font>
      <sz val="10"/>
      <name val="Arial"/>
      <charset val="204"/>
    </font>
    <font>
      <sz val="10"/>
      <name val="Calibri"/>
      <charset val="204"/>
    </font>
    <font>
      <sz val="10"/>
      <name val="Times New Roman"/>
      <charset val="204"/>
    </font>
    <font>
      <sz val="10"/>
      <color rgb="FF000000"/>
      <name val="Arial"/>
      <charset val="204"/>
    </font>
    <font>
      <b/>
      <sz val="10"/>
      <name val="Arial"/>
      <charset val="204"/>
    </font>
    <font>
      <sz val="12"/>
      <name val="Arial"/>
      <charset val="1"/>
    </font>
    <font>
      <b/>
      <sz val="12"/>
      <name val="Arial"/>
      <charset val="1"/>
    </font>
    <font>
      <b/>
      <sz val="12"/>
      <name val="Arial"/>
      <charset val="204"/>
    </font>
    <font>
      <b/>
      <sz val="11"/>
      <name val="Arial"/>
      <charset val="204"/>
    </font>
    <font>
      <sz val="11"/>
      <name val="Arial"/>
      <charset val="204"/>
    </font>
    <font>
      <b/>
      <sz val="11"/>
      <color rgb="FF000000"/>
      <name val="Arial"/>
      <charset val="204"/>
    </font>
    <font>
      <b/>
      <sz val="13"/>
      <name val="Arial"/>
      <charset val="204"/>
    </font>
    <font>
      <sz val="11"/>
      <color rgb="FF000000"/>
      <name val="Arial"/>
      <charset val="204"/>
    </font>
    <font>
      <b/>
      <sz val="11"/>
      <color rgb="FFFF0000"/>
      <name val="Arial"/>
      <charset val="204"/>
    </font>
    <font>
      <sz val="11"/>
      <color rgb="FFFF0000"/>
      <name val="Arial"/>
      <charset val="20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u/>
      <sz val="12"/>
      <name val="Arial"/>
      <charset val="20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rgb="FF212121"/>
      </left>
      <right/>
      <top style="thin">
        <color rgb="FF212121"/>
      </top>
      <bottom style="thin">
        <color rgb="FF212121"/>
      </bottom>
      <diagonal/>
    </border>
    <border>
      <left/>
      <right/>
      <top style="thin">
        <color rgb="FF212121"/>
      </top>
      <bottom style="thin">
        <color rgb="FF2121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212121"/>
      </left>
      <right style="thin">
        <color rgb="FF212121"/>
      </right>
      <top style="thin">
        <color rgb="FF212121"/>
      </top>
      <bottom/>
      <diagonal/>
    </border>
    <border>
      <left style="thin">
        <color rgb="FF21212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>
      <left style="thin">
        <color rgb="FF212121"/>
      </left>
      <right/>
      <top/>
      <bottom style="thin">
        <color rgb="FF212121"/>
      </bottom>
      <diagonal/>
    </border>
    <border>
      <left style="thin">
        <color rgb="FF212121"/>
      </left>
      <right/>
      <top style="thin">
        <color auto="1"/>
      </top>
      <bottom style="thin">
        <color rgb="FF212121"/>
      </bottom>
      <diagonal/>
    </border>
    <border>
      <left style="thin">
        <color auto="1"/>
      </left>
      <right style="thin">
        <color rgb="FF212121"/>
      </right>
      <top style="thin">
        <color auto="1"/>
      </top>
      <bottom style="thin">
        <color auto="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21212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212121"/>
      </top>
      <bottom style="thin">
        <color rgb="FF212121"/>
      </bottom>
      <diagonal/>
    </border>
    <border>
      <left style="thin">
        <color rgb="FF212121"/>
      </left>
      <right style="thin">
        <color rgb="FF212121"/>
      </right>
      <top style="thin">
        <color auto="1"/>
      </top>
      <bottom/>
      <diagonal/>
    </border>
    <border>
      <left style="thin">
        <color rgb="FF212121"/>
      </left>
      <right style="thin">
        <color rgb="FF212121"/>
      </right>
      <top style="thin">
        <color auto="1"/>
      </top>
      <bottom style="thin">
        <color rgb="FF212121"/>
      </bottom>
      <diagonal/>
    </border>
    <border>
      <left style="thin">
        <color auto="1"/>
      </left>
      <right/>
      <top style="thin">
        <color auto="1"/>
      </top>
      <bottom style="thin">
        <color rgb="FF212121"/>
      </bottom>
      <diagonal/>
    </border>
    <border>
      <left style="thin">
        <color rgb="FF212121"/>
      </left>
      <right/>
      <top style="thin">
        <color rgb="FF212121"/>
      </top>
      <bottom/>
      <diagonal/>
    </border>
    <border>
      <left/>
      <right/>
      <top style="thin">
        <color auto="1"/>
      </top>
      <bottom style="thin">
        <color rgb="FF212121"/>
      </bottom>
      <diagonal/>
    </border>
    <border>
      <left style="thin">
        <color rgb="FF212121"/>
      </left>
      <right style="thin">
        <color rgb="FF21212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212121"/>
      </left>
      <right/>
      <top style="thin">
        <color rgb="FF212121"/>
      </top>
      <bottom style="thin">
        <color auto="1"/>
      </bottom>
      <diagonal/>
    </border>
    <border>
      <left/>
      <right style="thin">
        <color rgb="FF212121"/>
      </right>
      <top style="thin">
        <color rgb="FF212121"/>
      </top>
      <bottom style="thin">
        <color rgb="FF212121"/>
      </bottom>
      <diagonal/>
    </border>
    <border>
      <left/>
      <right style="thin">
        <color rgb="FF212121"/>
      </right>
      <top/>
      <bottom/>
      <diagonal/>
    </border>
    <border>
      <left/>
      <right style="thin">
        <color rgb="FF212121"/>
      </right>
      <top style="thin">
        <color auto="1"/>
      </top>
      <bottom/>
      <diagonal/>
    </border>
    <border>
      <left/>
      <right style="thin">
        <color rgb="FF21212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212121"/>
      </right>
      <top/>
      <bottom/>
      <diagonal/>
    </border>
    <border>
      <left/>
      <right style="thin">
        <color rgb="FF212121"/>
      </right>
      <top/>
      <bottom style="thin">
        <color rgb="FF212121"/>
      </bottom>
      <diagonal/>
    </border>
    <border>
      <left/>
      <right/>
      <top/>
      <bottom style="thin">
        <color rgb="FF212121"/>
      </bottom>
      <diagonal/>
    </border>
    <border>
      <left/>
      <right style="thin">
        <color rgb="FF212121"/>
      </right>
      <top style="thin">
        <color rgb="FF212121"/>
      </top>
      <bottom/>
      <diagonal/>
    </border>
    <border>
      <left style="thin">
        <color auto="1"/>
      </left>
      <right style="thin">
        <color rgb="FF212121"/>
      </right>
      <top/>
      <bottom style="thin">
        <color auto="1"/>
      </bottom>
      <diagonal/>
    </border>
    <border>
      <left style="thin">
        <color auto="1"/>
      </left>
      <right style="thin">
        <color rgb="FF212121"/>
      </right>
      <top style="thin">
        <color auto="1"/>
      </top>
      <bottom/>
      <diagonal/>
    </border>
    <border>
      <left/>
      <right/>
      <top style="thin">
        <color rgb="FF212121"/>
      </top>
      <bottom/>
      <diagonal/>
    </border>
    <border>
      <left style="thin">
        <color rgb="FF212121"/>
      </left>
      <right style="thin">
        <color rgb="FF212121"/>
      </right>
      <top/>
      <bottom/>
      <diagonal/>
    </border>
    <border>
      <left style="thin">
        <color auto="1"/>
      </left>
      <right/>
      <top style="thin">
        <color rgb="FF2121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212121"/>
      </top>
      <bottom style="thin">
        <color auto="1"/>
      </bottom>
      <diagonal/>
    </border>
    <border>
      <left style="thin">
        <color rgb="FF212121"/>
      </left>
      <right style="thin">
        <color rgb="FF212121"/>
      </right>
      <top/>
      <bottom style="thin">
        <color auto="1"/>
      </bottom>
      <diagonal/>
    </border>
    <border>
      <left style="thin">
        <color rgb="FF212121"/>
      </left>
      <right style="thin">
        <color auto="1"/>
      </right>
      <top style="thin">
        <color rgb="FF212121"/>
      </top>
      <bottom style="thin">
        <color auto="1"/>
      </bottom>
      <diagonal/>
    </border>
    <border>
      <left style="thin">
        <color rgb="FF21212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0" borderId="57" applyNumberFormat="0" applyFill="0" applyAlignment="0" applyProtection="0">
      <alignment vertical="center"/>
    </xf>
    <xf numFmtId="0" fontId="33" fillId="5" borderId="6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24" borderId="59" applyNumberFormat="0" applyFont="0" applyAlignment="0" applyProtection="0">
      <alignment vertical="center"/>
    </xf>
    <xf numFmtId="0" fontId="25" fillId="8" borderId="5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5" borderId="56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55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4" borderId="53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3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58" fontId="1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58" fontId="1" fillId="0" borderId="4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5" xfId="0" applyBorder="1"/>
    <xf numFmtId="0" fontId="1" fillId="0" borderId="5" xfId="0" applyFont="1" applyBorder="1" applyAlignment="1">
      <alignment vertical="top" wrapText="1"/>
    </xf>
    <xf numFmtId="58" fontId="1" fillId="0" borderId="4" xfId="0" applyNumberFormat="1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58" fontId="2" fillId="0" borderId="0" xfId="0" applyNumberFormat="1" applyFont="1" applyAlignment="1">
      <alignment horizontal="center" vertical="top" wrapText="1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49" fontId="10" fillId="0" borderId="14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0" fillId="2" borderId="8" xfId="0" applyFont="1" applyFill="1" applyBorder="1" applyAlignment="1">
      <alignment vertical="center"/>
    </xf>
    <xf numFmtId="0" fontId="9" fillId="0" borderId="9" xfId="0" applyFont="1" applyBorder="1" applyAlignment="1">
      <alignment horizontal="left" vertical="center" wrapText="1"/>
    </xf>
    <xf numFmtId="49" fontId="10" fillId="0" borderId="8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10" fillId="0" borderId="19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/>
    </xf>
    <xf numFmtId="0" fontId="12" fillId="2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2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5" xfId="0" applyFont="1" applyFill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9" fillId="0" borderId="37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38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Fill="1" applyBorder="1" applyAlignment="1">
      <alignment vertical="center"/>
    </xf>
    <xf numFmtId="0" fontId="8" fillId="0" borderId="42" xfId="0" applyFont="1" applyBorder="1" applyAlignment="1">
      <alignment vertical="center"/>
    </xf>
    <xf numFmtId="0" fontId="12" fillId="0" borderId="37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3" fillId="0" borderId="30" xfId="0" applyFont="1" applyBorder="1" applyAlignment="1">
      <alignment horizontal="left" vertical="center" wrapText="1"/>
    </xf>
    <xf numFmtId="0" fontId="14" fillId="0" borderId="45" xfId="0" applyFont="1" applyBorder="1" applyAlignment="1">
      <alignment horizontal="left" vertical="center" wrapText="1"/>
    </xf>
    <xf numFmtId="0" fontId="14" fillId="0" borderId="45" xfId="0" applyFont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/>
    </xf>
    <xf numFmtId="0" fontId="10" fillId="2" borderId="3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2" fillId="0" borderId="10" xfId="0" applyFont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4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4" fillId="0" borderId="4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1" xfId="0" applyFont="1" applyFill="1" applyBorder="1" applyAlignment="1">
      <alignment horizontal="left" vertical="center"/>
    </xf>
    <xf numFmtId="0" fontId="8" fillId="0" borderId="45" xfId="0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45" xfId="0" applyFont="1" applyFill="1" applyBorder="1" applyAlignment="1">
      <alignment horizontal="left" vertical="center"/>
    </xf>
    <xf numFmtId="0" fontId="10" fillId="0" borderId="4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0" fontId="12" fillId="2" borderId="32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 wrapText="1"/>
    </xf>
    <xf numFmtId="0" fontId="12" fillId="0" borderId="49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0" fillId="0" borderId="9" xfId="0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/>
    </xf>
    <xf numFmtId="0" fontId="12" fillId="0" borderId="50" xfId="0" applyFont="1" applyBorder="1" applyAlignment="1">
      <alignment horizontal="left" vertical="center" wrapText="1"/>
    </xf>
    <xf numFmtId="0" fontId="12" fillId="0" borderId="50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0" fontId="8" fillId="0" borderId="36" xfId="0" applyFont="1" applyFill="1" applyBorder="1" applyAlignment="1">
      <alignment vertical="center"/>
    </xf>
    <xf numFmtId="0" fontId="10" fillId="0" borderId="36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41" xfId="0" applyFont="1" applyFill="1" applyBorder="1" applyAlignment="1">
      <alignment vertical="center"/>
    </xf>
    <xf numFmtId="0" fontId="10" fillId="0" borderId="40" xfId="0" applyFont="1" applyFill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0" fillId="0" borderId="42" xfId="0" applyFont="1" applyBorder="1" applyAlignment="1">
      <alignment vertical="center"/>
    </xf>
    <xf numFmtId="0" fontId="12" fillId="0" borderId="40" xfId="0" applyFont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Y194"/>
  <sheetViews>
    <sheetView tabSelected="1" zoomScale="70" zoomScaleNormal="70" workbookViewId="0">
      <pane ySplit="1995" topLeftCell="A97" activePane="bottomLeft"/>
      <selection/>
      <selection pane="bottomLeft" activeCell="N118" sqref="N118"/>
    </sheetView>
  </sheetViews>
  <sheetFormatPr defaultColWidth="9" defaultRowHeight="12.75"/>
  <cols>
    <col min="1" max="1" width="46.6666666666667" style="20"/>
    <col min="2" max="2" width="20" style="21"/>
    <col min="3" max="4" width="15.4380952380952" style="20"/>
    <col min="5" max="5" width="10.8857142857143" style="22"/>
    <col min="6" max="6" width="11.8857142857143" style="22"/>
    <col min="7" max="7" width="10.6666666666667" style="22"/>
    <col min="8" max="8" width="11.8857142857143" style="22"/>
    <col min="9" max="10" width="9.1047619047619" style="22"/>
    <col min="11" max="11" width="13.8857142857143" style="23"/>
    <col min="12" max="259" width="10.8857142857143" style="20"/>
    <col min="260" max="1027" width="8.33333333333333"/>
  </cols>
  <sheetData>
    <row r="1" ht="18.75" customHeight="1" spans="1:259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</row>
    <row r="2" ht="25.5" customHeight="1" spans="1:259">
      <c r="A2"/>
      <c r="B2"/>
      <c r="C2" s="26" t="s">
        <v>0</v>
      </c>
      <c r="D2"/>
      <c r="E2" s="20"/>
      <c r="F2" s="26"/>
      <c r="G2" s="26"/>
      <c r="H2" s="26"/>
      <c r="I2" s="26"/>
      <c r="J2" s="26"/>
      <c r="K2" s="26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</row>
    <row r="3" ht="18.75" customHeight="1" spans="1:259">
      <c r="A3" s="27"/>
      <c r="B3"/>
      <c r="C3" s="27"/>
      <c r="D3" s="27"/>
      <c r="E3" s="27"/>
      <c r="F3" s="89"/>
      <c r="G3" s="89"/>
      <c r="H3" s="89"/>
      <c r="I3" s="89"/>
      <c r="J3" s="89"/>
      <c r="K3" s="89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</row>
    <row r="4" ht="14.25" spans="1:259">
      <c r="A4" s="28" t="s">
        <v>1</v>
      </c>
      <c r="B4" s="29"/>
      <c r="C4" s="30"/>
      <c r="D4" s="30"/>
      <c r="E4" s="90"/>
      <c r="F4" s="90"/>
      <c r="G4" s="90"/>
      <c r="H4" s="90"/>
      <c r="I4" s="90"/>
      <c r="J4" s="90"/>
      <c r="K4" s="126"/>
      <c r="L4" s="1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</row>
    <row r="5" ht="42" customHeight="1" spans="1:259">
      <c r="A5" s="31" t="s">
        <v>2</v>
      </c>
      <c r="B5" s="31" t="s">
        <v>3</v>
      </c>
      <c r="C5" s="31" t="s">
        <v>4</v>
      </c>
      <c r="D5" s="31" t="s">
        <v>5</v>
      </c>
      <c r="E5" s="31" t="s">
        <v>6</v>
      </c>
      <c r="F5" s="31"/>
      <c r="G5" s="31"/>
      <c r="H5" s="31"/>
      <c r="I5" s="31"/>
      <c r="J5" s="31"/>
      <c r="K5" s="31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</row>
    <row r="6" ht="14.25" spans="1:259">
      <c r="A6" s="31"/>
      <c r="B6" s="31"/>
      <c r="C6" s="31"/>
      <c r="D6" s="31"/>
      <c r="E6" s="91" t="s">
        <v>7</v>
      </c>
      <c r="F6" s="91" t="s">
        <v>8</v>
      </c>
      <c r="G6" s="91" t="s">
        <v>9</v>
      </c>
      <c r="H6" s="91" t="s">
        <v>10</v>
      </c>
      <c r="I6" s="91" t="s">
        <v>11</v>
      </c>
      <c r="J6" s="91" t="s">
        <v>12</v>
      </c>
      <c r="K6" s="91" t="s">
        <v>13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</row>
    <row r="7" ht="20.4" customHeight="1" spans="1:259">
      <c r="A7" s="32" t="s">
        <v>14</v>
      </c>
      <c r="B7" s="33"/>
      <c r="C7" s="33"/>
      <c r="D7" s="33"/>
      <c r="E7" s="33"/>
      <c r="F7" s="33"/>
      <c r="G7" s="33"/>
      <c r="H7" s="33"/>
      <c r="I7" s="33"/>
      <c r="J7" s="33"/>
      <c r="K7" s="12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ht="20.4" customHeight="1" spans="1:259">
      <c r="A8" s="34" t="s">
        <v>15</v>
      </c>
      <c r="B8" s="35"/>
      <c r="C8" s="35"/>
      <c r="D8" s="35"/>
      <c r="E8" s="35"/>
      <c r="F8" s="35"/>
      <c r="G8" s="35"/>
      <c r="H8" s="35"/>
      <c r="I8" s="35"/>
      <c r="J8" s="35"/>
      <c r="K8" s="12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ht="28.2" customHeight="1" spans="1:259">
      <c r="A9" s="36" t="s">
        <v>16</v>
      </c>
      <c r="B9" s="37" t="s">
        <v>17</v>
      </c>
      <c r="C9" s="36">
        <v>166</v>
      </c>
      <c r="D9" s="38">
        <v>15</v>
      </c>
      <c r="E9" s="92"/>
      <c r="F9" s="93"/>
      <c r="G9" s="93"/>
      <c r="H9" s="94"/>
      <c r="I9" s="92"/>
      <c r="J9" s="92"/>
      <c r="K9" s="12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="13" customFormat="1" ht="24.75" customHeight="1" spans="1:35">
      <c r="A10" s="36"/>
      <c r="B10" s="39" t="s">
        <v>18</v>
      </c>
      <c r="C10" s="36"/>
      <c r="D10" s="40"/>
      <c r="E10" s="92"/>
      <c r="F10" s="93"/>
      <c r="G10" s="93"/>
      <c r="H10" s="94"/>
      <c r="I10" s="92"/>
      <c r="J10" s="92"/>
      <c r="K10" s="129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="14" customFormat="1" ht="24.75" customHeight="1" spans="1:11">
      <c r="A11" s="34" t="s">
        <v>19</v>
      </c>
      <c r="B11" s="41"/>
      <c r="C11" s="42"/>
      <c r="D11" s="43"/>
      <c r="E11" s="90"/>
      <c r="F11" s="95"/>
      <c r="G11" s="96"/>
      <c r="H11" s="96"/>
      <c r="I11" s="130"/>
      <c r="J11" s="130"/>
      <c r="K11" s="131">
        <f>SUM(K9)</f>
        <v>0</v>
      </c>
    </row>
    <row r="12" ht="21.45" customHeight="1" spans="1:259">
      <c r="A12" s="44" t="s">
        <v>20</v>
      </c>
      <c r="B12" s="45"/>
      <c r="C12" s="45"/>
      <c r="D12" s="45"/>
      <c r="E12" s="97"/>
      <c r="F12" s="97"/>
      <c r="G12" s="97"/>
      <c r="H12" s="97"/>
      <c r="I12" s="97"/>
      <c r="J12" s="97"/>
      <c r="K12" s="132">
        <f>SUM(K11)</f>
        <v>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="15" customFormat="1" ht="20.25" customHeight="1" spans="1:27">
      <c r="A13" s="46" t="s">
        <v>21</v>
      </c>
      <c r="B13" s="47"/>
      <c r="C13" s="47"/>
      <c r="D13" s="47"/>
      <c r="E13" s="47"/>
      <c r="F13" s="47"/>
      <c r="G13" s="47"/>
      <c r="H13" s="47"/>
      <c r="I13" s="47"/>
      <c r="J13" s="47"/>
      <c r="K13" s="13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20.25" customHeight="1" spans="1:259">
      <c r="A14" s="48" t="s">
        <v>15</v>
      </c>
      <c r="B14" s="49"/>
      <c r="C14" s="49"/>
      <c r="D14" s="49"/>
      <c r="E14" s="98"/>
      <c r="F14" s="98"/>
      <c r="G14" s="98"/>
      <c r="H14" s="98"/>
      <c r="I14" s="98"/>
      <c r="J14" s="98"/>
      <c r="K14" s="13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ht="53.7" customHeight="1" spans="1:259">
      <c r="A15" s="50" t="s">
        <v>22</v>
      </c>
      <c r="B15" s="50" t="s">
        <v>23</v>
      </c>
      <c r="C15" s="50">
        <v>163</v>
      </c>
      <c r="D15" s="51">
        <v>10</v>
      </c>
      <c r="E15" s="99"/>
      <c r="F15" s="99"/>
      <c r="G15" s="99"/>
      <c r="H15" s="100"/>
      <c r="I15" s="92"/>
      <c r="J15" s="92"/>
      <c r="K15" s="13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ht="53.7" customHeight="1" spans="1:259">
      <c r="A16" s="51" t="s">
        <v>22</v>
      </c>
      <c r="B16" s="51" t="s">
        <v>23</v>
      </c>
      <c r="C16" s="51">
        <v>164</v>
      </c>
      <c r="D16" s="51">
        <v>10</v>
      </c>
      <c r="E16" s="101"/>
      <c r="F16" s="101"/>
      <c r="G16" s="101"/>
      <c r="H16" s="102"/>
      <c r="I16" s="136"/>
      <c r="J16" s="136"/>
      <c r="K16" s="135">
        <f t="shared" ref="K16:K17" si="0">D16*(SUM(E16:J16))</f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ht="30.6" customHeight="1" spans="1:259">
      <c r="A17" s="51" t="s">
        <v>24</v>
      </c>
      <c r="B17" s="51" t="s">
        <v>23</v>
      </c>
      <c r="C17" s="51">
        <v>165</v>
      </c>
      <c r="D17" s="51">
        <v>10</v>
      </c>
      <c r="E17" s="101"/>
      <c r="F17" s="101"/>
      <c r="G17" s="103"/>
      <c r="H17" s="92"/>
      <c r="I17" s="92"/>
      <c r="J17" s="92"/>
      <c r="K17" s="135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ht="25.5" customHeight="1" spans="1:259">
      <c r="A18" s="52" t="s">
        <v>19</v>
      </c>
      <c r="B18" s="53"/>
      <c r="C18" s="53"/>
      <c r="D18" s="53"/>
      <c r="E18" s="104"/>
      <c r="F18" s="104"/>
      <c r="G18" s="104"/>
      <c r="H18" s="90"/>
      <c r="I18" s="90"/>
      <c r="J18" s="90"/>
      <c r="K18" s="132">
        <f>SUM(K15:K17)</f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ht="20.25" customHeight="1" spans="1:259">
      <c r="A19" s="54" t="s">
        <v>20</v>
      </c>
      <c r="B19" s="55"/>
      <c r="C19" s="55"/>
      <c r="D19" s="55"/>
      <c r="E19" s="105"/>
      <c r="F19" s="105"/>
      <c r="G19" s="105"/>
      <c r="H19" s="106"/>
      <c r="I19" s="97"/>
      <c r="J19" s="97"/>
      <c r="K19" s="137">
        <f>SUM(K15:K17)</f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ht="25.2" customHeight="1" spans="1:259">
      <c r="A20" s="56" t="s">
        <v>25</v>
      </c>
      <c r="B20" s="33"/>
      <c r="C20" s="33"/>
      <c r="D20" s="33"/>
      <c r="E20" s="33"/>
      <c r="F20" s="33"/>
      <c r="G20" s="33"/>
      <c r="H20" s="33"/>
      <c r="I20" s="138"/>
      <c r="J20" s="138"/>
      <c r="K20" s="127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ht="18" customHeight="1" spans="1:259">
      <c r="A21" s="57" t="s">
        <v>15</v>
      </c>
      <c r="B21" s="58"/>
      <c r="C21" s="58"/>
      <c r="D21" s="58"/>
      <c r="E21" s="107"/>
      <c r="F21" s="107"/>
      <c r="G21" s="107"/>
      <c r="H21" s="107"/>
      <c r="I21" s="107"/>
      <c r="J21" s="107"/>
      <c r="K21" s="139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="16" customFormat="1" ht="15.45" customHeight="1" spans="1:11">
      <c r="A22" s="59" t="s">
        <v>26</v>
      </c>
      <c r="B22" s="59" t="s">
        <v>27</v>
      </c>
      <c r="C22" s="60">
        <v>101</v>
      </c>
      <c r="D22" s="60">
        <v>18</v>
      </c>
      <c r="E22" s="108"/>
      <c r="F22" s="109"/>
      <c r="G22" s="110"/>
      <c r="H22" s="110"/>
      <c r="I22" s="119"/>
      <c r="J22" s="119"/>
      <c r="K22" s="92">
        <f>D22*(SUM(E22:J22))</f>
        <v>0</v>
      </c>
    </row>
    <row r="23" ht="18" customHeight="1" spans="1:259">
      <c r="A23" s="61" t="s">
        <v>28</v>
      </c>
      <c r="B23" s="62" t="s">
        <v>29</v>
      </c>
      <c r="C23" s="63">
        <v>107</v>
      </c>
      <c r="D23" s="64">
        <v>15</v>
      </c>
      <c r="E23" s="111"/>
      <c r="F23" s="111"/>
      <c r="G23" s="111"/>
      <c r="H23" s="111"/>
      <c r="I23" s="117"/>
      <c r="J23" s="117"/>
      <c r="K23" s="92">
        <f t="shared" ref="K23:K50" si="1">D23*(SUM(E23:J23))</f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ht="28.95" customHeight="1" spans="1:259">
      <c r="A24" s="65" t="s">
        <v>30</v>
      </c>
      <c r="B24" s="65" t="s">
        <v>27</v>
      </c>
      <c r="C24" s="63">
        <v>103</v>
      </c>
      <c r="D24" s="66">
        <v>15</v>
      </c>
      <c r="E24" s="111"/>
      <c r="F24" s="111"/>
      <c r="G24" s="111"/>
      <c r="H24" s="111"/>
      <c r="I24" s="117"/>
      <c r="J24" s="117"/>
      <c r="K24" s="92">
        <f t="shared" si="1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="17" customFormat="1" ht="20.4" customHeight="1" spans="1:35">
      <c r="A25" s="61" t="s">
        <v>26</v>
      </c>
      <c r="B25" s="67" t="s">
        <v>31</v>
      </c>
      <c r="C25" s="63">
        <v>102</v>
      </c>
      <c r="D25" s="68">
        <v>18</v>
      </c>
      <c r="E25" s="112"/>
      <c r="F25" s="112"/>
      <c r="G25" s="112"/>
      <c r="H25" s="112"/>
      <c r="I25" s="140"/>
      <c r="J25" s="140"/>
      <c r="K25" s="92">
        <f t="shared" si="1"/>
        <v>0</v>
      </c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</row>
    <row r="26" s="16" customFormat="1" ht="44.25" customHeight="1" spans="1:11">
      <c r="A26" s="61" t="s">
        <v>32</v>
      </c>
      <c r="B26" s="69" t="s">
        <v>33</v>
      </c>
      <c r="C26" s="70">
        <v>108</v>
      </c>
      <c r="D26" s="70">
        <v>18</v>
      </c>
      <c r="E26" s="113"/>
      <c r="F26" s="113"/>
      <c r="G26" s="114"/>
      <c r="H26" s="114"/>
      <c r="I26" s="142"/>
      <c r="J26" s="142"/>
      <c r="K26" s="92">
        <f t="shared" si="1"/>
        <v>0</v>
      </c>
    </row>
    <row r="27" s="18" customFormat="1" ht="29.85" customHeight="1" spans="1:27">
      <c r="A27" s="65" t="s">
        <v>30</v>
      </c>
      <c r="B27" s="65" t="s">
        <v>34</v>
      </c>
      <c r="C27" s="63">
        <v>104</v>
      </c>
      <c r="D27" s="63">
        <v>15</v>
      </c>
      <c r="E27" s="115"/>
      <c r="F27" s="115"/>
      <c r="G27" s="115"/>
      <c r="H27" s="116"/>
      <c r="I27" s="142"/>
      <c r="J27" s="142"/>
      <c r="K27" s="92">
        <f t="shared" si="1"/>
        <v>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="18" customFormat="1" ht="15.75" customHeight="1" spans="1:27">
      <c r="A28" s="65" t="s">
        <v>35</v>
      </c>
      <c r="B28" s="65" t="s">
        <v>34</v>
      </c>
      <c r="C28" s="63">
        <v>109</v>
      </c>
      <c r="D28" s="63">
        <v>15</v>
      </c>
      <c r="E28" s="115"/>
      <c r="F28" s="115"/>
      <c r="G28" s="115"/>
      <c r="H28" s="116"/>
      <c r="I28" s="142"/>
      <c r="J28" s="142"/>
      <c r="K28" s="92">
        <f t="shared" si="1"/>
        <v>0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="16" customFormat="1" ht="18" customHeight="1" spans="1:11">
      <c r="A29" s="65" t="s">
        <v>35</v>
      </c>
      <c r="B29" s="62" t="s">
        <v>36</v>
      </c>
      <c r="C29" s="71">
        <v>110</v>
      </c>
      <c r="D29" s="71">
        <v>15</v>
      </c>
      <c r="E29" s="111">
        <v>12</v>
      </c>
      <c r="F29" s="111">
        <v>16</v>
      </c>
      <c r="G29" s="111">
        <v>18</v>
      </c>
      <c r="H29" s="117">
        <v>18</v>
      </c>
      <c r="I29" s="142">
        <v>16</v>
      </c>
      <c r="J29" s="142"/>
      <c r="K29" s="92">
        <f t="shared" si="1"/>
        <v>1200</v>
      </c>
    </row>
    <row r="30" s="17" customFormat="1" ht="17.85" customHeight="1" spans="1:35">
      <c r="A30" s="65" t="s">
        <v>37</v>
      </c>
      <c r="B30" s="72" t="s">
        <v>38</v>
      </c>
      <c r="C30" s="72">
        <v>105</v>
      </c>
      <c r="D30" s="72">
        <v>15</v>
      </c>
      <c r="E30" s="115"/>
      <c r="F30" s="115"/>
      <c r="G30" s="115"/>
      <c r="H30" s="116"/>
      <c r="I30" s="142"/>
      <c r="J30" s="142"/>
      <c r="K30" s="92">
        <f t="shared" si="1"/>
        <v>0</v>
      </c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</row>
    <row r="31" s="16" customFormat="1" ht="28.2" customHeight="1" spans="1:11">
      <c r="A31" s="65" t="s">
        <v>39</v>
      </c>
      <c r="B31" s="73" t="s">
        <v>27</v>
      </c>
      <c r="C31" s="74">
        <v>106</v>
      </c>
      <c r="D31" s="75">
        <v>15</v>
      </c>
      <c r="E31" s="118"/>
      <c r="F31" s="118"/>
      <c r="G31" s="119"/>
      <c r="H31" s="119"/>
      <c r="I31" s="142"/>
      <c r="J31" s="142"/>
      <c r="K31" s="92">
        <f t="shared" si="1"/>
        <v>0</v>
      </c>
    </row>
    <row r="32" ht="18" customHeight="1" spans="1:259">
      <c r="A32" s="61" t="s">
        <v>40</v>
      </c>
      <c r="B32" s="62" t="s">
        <v>41</v>
      </c>
      <c r="C32" s="71">
        <v>112</v>
      </c>
      <c r="D32" s="71">
        <v>16</v>
      </c>
      <c r="E32" s="111"/>
      <c r="F32" s="111"/>
      <c r="G32" s="111"/>
      <c r="H32" s="117"/>
      <c r="I32" s="142"/>
      <c r="J32" s="142"/>
      <c r="K32" s="92">
        <f t="shared" si="1"/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="17" customFormat="1" ht="43.5" customHeight="1" spans="1:35">
      <c r="A33" s="61" t="s">
        <v>32</v>
      </c>
      <c r="B33" s="76" t="s">
        <v>42</v>
      </c>
      <c r="C33" s="77">
        <v>113</v>
      </c>
      <c r="D33" s="76">
        <v>15</v>
      </c>
      <c r="E33" s="120"/>
      <c r="F33" s="120"/>
      <c r="G33" s="120"/>
      <c r="H33" s="121"/>
      <c r="I33" s="142"/>
      <c r="J33" s="142"/>
      <c r="K33" s="92">
        <f t="shared" si="1"/>
        <v>0</v>
      </c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</row>
    <row r="34" ht="31.5" customHeight="1" spans="1:259">
      <c r="A34" s="61" t="s">
        <v>43</v>
      </c>
      <c r="B34" s="72" t="s">
        <v>44</v>
      </c>
      <c r="C34" s="78">
        <v>114</v>
      </c>
      <c r="D34" s="78">
        <v>16</v>
      </c>
      <c r="E34" s="115"/>
      <c r="F34" s="115"/>
      <c r="G34" s="115"/>
      <c r="H34" s="116"/>
      <c r="I34" s="142"/>
      <c r="J34" s="142"/>
      <c r="K34" s="92">
        <f t="shared" si="1"/>
        <v>0</v>
      </c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</row>
    <row r="35" ht="25.5" customHeight="1" spans="1:259">
      <c r="A35" s="61" t="s">
        <v>45</v>
      </c>
      <c r="B35" s="72" t="s">
        <v>46</v>
      </c>
      <c r="C35" s="78">
        <v>115</v>
      </c>
      <c r="D35" s="78">
        <v>15</v>
      </c>
      <c r="E35" s="115"/>
      <c r="F35" s="115"/>
      <c r="G35" s="115"/>
      <c r="H35" s="116"/>
      <c r="I35" s="142"/>
      <c r="J35" s="142"/>
      <c r="K35" s="92">
        <f t="shared" si="1"/>
        <v>0</v>
      </c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</row>
    <row r="36" s="16" customFormat="1" ht="18" customHeight="1" spans="1:11">
      <c r="A36" s="61" t="s">
        <v>47</v>
      </c>
      <c r="B36" s="62" t="s">
        <v>48</v>
      </c>
      <c r="C36" s="71">
        <v>116</v>
      </c>
      <c r="D36" s="71">
        <v>15</v>
      </c>
      <c r="E36" s="111"/>
      <c r="F36" s="111"/>
      <c r="G36" s="111"/>
      <c r="H36" s="117"/>
      <c r="I36" s="142"/>
      <c r="J36" s="142"/>
      <c r="K36" s="92">
        <f t="shared" si="1"/>
        <v>0</v>
      </c>
    </row>
    <row r="37" s="17" customFormat="1" ht="18.75" customHeight="1" spans="1:35">
      <c r="A37" s="61" t="s">
        <v>49</v>
      </c>
      <c r="B37" s="72" t="s">
        <v>50</v>
      </c>
      <c r="C37" s="72">
        <v>117</v>
      </c>
      <c r="D37" s="72">
        <v>15</v>
      </c>
      <c r="E37" s="115"/>
      <c r="F37" s="115"/>
      <c r="G37" s="115"/>
      <c r="H37" s="116"/>
      <c r="I37" s="142"/>
      <c r="J37" s="142"/>
      <c r="K37" s="92">
        <f t="shared" si="1"/>
        <v>0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</row>
    <row r="38" s="16" customFormat="1" ht="28.95" customHeight="1" spans="1:11">
      <c r="A38" s="61" t="s">
        <v>43</v>
      </c>
      <c r="B38" s="72" t="s">
        <v>50</v>
      </c>
      <c r="C38" s="72">
        <v>118</v>
      </c>
      <c r="D38" s="72">
        <v>15</v>
      </c>
      <c r="E38" s="115"/>
      <c r="F38" s="115"/>
      <c r="G38" s="115"/>
      <c r="H38" s="116"/>
      <c r="I38" s="142"/>
      <c r="J38" s="142"/>
      <c r="K38" s="92">
        <f t="shared" si="1"/>
        <v>0</v>
      </c>
    </row>
    <row r="39" s="17" customFormat="1" ht="30.6" customHeight="1" spans="1:35">
      <c r="A39" s="61" t="s">
        <v>43</v>
      </c>
      <c r="B39" s="72" t="s">
        <v>51</v>
      </c>
      <c r="C39" s="79">
        <v>119</v>
      </c>
      <c r="D39" s="80">
        <v>15</v>
      </c>
      <c r="E39" s="122"/>
      <c r="F39" s="122"/>
      <c r="G39" s="122"/>
      <c r="H39" s="123"/>
      <c r="I39" s="142"/>
      <c r="J39" s="142"/>
      <c r="K39" s="92">
        <f t="shared" si="1"/>
        <v>0</v>
      </c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</row>
    <row r="40" s="16" customFormat="1" ht="28.95" customHeight="1" spans="1:11">
      <c r="A40" s="61" t="s">
        <v>43</v>
      </c>
      <c r="B40" s="72" t="s">
        <v>51</v>
      </c>
      <c r="C40" s="81">
        <v>120</v>
      </c>
      <c r="D40" s="82">
        <v>15</v>
      </c>
      <c r="E40" s="115"/>
      <c r="F40" s="115"/>
      <c r="G40" s="115"/>
      <c r="H40" s="116"/>
      <c r="I40" s="142"/>
      <c r="J40" s="142"/>
      <c r="K40" s="92">
        <f t="shared" si="1"/>
        <v>0</v>
      </c>
    </row>
    <row r="41" ht="41.85" customHeight="1" spans="1:259">
      <c r="A41" s="61" t="s">
        <v>52</v>
      </c>
      <c r="B41" s="62" t="s">
        <v>53</v>
      </c>
      <c r="C41" s="71">
        <v>121</v>
      </c>
      <c r="D41" s="71">
        <v>15</v>
      </c>
      <c r="E41" s="111"/>
      <c r="F41" s="111"/>
      <c r="G41" s="111"/>
      <c r="H41" s="111"/>
      <c r="I41" s="117"/>
      <c r="J41" s="117"/>
      <c r="K41" s="92">
        <f t="shared" si="1"/>
        <v>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</row>
    <row r="42" ht="41.85" customHeight="1" spans="1:259">
      <c r="A42" s="61" t="s">
        <v>52</v>
      </c>
      <c r="B42" s="62" t="s">
        <v>53</v>
      </c>
      <c r="C42" s="71">
        <v>122</v>
      </c>
      <c r="D42" s="71">
        <v>15</v>
      </c>
      <c r="E42" s="111"/>
      <c r="F42" s="111"/>
      <c r="G42" s="111"/>
      <c r="H42" s="111"/>
      <c r="I42" s="117"/>
      <c r="J42" s="117"/>
      <c r="K42" s="92">
        <f t="shared" si="1"/>
        <v>0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</row>
    <row r="43" ht="21.45" customHeight="1" spans="1:259">
      <c r="A43" s="61" t="s">
        <v>54</v>
      </c>
      <c r="B43" s="62" t="s">
        <v>18</v>
      </c>
      <c r="C43" s="71">
        <v>123</v>
      </c>
      <c r="D43" s="83">
        <v>16</v>
      </c>
      <c r="E43" s="111"/>
      <c r="F43" s="111"/>
      <c r="G43" s="111"/>
      <c r="H43" s="117"/>
      <c r="I43" s="142"/>
      <c r="J43" s="142"/>
      <c r="K43" s="92">
        <f t="shared" si="1"/>
        <v>0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</row>
    <row r="44" ht="90.45" customHeight="1" spans="1:259">
      <c r="A44" s="65" t="s">
        <v>55</v>
      </c>
      <c r="B44" s="65" t="s">
        <v>56</v>
      </c>
      <c r="C44" s="63">
        <v>124</v>
      </c>
      <c r="D44" s="63">
        <v>15</v>
      </c>
      <c r="E44" s="115"/>
      <c r="F44" s="115"/>
      <c r="G44" s="115"/>
      <c r="H44" s="116"/>
      <c r="I44" s="142"/>
      <c r="J44" s="142"/>
      <c r="K44" s="92">
        <f t="shared" si="1"/>
        <v>0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</row>
    <row r="45" ht="88.65" customHeight="1" spans="1:259">
      <c r="A45" s="65" t="s">
        <v>57</v>
      </c>
      <c r="B45" s="65" t="s">
        <v>58</v>
      </c>
      <c r="C45" s="63">
        <v>126</v>
      </c>
      <c r="D45" s="63">
        <v>15</v>
      </c>
      <c r="E45" s="115"/>
      <c r="F45" s="115"/>
      <c r="G45" s="115"/>
      <c r="H45" s="116"/>
      <c r="I45" s="142"/>
      <c r="J45" s="142"/>
      <c r="K45" s="92">
        <f t="shared" si="1"/>
        <v>0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</row>
    <row r="46" ht="102.15" customHeight="1" spans="1:259">
      <c r="A46" s="84" t="s">
        <v>59</v>
      </c>
      <c r="B46" s="84" t="s">
        <v>60</v>
      </c>
      <c r="C46" s="77">
        <v>125</v>
      </c>
      <c r="D46" s="77">
        <v>15</v>
      </c>
      <c r="E46" s="120"/>
      <c r="F46" s="120"/>
      <c r="G46" s="120"/>
      <c r="H46" s="121"/>
      <c r="I46" s="142"/>
      <c r="J46" s="142"/>
      <c r="K46" s="92">
        <f t="shared" si="1"/>
        <v>0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</row>
    <row r="47" ht="20.4" customHeight="1" spans="1:259">
      <c r="A47" s="65" t="s">
        <v>61</v>
      </c>
      <c r="B47" s="65" t="s">
        <v>62</v>
      </c>
      <c r="C47" s="63">
        <v>127</v>
      </c>
      <c r="D47" s="63">
        <v>16</v>
      </c>
      <c r="E47" s="115"/>
      <c r="F47" s="115"/>
      <c r="G47" s="115"/>
      <c r="H47" s="116"/>
      <c r="I47" s="142"/>
      <c r="J47" s="142"/>
      <c r="K47" s="92">
        <f t="shared" si="1"/>
        <v>0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</row>
    <row r="48" ht="17.1" customHeight="1" spans="1:259">
      <c r="A48" s="65" t="s">
        <v>63</v>
      </c>
      <c r="B48" s="65" t="s">
        <v>64</v>
      </c>
      <c r="C48" s="68">
        <v>128</v>
      </c>
      <c r="D48" s="63">
        <v>15</v>
      </c>
      <c r="E48" s="115"/>
      <c r="F48" s="122"/>
      <c r="G48" s="122"/>
      <c r="H48" s="123"/>
      <c r="I48" s="142"/>
      <c r="J48" s="142"/>
      <c r="K48" s="92">
        <f t="shared" si="1"/>
        <v>0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</row>
    <row r="49" ht="17.1" customHeight="1" spans="1:259">
      <c r="A49" s="65"/>
      <c r="B49" s="85" t="s">
        <v>65</v>
      </c>
      <c r="C49" s="68"/>
      <c r="D49" s="63"/>
      <c r="E49" s="115"/>
      <c r="F49" s="122"/>
      <c r="G49" s="122"/>
      <c r="H49" s="123"/>
      <c r="I49" s="142"/>
      <c r="J49" s="142"/>
      <c r="K49" s="92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</row>
    <row r="50" ht="28.5" customHeight="1" spans="1:259">
      <c r="A50" s="65" t="s">
        <v>66</v>
      </c>
      <c r="B50" s="86" t="s">
        <v>64</v>
      </c>
      <c r="C50" s="87">
        <v>129</v>
      </c>
      <c r="D50" s="63">
        <v>24</v>
      </c>
      <c r="E50" s="115"/>
      <c r="F50" s="124"/>
      <c r="G50" s="124"/>
      <c r="H50" s="125"/>
      <c r="I50" s="142"/>
      <c r="J50" s="142"/>
      <c r="K50" s="135">
        <f t="shared" si="1"/>
        <v>0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</row>
    <row r="51" ht="33" customHeight="1" spans="1:259">
      <c r="A51" s="65"/>
      <c r="B51" s="88"/>
      <c r="C51" s="87"/>
      <c r="D51" s="87"/>
      <c r="E51" s="115"/>
      <c r="F51" s="124"/>
      <c r="G51" s="124"/>
      <c r="H51" s="125"/>
      <c r="I51" s="142"/>
      <c r="J51" s="142"/>
      <c r="K51" s="14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</row>
    <row r="52" ht="22.5" customHeight="1" spans="1:259">
      <c r="A52" s="65" t="s">
        <v>67</v>
      </c>
      <c r="B52" s="65" t="s">
        <v>68</v>
      </c>
      <c r="C52" s="63">
        <v>130</v>
      </c>
      <c r="D52" s="63">
        <v>15</v>
      </c>
      <c r="E52" s="115"/>
      <c r="F52" s="115"/>
      <c r="G52" s="115"/>
      <c r="H52" s="116"/>
      <c r="I52" s="142"/>
      <c r="J52" s="142"/>
      <c r="K52" s="144">
        <f>D52*(SUM(E52:J52))</f>
        <v>0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</row>
    <row r="53" ht="21" customHeight="1" spans="1:259">
      <c r="A53" s="65" t="s">
        <v>67</v>
      </c>
      <c r="B53" s="65" t="s">
        <v>69</v>
      </c>
      <c r="C53" s="63">
        <v>132</v>
      </c>
      <c r="D53" s="63">
        <v>15</v>
      </c>
      <c r="E53" s="115"/>
      <c r="F53" s="115"/>
      <c r="G53" s="115"/>
      <c r="H53" s="116"/>
      <c r="I53" s="142"/>
      <c r="J53" s="142"/>
      <c r="K53" s="144">
        <f t="shared" ref="K53:K78" si="2">D53*(SUM(E53:J53))</f>
        <v>0</v>
      </c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</row>
    <row r="54" ht="21" customHeight="1" spans="1:259">
      <c r="A54" s="65" t="s">
        <v>67</v>
      </c>
      <c r="B54" s="65" t="s">
        <v>69</v>
      </c>
      <c r="C54" s="63">
        <v>131</v>
      </c>
      <c r="D54" s="63">
        <v>15</v>
      </c>
      <c r="E54" s="115"/>
      <c r="F54" s="115"/>
      <c r="G54" s="115"/>
      <c r="H54" s="116"/>
      <c r="I54" s="142"/>
      <c r="J54" s="142"/>
      <c r="K54" s="144">
        <f t="shared" si="2"/>
        <v>0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</row>
    <row r="55" ht="21" customHeight="1" spans="1:259">
      <c r="A55" s="65" t="s">
        <v>70</v>
      </c>
      <c r="B55" s="65" t="s">
        <v>71</v>
      </c>
      <c r="C55" s="63">
        <v>133</v>
      </c>
      <c r="D55" s="63">
        <v>15</v>
      </c>
      <c r="E55" s="115"/>
      <c r="F55" s="115"/>
      <c r="G55" s="115"/>
      <c r="H55" s="116"/>
      <c r="I55" s="142"/>
      <c r="J55" s="142"/>
      <c r="K55" s="144">
        <f t="shared" si="2"/>
        <v>0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</row>
    <row r="56" ht="21" customHeight="1" spans="1:259">
      <c r="A56" s="65" t="s">
        <v>72</v>
      </c>
      <c r="B56" s="65" t="s">
        <v>46</v>
      </c>
      <c r="C56" s="63">
        <v>134</v>
      </c>
      <c r="D56" s="63">
        <v>16</v>
      </c>
      <c r="E56" s="115"/>
      <c r="F56" s="115"/>
      <c r="G56" s="115"/>
      <c r="H56" s="116"/>
      <c r="I56" s="142"/>
      <c r="J56" s="142"/>
      <c r="K56" s="144">
        <f t="shared" si="2"/>
        <v>0</v>
      </c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</row>
    <row r="57" ht="21" customHeight="1" spans="1:259">
      <c r="A57" s="65" t="s">
        <v>72</v>
      </c>
      <c r="B57" s="65" t="s">
        <v>46</v>
      </c>
      <c r="C57" s="63">
        <v>135</v>
      </c>
      <c r="D57" s="63">
        <v>18</v>
      </c>
      <c r="E57" s="115"/>
      <c r="F57" s="115"/>
      <c r="G57" s="115"/>
      <c r="H57" s="116"/>
      <c r="I57" s="142"/>
      <c r="J57" s="142"/>
      <c r="K57" s="144">
        <f t="shared" si="2"/>
        <v>0</v>
      </c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</row>
    <row r="58" ht="42.6" customHeight="1" spans="1:259">
      <c r="A58" s="65" t="s">
        <v>73</v>
      </c>
      <c r="B58" s="65" t="s">
        <v>74</v>
      </c>
      <c r="C58" s="63">
        <v>136</v>
      </c>
      <c r="D58" s="63">
        <v>19</v>
      </c>
      <c r="E58" s="115"/>
      <c r="F58" s="115"/>
      <c r="G58" s="115"/>
      <c r="H58" s="116"/>
      <c r="I58" s="142"/>
      <c r="J58" s="142"/>
      <c r="K58" s="144">
        <f t="shared" si="2"/>
        <v>0</v>
      </c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</row>
    <row r="59" ht="40.95" customHeight="1" spans="1:259">
      <c r="A59" s="65" t="s">
        <v>75</v>
      </c>
      <c r="B59" s="65" t="s">
        <v>76</v>
      </c>
      <c r="C59" s="63">
        <v>137</v>
      </c>
      <c r="D59" s="63">
        <v>15</v>
      </c>
      <c r="E59" s="115"/>
      <c r="F59" s="115"/>
      <c r="G59" s="115"/>
      <c r="H59" s="116"/>
      <c r="I59" s="142"/>
      <c r="J59" s="142"/>
      <c r="K59" s="144">
        <f t="shared" si="2"/>
        <v>0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</row>
    <row r="60" ht="44.25" customHeight="1" spans="1:259">
      <c r="A60" s="65" t="s">
        <v>75</v>
      </c>
      <c r="B60" s="65" t="s">
        <v>76</v>
      </c>
      <c r="C60" s="63">
        <v>138</v>
      </c>
      <c r="D60" s="63">
        <v>15</v>
      </c>
      <c r="E60" s="115"/>
      <c r="F60" s="115"/>
      <c r="G60" s="115"/>
      <c r="H60" s="116"/>
      <c r="I60" s="142"/>
      <c r="J60" s="142"/>
      <c r="K60" s="144">
        <f t="shared" si="2"/>
        <v>0</v>
      </c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</row>
    <row r="61" ht="42.6" customHeight="1" spans="1:259">
      <c r="A61" s="65" t="s">
        <v>77</v>
      </c>
      <c r="B61" s="65" t="s">
        <v>78</v>
      </c>
      <c r="C61" s="63">
        <v>139</v>
      </c>
      <c r="D61" s="63">
        <v>15</v>
      </c>
      <c r="E61" s="115"/>
      <c r="F61" s="115"/>
      <c r="G61" s="115"/>
      <c r="H61" s="116"/>
      <c r="I61" s="142"/>
      <c r="J61" s="142"/>
      <c r="K61" s="144">
        <f t="shared" si="2"/>
        <v>0</v>
      </c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</row>
    <row r="62" ht="21" customHeight="1" spans="1:259">
      <c r="A62" s="65" t="s">
        <v>72</v>
      </c>
      <c r="B62" s="65" t="s">
        <v>71</v>
      </c>
      <c r="C62" s="63">
        <v>111</v>
      </c>
      <c r="D62" s="63">
        <v>15</v>
      </c>
      <c r="E62" s="115"/>
      <c r="F62" s="115"/>
      <c r="G62" s="115"/>
      <c r="H62" s="116"/>
      <c r="I62" s="142"/>
      <c r="J62" s="142"/>
      <c r="K62" s="144">
        <f t="shared" si="2"/>
        <v>0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</row>
    <row r="63" s="19" customFormat="1" ht="21" customHeight="1" spans="1:27">
      <c r="A63" s="65" t="s">
        <v>79</v>
      </c>
      <c r="B63" s="65" t="s">
        <v>80</v>
      </c>
      <c r="C63" s="63">
        <v>143</v>
      </c>
      <c r="D63" s="77">
        <v>18</v>
      </c>
      <c r="E63" s="122"/>
      <c r="F63" s="122"/>
      <c r="G63" s="122"/>
      <c r="H63" s="123"/>
      <c r="I63" s="142"/>
      <c r="J63" s="142"/>
      <c r="K63" s="144">
        <f t="shared" si="2"/>
        <v>0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45.15" customHeight="1" spans="1:259">
      <c r="A64" s="65" t="s">
        <v>77</v>
      </c>
      <c r="B64" s="65" t="s">
        <v>36</v>
      </c>
      <c r="C64" s="63">
        <v>140</v>
      </c>
      <c r="D64" s="63">
        <v>16</v>
      </c>
      <c r="E64" s="115">
        <v>17</v>
      </c>
      <c r="F64" s="115">
        <v>23</v>
      </c>
      <c r="G64" s="115">
        <v>24</v>
      </c>
      <c r="H64" s="116">
        <v>21</v>
      </c>
      <c r="I64" s="142">
        <v>21</v>
      </c>
      <c r="J64" s="142"/>
      <c r="K64" s="144">
        <f t="shared" si="2"/>
        <v>1696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</row>
    <row r="65" ht="45.9" customHeight="1" spans="1:259">
      <c r="A65" s="65" t="s">
        <v>81</v>
      </c>
      <c r="B65" s="65" t="s">
        <v>82</v>
      </c>
      <c r="C65" s="63">
        <v>142</v>
      </c>
      <c r="D65" s="63">
        <v>15</v>
      </c>
      <c r="E65" s="115"/>
      <c r="F65" s="115"/>
      <c r="G65" s="115"/>
      <c r="H65" s="116"/>
      <c r="I65" s="142"/>
      <c r="J65" s="142"/>
      <c r="K65" s="144">
        <f t="shared" si="2"/>
        <v>0</v>
      </c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</row>
    <row r="66" ht="41.85" customHeight="1" spans="1:259">
      <c r="A66" s="65" t="s">
        <v>77</v>
      </c>
      <c r="B66" s="65" t="s">
        <v>83</v>
      </c>
      <c r="C66" s="65">
        <v>141</v>
      </c>
      <c r="D66" s="65">
        <v>15</v>
      </c>
      <c r="E66" s="115"/>
      <c r="F66" s="115"/>
      <c r="G66" s="115"/>
      <c r="H66" s="116"/>
      <c r="I66" s="142"/>
      <c r="J66" s="142"/>
      <c r="K66" s="144">
        <f t="shared" si="2"/>
        <v>0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</row>
    <row r="67" ht="28.95" customHeight="1" spans="1:259">
      <c r="A67" s="65" t="s">
        <v>84</v>
      </c>
      <c r="B67" s="65" t="s">
        <v>85</v>
      </c>
      <c r="C67" s="63">
        <v>144</v>
      </c>
      <c r="D67" s="63">
        <v>17</v>
      </c>
      <c r="E67" s="115"/>
      <c r="F67" s="115"/>
      <c r="G67" s="115"/>
      <c r="H67" s="116"/>
      <c r="I67" s="142"/>
      <c r="J67" s="142"/>
      <c r="K67" s="144">
        <f t="shared" si="2"/>
        <v>0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</row>
    <row r="68" ht="21" customHeight="1" spans="1:259">
      <c r="A68" s="65" t="s">
        <v>86</v>
      </c>
      <c r="B68" s="65" t="s">
        <v>87</v>
      </c>
      <c r="C68" s="63">
        <v>145</v>
      </c>
      <c r="D68" s="63">
        <v>15</v>
      </c>
      <c r="E68" s="115"/>
      <c r="F68" s="115"/>
      <c r="G68" s="115"/>
      <c r="H68" s="116"/>
      <c r="I68" s="142"/>
      <c r="J68" s="142"/>
      <c r="K68" s="144">
        <f t="shared" si="2"/>
        <v>0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</row>
    <row r="69" ht="21" customHeight="1" spans="1:259">
      <c r="A69" s="65" t="s">
        <v>88</v>
      </c>
      <c r="B69" s="65" t="s">
        <v>89</v>
      </c>
      <c r="C69" s="63">
        <v>146</v>
      </c>
      <c r="D69" s="63">
        <v>15</v>
      </c>
      <c r="E69" s="115"/>
      <c r="F69" s="115"/>
      <c r="G69" s="115"/>
      <c r="H69" s="116"/>
      <c r="I69" s="142"/>
      <c r="J69" s="142"/>
      <c r="K69" s="144">
        <f t="shared" si="2"/>
        <v>0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</row>
    <row r="70" ht="21" customHeight="1" spans="1:259">
      <c r="A70" s="65" t="s">
        <v>90</v>
      </c>
      <c r="B70" s="65" t="s">
        <v>91</v>
      </c>
      <c r="C70" s="63">
        <v>147</v>
      </c>
      <c r="D70" s="63">
        <v>15</v>
      </c>
      <c r="E70" s="115"/>
      <c r="F70" s="115"/>
      <c r="G70" s="115"/>
      <c r="H70" s="116"/>
      <c r="I70" s="142"/>
      <c r="J70" s="142"/>
      <c r="K70" s="144">
        <f t="shared" si="2"/>
        <v>0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</row>
    <row r="71" ht="21" customHeight="1" spans="1:259">
      <c r="A71" s="65" t="s">
        <v>90</v>
      </c>
      <c r="B71" s="65" t="s">
        <v>92</v>
      </c>
      <c r="C71" s="63">
        <v>148</v>
      </c>
      <c r="D71" s="63">
        <v>15</v>
      </c>
      <c r="E71" s="115"/>
      <c r="F71" s="115"/>
      <c r="G71" s="115"/>
      <c r="H71" s="116"/>
      <c r="I71" s="142"/>
      <c r="J71" s="142"/>
      <c r="K71" s="144">
        <f t="shared" si="2"/>
        <v>0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</row>
    <row r="72" ht="21" customHeight="1" spans="1:259">
      <c r="A72" s="65" t="s">
        <v>90</v>
      </c>
      <c r="B72" s="65" t="s">
        <v>92</v>
      </c>
      <c r="C72" s="63">
        <v>149</v>
      </c>
      <c r="D72" s="63">
        <v>17</v>
      </c>
      <c r="E72" s="115"/>
      <c r="F72" s="115"/>
      <c r="G72" s="115"/>
      <c r="H72" s="116"/>
      <c r="I72" s="142"/>
      <c r="J72" s="142"/>
      <c r="K72" s="144">
        <f t="shared" si="2"/>
        <v>0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</row>
    <row r="73" ht="21" customHeight="1" spans="1:259">
      <c r="A73" s="85" t="s">
        <v>90</v>
      </c>
      <c r="B73" s="85" t="s">
        <v>93</v>
      </c>
      <c r="C73" s="68">
        <v>150</v>
      </c>
      <c r="D73" s="68">
        <v>15</v>
      </c>
      <c r="E73" s="122"/>
      <c r="F73" s="122"/>
      <c r="G73" s="122"/>
      <c r="H73" s="123"/>
      <c r="I73" s="142"/>
      <c r="J73" s="142"/>
      <c r="K73" s="144">
        <f t="shared" si="2"/>
        <v>0</v>
      </c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</row>
    <row r="74" ht="21" customHeight="1" spans="1:259">
      <c r="A74" s="65" t="s">
        <v>90</v>
      </c>
      <c r="B74" s="65" t="s">
        <v>93</v>
      </c>
      <c r="C74" s="63">
        <v>151</v>
      </c>
      <c r="D74" s="63">
        <v>15</v>
      </c>
      <c r="E74" s="115"/>
      <c r="F74" s="115"/>
      <c r="G74" s="115"/>
      <c r="H74" s="116"/>
      <c r="I74" s="142"/>
      <c r="J74" s="142"/>
      <c r="K74" s="144">
        <f t="shared" si="2"/>
        <v>0</v>
      </c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</row>
    <row r="75" ht="21" customHeight="1" spans="1:259">
      <c r="A75" s="65" t="s">
        <v>90</v>
      </c>
      <c r="B75" s="65" t="s">
        <v>94</v>
      </c>
      <c r="C75" s="63">
        <v>152</v>
      </c>
      <c r="D75" s="63">
        <v>15</v>
      </c>
      <c r="E75" s="115"/>
      <c r="F75" s="115"/>
      <c r="G75" s="115"/>
      <c r="H75" s="116"/>
      <c r="I75" s="142"/>
      <c r="J75" s="142"/>
      <c r="K75" s="144">
        <f t="shared" si="2"/>
        <v>0</v>
      </c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</row>
    <row r="76" ht="21" customHeight="1" spans="1:259">
      <c r="A76" s="65" t="s">
        <v>90</v>
      </c>
      <c r="B76" s="65" t="s">
        <v>94</v>
      </c>
      <c r="C76" s="63">
        <v>153</v>
      </c>
      <c r="D76" s="63">
        <v>15</v>
      </c>
      <c r="E76" s="115"/>
      <c r="F76" s="115"/>
      <c r="G76" s="115"/>
      <c r="H76" s="116"/>
      <c r="I76" s="142"/>
      <c r="J76" s="142"/>
      <c r="K76" s="144">
        <f t="shared" si="2"/>
        <v>0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</row>
    <row r="77" ht="21" customHeight="1" spans="1:259">
      <c r="A77" s="65" t="s">
        <v>90</v>
      </c>
      <c r="B77" s="65" t="s">
        <v>87</v>
      </c>
      <c r="C77" s="63">
        <v>155</v>
      </c>
      <c r="D77" s="63">
        <v>15</v>
      </c>
      <c r="E77" s="115"/>
      <c r="F77" s="115"/>
      <c r="G77" s="115"/>
      <c r="H77" s="116"/>
      <c r="I77" s="142"/>
      <c r="J77" s="142"/>
      <c r="K77" s="144">
        <f t="shared" si="2"/>
        <v>0</v>
      </c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</row>
    <row r="78" ht="21" customHeight="1" spans="1:259">
      <c r="A78" s="84" t="s">
        <v>90</v>
      </c>
      <c r="B78" s="84" t="s">
        <v>87</v>
      </c>
      <c r="C78" s="77">
        <v>154</v>
      </c>
      <c r="D78" s="77">
        <v>15</v>
      </c>
      <c r="E78" s="120"/>
      <c r="F78" s="120"/>
      <c r="G78" s="120"/>
      <c r="H78" s="121"/>
      <c r="I78" s="142"/>
      <c r="J78" s="142"/>
      <c r="K78" s="144">
        <f t="shared" si="2"/>
        <v>0</v>
      </c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</row>
    <row r="79" ht="21" customHeight="1" spans="1:259">
      <c r="A79" s="145" t="s">
        <v>95</v>
      </c>
      <c r="B79" s="146"/>
      <c r="C79" s="147"/>
      <c r="D79" s="147"/>
      <c r="E79" s="165"/>
      <c r="F79" s="165"/>
      <c r="G79" s="165"/>
      <c r="H79" s="165"/>
      <c r="I79" s="176"/>
      <c r="J79" s="176"/>
      <c r="K79" s="177">
        <f>SUM(K22:K78)</f>
        <v>2896</v>
      </c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</row>
    <row r="80" ht="21" customHeight="1" spans="1:259">
      <c r="A80" s="148" t="s">
        <v>96</v>
      </c>
      <c r="B80" s="149"/>
      <c r="C80" s="149"/>
      <c r="D80" s="149"/>
      <c r="E80" s="149"/>
      <c r="F80" s="149"/>
      <c r="G80" s="149"/>
      <c r="H80" s="149"/>
      <c r="I80" s="178"/>
      <c r="J80" s="178"/>
      <c r="K80" s="179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</row>
    <row r="81" ht="21" customHeight="1" spans="1:259">
      <c r="A81" s="88" t="s">
        <v>97</v>
      </c>
      <c r="B81" s="88" t="s">
        <v>91</v>
      </c>
      <c r="C81" s="150">
        <v>156</v>
      </c>
      <c r="D81" s="150">
        <v>16</v>
      </c>
      <c r="E81" s="166"/>
      <c r="F81" s="166"/>
      <c r="G81" s="166"/>
      <c r="H81" s="167"/>
      <c r="I81" s="142"/>
      <c r="J81" s="142"/>
      <c r="K81" s="92">
        <f>D81*(SUM(E81:J81))</f>
        <v>0</v>
      </c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</row>
    <row r="82" ht="21" customHeight="1" spans="1:259">
      <c r="A82" s="65" t="s">
        <v>97</v>
      </c>
      <c r="B82" s="65" t="s">
        <v>98</v>
      </c>
      <c r="C82" s="63">
        <v>157</v>
      </c>
      <c r="D82" s="63">
        <v>16</v>
      </c>
      <c r="E82" s="115"/>
      <c r="F82" s="115"/>
      <c r="G82" s="115"/>
      <c r="H82" s="116"/>
      <c r="I82" s="142"/>
      <c r="J82" s="142"/>
      <c r="K82" s="92">
        <f t="shared" ref="K82:K84" si="3">D82*(SUM(E82:J82))</f>
        <v>0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</row>
    <row r="83" ht="21" customHeight="1" spans="1:259">
      <c r="A83" s="65" t="s">
        <v>97</v>
      </c>
      <c r="B83" s="65" t="s">
        <v>98</v>
      </c>
      <c r="C83" s="63">
        <v>158</v>
      </c>
      <c r="D83" s="63">
        <v>18</v>
      </c>
      <c r="E83" s="115"/>
      <c r="F83" s="115"/>
      <c r="G83" s="115"/>
      <c r="H83" s="116"/>
      <c r="I83" s="142"/>
      <c r="J83" s="142"/>
      <c r="K83" s="92">
        <f t="shared" si="3"/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</row>
    <row r="84" ht="21" customHeight="1" spans="1:259">
      <c r="A84" s="65" t="s">
        <v>97</v>
      </c>
      <c r="B84" s="65" t="s">
        <v>98</v>
      </c>
      <c r="C84" s="63">
        <v>159</v>
      </c>
      <c r="D84" s="63">
        <v>16</v>
      </c>
      <c r="E84" s="115"/>
      <c r="F84" s="115"/>
      <c r="G84" s="115"/>
      <c r="H84" s="121"/>
      <c r="I84" s="111"/>
      <c r="J84" s="111"/>
      <c r="K84" s="92">
        <f t="shared" si="3"/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</row>
    <row r="85" s="18" customFormat="1" ht="21.75" customHeight="1" spans="1:27">
      <c r="A85" s="54" t="s">
        <v>99</v>
      </c>
      <c r="B85" s="151"/>
      <c r="C85" s="151"/>
      <c r="D85" s="151"/>
      <c r="E85" s="168"/>
      <c r="F85" s="168"/>
      <c r="G85" s="168"/>
      <c r="H85" s="169"/>
      <c r="I85" s="169"/>
      <c r="J85" s="169"/>
      <c r="K85" s="137">
        <f>SUM(K81:K84)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="16" customFormat="1" ht="21.75" customHeight="1" spans="1:11">
      <c r="A86" s="148" t="s">
        <v>100</v>
      </c>
      <c r="B86" s="149"/>
      <c r="C86" s="149"/>
      <c r="D86" s="149"/>
      <c r="E86" s="149"/>
      <c r="F86" s="149"/>
      <c r="G86" s="149"/>
      <c r="H86" s="170"/>
      <c r="I86" s="180"/>
      <c r="J86" s="180"/>
      <c r="K86" s="179"/>
    </row>
    <row r="87" ht="29.85" customHeight="1" spans="1:259">
      <c r="A87" s="88" t="s">
        <v>101</v>
      </c>
      <c r="B87" s="88" t="s">
        <v>102</v>
      </c>
      <c r="C87" s="150">
        <v>160</v>
      </c>
      <c r="D87" s="150">
        <v>15</v>
      </c>
      <c r="E87" s="166"/>
      <c r="F87" s="166"/>
      <c r="G87" s="166"/>
      <c r="H87" s="167"/>
      <c r="I87" s="142"/>
      <c r="J87" s="142"/>
      <c r="K87" s="92">
        <f>D87*(SUM(E87:J87))</f>
        <v>0</v>
      </c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</row>
    <row r="88" s="19" customFormat="1" ht="21" customHeight="1" spans="1:27">
      <c r="A88" s="65" t="s">
        <v>103</v>
      </c>
      <c r="B88" s="65" t="s">
        <v>58</v>
      </c>
      <c r="C88" s="63">
        <v>161</v>
      </c>
      <c r="D88" s="63">
        <v>15</v>
      </c>
      <c r="E88" s="115"/>
      <c r="F88" s="115"/>
      <c r="G88" s="115"/>
      <c r="H88" s="116"/>
      <c r="I88" s="142"/>
      <c r="J88" s="142"/>
      <c r="K88" s="92">
        <f t="shared" ref="K88:K89" si="4">D88*(SUM(E88:J88))</f>
        <v>0</v>
      </c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30.6" customHeight="1" spans="1:259">
      <c r="A89" s="65" t="s">
        <v>104</v>
      </c>
      <c r="B89" s="65" t="s">
        <v>91</v>
      </c>
      <c r="C89" s="63">
        <v>162</v>
      </c>
      <c r="D89" s="63">
        <v>18</v>
      </c>
      <c r="E89" s="115"/>
      <c r="F89" s="115"/>
      <c r="G89" s="115"/>
      <c r="H89" s="116"/>
      <c r="I89" s="111"/>
      <c r="J89" s="111"/>
      <c r="K89" s="92">
        <f t="shared" si="4"/>
        <v>0</v>
      </c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</row>
    <row r="90" s="18" customFormat="1" ht="21" customHeight="1" spans="1:27">
      <c r="A90" s="54" t="s">
        <v>99</v>
      </c>
      <c r="B90" s="151"/>
      <c r="C90" s="151"/>
      <c r="D90" s="151"/>
      <c r="E90" s="168"/>
      <c r="F90" s="168"/>
      <c r="G90" s="168"/>
      <c r="H90" s="168"/>
      <c r="I90" s="181"/>
      <c r="J90" s="181"/>
      <c r="K90" s="132">
        <f>SUM(K87:K89)</f>
        <v>0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8" customHeight="1" spans="1:259">
      <c r="A91" s="152" t="s">
        <v>19</v>
      </c>
      <c r="B91" s="153"/>
      <c r="C91" s="153"/>
      <c r="D91" s="153"/>
      <c r="E91" s="171"/>
      <c r="F91" s="171"/>
      <c r="G91" s="171"/>
      <c r="H91" s="171"/>
      <c r="I91" s="182"/>
      <c r="J91" s="182"/>
      <c r="K91" s="132">
        <f>SUM(K79,K85,K90)</f>
        <v>2896</v>
      </c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</row>
    <row r="92" ht="18" customHeight="1" spans="1:259">
      <c r="A92" s="32" t="s">
        <v>105</v>
      </c>
      <c r="B92" s="33"/>
      <c r="C92" s="33"/>
      <c r="D92" s="33"/>
      <c r="E92" s="33"/>
      <c r="F92" s="33"/>
      <c r="G92" s="33"/>
      <c r="H92" s="33"/>
      <c r="I92" s="183"/>
      <c r="J92" s="183"/>
      <c r="K92" s="184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</row>
    <row r="93" s="18" customFormat="1" ht="15.75" customHeight="1" spans="1:27">
      <c r="A93" s="59" t="s">
        <v>26</v>
      </c>
      <c r="B93" s="88" t="s">
        <v>106</v>
      </c>
      <c r="C93" s="150">
        <v>201</v>
      </c>
      <c r="D93" s="150">
        <v>16</v>
      </c>
      <c r="E93" s="166"/>
      <c r="F93" s="166"/>
      <c r="G93" s="166"/>
      <c r="H93" s="167"/>
      <c r="I93" s="142"/>
      <c r="J93" s="142"/>
      <c r="K93" s="144">
        <f>D93*(SUM(E93:J93))</f>
        <v>0</v>
      </c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="17" customFormat="1" ht="16.2" customHeight="1" spans="1:35">
      <c r="A94" s="61" t="s">
        <v>26</v>
      </c>
      <c r="B94" s="72" t="s">
        <v>107</v>
      </c>
      <c r="C94" s="72">
        <v>202</v>
      </c>
      <c r="D94" s="72">
        <v>12</v>
      </c>
      <c r="E94" s="115"/>
      <c r="F94" s="115"/>
      <c r="G94" s="115"/>
      <c r="H94" s="116"/>
      <c r="I94" s="142"/>
      <c r="J94" s="142"/>
      <c r="K94" s="144">
        <f>D94*(SUM(E94:J94))</f>
        <v>0</v>
      </c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</row>
    <row r="95" s="16" customFormat="1" ht="18" customHeight="1" spans="1:11">
      <c r="A95" s="61" t="s">
        <v>28</v>
      </c>
      <c r="B95" s="154" t="s">
        <v>108</v>
      </c>
      <c r="C95" s="79">
        <v>207</v>
      </c>
      <c r="D95" s="79">
        <v>17</v>
      </c>
      <c r="E95" s="142"/>
      <c r="F95" s="142"/>
      <c r="G95" s="142"/>
      <c r="H95" s="172"/>
      <c r="I95" s="111"/>
      <c r="J95" s="111"/>
      <c r="K95" s="144">
        <f>D95*(SUM(E95:J95))</f>
        <v>0</v>
      </c>
    </row>
    <row r="96" s="17" customFormat="1" ht="17.85" customHeight="1" spans="1:35">
      <c r="A96" s="61"/>
      <c r="B96" s="155" t="s">
        <v>27</v>
      </c>
      <c r="C96" s="79"/>
      <c r="D96" s="79"/>
      <c r="E96" s="142"/>
      <c r="F96" s="142"/>
      <c r="G96" s="142"/>
      <c r="H96" s="172"/>
      <c r="I96" s="109"/>
      <c r="J96" s="109"/>
      <c r="K96" s="143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</row>
    <row r="97" s="18" customFormat="1" ht="29.85" customHeight="1" spans="1:27">
      <c r="A97" s="65" t="s">
        <v>30</v>
      </c>
      <c r="B97" s="65" t="s">
        <v>27</v>
      </c>
      <c r="C97" s="150">
        <v>203</v>
      </c>
      <c r="D97" s="150">
        <v>12</v>
      </c>
      <c r="E97" s="166"/>
      <c r="F97" s="166"/>
      <c r="G97" s="166"/>
      <c r="H97" s="167"/>
      <c r="I97" s="142"/>
      <c r="J97" s="142"/>
      <c r="K97" s="144">
        <f>D97*(SUM(E97:J97))</f>
        <v>0</v>
      </c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="16" customFormat="1" ht="28.2" customHeight="1" spans="1:11">
      <c r="A98" s="65" t="s">
        <v>30</v>
      </c>
      <c r="B98" s="65" t="s">
        <v>27</v>
      </c>
      <c r="C98" s="63">
        <v>204</v>
      </c>
      <c r="D98" s="82">
        <v>12</v>
      </c>
      <c r="E98" s="142"/>
      <c r="F98" s="142"/>
      <c r="G98" s="142"/>
      <c r="H98" s="172"/>
      <c r="I98" s="142"/>
      <c r="J98" s="142"/>
      <c r="K98" s="144">
        <f t="shared" ref="K98:K126" si="5">D98*(SUM(E98:J98))</f>
        <v>0</v>
      </c>
    </row>
    <row r="99" s="18" customFormat="1" ht="23.85" customHeight="1" spans="1:27">
      <c r="A99" s="65" t="s">
        <v>37</v>
      </c>
      <c r="B99" s="84" t="s">
        <v>109</v>
      </c>
      <c r="C99" s="77">
        <v>205</v>
      </c>
      <c r="D99" s="77">
        <v>12</v>
      </c>
      <c r="E99" s="120"/>
      <c r="F99" s="120"/>
      <c r="G99" s="120"/>
      <c r="H99" s="121"/>
      <c r="I99" s="142"/>
      <c r="J99" s="142"/>
      <c r="K99" s="144">
        <f t="shared" si="5"/>
        <v>0</v>
      </c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="16" customFormat="1" ht="18" customHeight="1" spans="1:11">
      <c r="A100" s="65" t="s">
        <v>37</v>
      </c>
      <c r="B100" s="61" t="s">
        <v>110</v>
      </c>
      <c r="C100" s="79">
        <v>206</v>
      </c>
      <c r="D100" s="79">
        <v>12</v>
      </c>
      <c r="E100" s="142"/>
      <c r="F100" s="142"/>
      <c r="G100" s="172"/>
      <c r="H100" s="172"/>
      <c r="I100" s="142"/>
      <c r="J100" s="142"/>
      <c r="K100" s="144">
        <f t="shared" si="5"/>
        <v>0</v>
      </c>
    </row>
    <row r="101" ht="18" customHeight="1" spans="1:259">
      <c r="A101" s="61" t="s">
        <v>61</v>
      </c>
      <c r="B101" s="61" t="s">
        <v>111</v>
      </c>
      <c r="C101" s="79">
        <v>208</v>
      </c>
      <c r="D101" s="79">
        <v>13</v>
      </c>
      <c r="E101" s="142"/>
      <c r="F101" s="142"/>
      <c r="G101" s="172"/>
      <c r="H101" s="172"/>
      <c r="I101" s="142"/>
      <c r="J101" s="142"/>
      <c r="K101" s="144">
        <f t="shared" si="5"/>
        <v>0</v>
      </c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</row>
    <row r="102" s="17" customFormat="1" ht="25.5" customHeight="1" spans="1:35">
      <c r="A102" s="61" t="s">
        <v>45</v>
      </c>
      <c r="B102" s="156" t="s">
        <v>44</v>
      </c>
      <c r="C102" s="157">
        <v>209</v>
      </c>
      <c r="D102" s="158">
        <v>15</v>
      </c>
      <c r="E102" s="173"/>
      <c r="F102" s="173"/>
      <c r="G102" s="173"/>
      <c r="H102" s="174"/>
      <c r="I102" s="142"/>
      <c r="J102" s="142"/>
      <c r="K102" s="144">
        <f t="shared" si="5"/>
        <v>0</v>
      </c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</row>
    <row r="103" s="16" customFormat="1" ht="17.25" customHeight="1" spans="1:11">
      <c r="A103" s="61" t="s">
        <v>49</v>
      </c>
      <c r="B103" s="59" t="s">
        <v>48</v>
      </c>
      <c r="C103" s="60">
        <v>210</v>
      </c>
      <c r="D103" s="79">
        <v>12</v>
      </c>
      <c r="E103" s="142"/>
      <c r="F103" s="142"/>
      <c r="G103" s="172"/>
      <c r="H103" s="172"/>
      <c r="I103" s="142"/>
      <c r="J103" s="142"/>
      <c r="K103" s="144">
        <f t="shared" si="5"/>
        <v>0</v>
      </c>
    </row>
    <row r="104" ht="17.25" customHeight="1" spans="1:259">
      <c r="A104" s="61" t="s">
        <v>49</v>
      </c>
      <c r="B104" s="72" t="s">
        <v>50</v>
      </c>
      <c r="C104" s="72">
        <v>211</v>
      </c>
      <c r="D104" s="159">
        <v>12</v>
      </c>
      <c r="E104" s="118"/>
      <c r="F104" s="118"/>
      <c r="G104" s="119"/>
      <c r="H104" s="119"/>
      <c r="I104" s="142"/>
      <c r="J104" s="142"/>
      <c r="K104" s="144">
        <f t="shared" si="5"/>
        <v>0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</row>
    <row r="105" s="17" customFormat="1" ht="43.5" customHeight="1" spans="1:35">
      <c r="A105" s="61" t="s">
        <v>52</v>
      </c>
      <c r="B105" s="72" t="s">
        <v>53</v>
      </c>
      <c r="C105" s="72">
        <v>212</v>
      </c>
      <c r="D105" s="72">
        <v>12</v>
      </c>
      <c r="E105" s="115"/>
      <c r="F105" s="115"/>
      <c r="G105" s="115"/>
      <c r="H105" s="116"/>
      <c r="I105" s="142"/>
      <c r="J105" s="142"/>
      <c r="K105" s="144">
        <f t="shared" si="5"/>
        <v>0</v>
      </c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</row>
    <row r="106" s="16" customFormat="1" ht="44.25" customHeight="1" spans="1:11">
      <c r="A106" s="61" t="s">
        <v>112</v>
      </c>
      <c r="B106" s="160" t="s">
        <v>53</v>
      </c>
      <c r="C106" s="75">
        <v>213</v>
      </c>
      <c r="D106" s="75">
        <v>12</v>
      </c>
      <c r="E106" s="118"/>
      <c r="F106" s="118"/>
      <c r="G106" s="119"/>
      <c r="H106" s="119"/>
      <c r="I106" s="142"/>
      <c r="J106" s="142"/>
      <c r="K106" s="144">
        <f t="shared" si="5"/>
        <v>0</v>
      </c>
    </row>
    <row r="107" s="17" customFormat="1" ht="19.65" customHeight="1" spans="1:35">
      <c r="A107" s="61" t="s">
        <v>54</v>
      </c>
      <c r="B107" s="61" t="s">
        <v>18</v>
      </c>
      <c r="C107" s="79">
        <v>214</v>
      </c>
      <c r="D107" s="161">
        <v>12</v>
      </c>
      <c r="E107" s="115"/>
      <c r="F107" s="115"/>
      <c r="G107" s="115"/>
      <c r="H107" s="116"/>
      <c r="I107" s="142"/>
      <c r="J107" s="142"/>
      <c r="K107" s="144">
        <f t="shared" si="5"/>
        <v>0</v>
      </c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</row>
    <row r="108" s="16" customFormat="1" ht="21" customHeight="1" spans="1:11">
      <c r="A108" s="65" t="s">
        <v>67</v>
      </c>
      <c r="B108" s="65" t="s">
        <v>68</v>
      </c>
      <c r="C108" s="63">
        <v>215</v>
      </c>
      <c r="D108" s="63">
        <v>12</v>
      </c>
      <c r="E108" s="115"/>
      <c r="F108" s="115"/>
      <c r="G108" s="115"/>
      <c r="H108" s="116"/>
      <c r="I108" s="142"/>
      <c r="J108" s="142"/>
      <c r="K108" s="144">
        <f t="shared" si="5"/>
        <v>0</v>
      </c>
    </row>
    <row r="109" s="16" customFormat="1" ht="21" customHeight="1" spans="1:11">
      <c r="A109" s="65" t="s">
        <v>67</v>
      </c>
      <c r="B109" s="65" t="s">
        <v>113</v>
      </c>
      <c r="C109" s="63">
        <v>216</v>
      </c>
      <c r="D109" s="63">
        <v>12</v>
      </c>
      <c r="E109" s="115"/>
      <c r="F109" s="115"/>
      <c r="G109" s="115"/>
      <c r="H109" s="116"/>
      <c r="I109" s="142"/>
      <c r="J109" s="142"/>
      <c r="K109" s="144">
        <f t="shared" si="5"/>
        <v>0</v>
      </c>
    </row>
    <row r="110" s="16" customFormat="1" ht="43.5" customHeight="1" spans="1:11">
      <c r="A110" s="65" t="s">
        <v>73</v>
      </c>
      <c r="B110" s="65" t="s">
        <v>74</v>
      </c>
      <c r="C110" s="63">
        <v>217</v>
      </c>
      <c r="D110" s="63">
        <v>15</v>
      </c>
      <c r="E110" s="115"/>
      <c r="F110" s="115"/>
      <c r="G110" s="115"/>
      <c r="H110" s="116"/>
      <c r="I110" s="142"/>
      <c r="J110" s="142"/>
      <c r="K110" s="144">
        <f t="shared" si="5"/>
        <v>0</v>
      </c>
    </row>
    <row r="111" s="16" customFormat="1" ht="45.15" customHeight="1" spans="1:11">
      <c r="A111" s="65" t="s">
        <v>77</v>
      </c>
      <c r="B111" s="65" t="s">
        <v>78</v>
      </c>
      <c r="C111" s="63">
        <v>218</v>
      </c>
      <c r="D111" s="63">
        <v>12</v>
      </c>
      <c r="E111" s="115"/>
      <c r="F111" s="115"/>
      <c r="G111" s="115"/>
      <c r="H111" s="116"/>
      <c r="I111" s="142"/>
      <c r="J111" s="142"/>
      <c r="K111" s="144">
        <f t="shared" si="5"/>
        <v>0</v>
      </c>
    </row>
    <row r="112" s="16" customFormat="1" ht="21" customHeight="1" spans="1:11">
      <c r="A112" s="65" t="s">
        <v>114</v>
      </c>
      <c r="B112" s="65" t="s">
        <v>115</v>
      </c>
      <c r="C112" s="63">
        <v>222</v>
      </c>
      <c r="D112" s="63">
        <v>14</v>
      </c>
      <c r="E112" s="115"/>
      <c r="F112" s="115"/>
      <c r="G112" s="115"/>
      <c r="H112" s="116"/>
      <c r="I112" s="142"/>
      <c r="J112" s="142"/>
      <c r="K112" s="144">
        <f t="shared" si="5"/>
        <v>0</v>
      </c>
    </row>
    <row r="113" s="16" customFormat="1" ht="43.5" customHeight="1" spans="1:11">
      <c r="A113" s="65" t="s">
        <v>77</v>
      </c>
      <c r="B113" s="65" t="s">
        <v>36</v>
      </c>
      <c r="C113" s="63">
        <v>219</v>
      </c>
      <c r="D113" s="63">
        <v>12</v>
      </c>
      <c r="E113" s="115">
        <v>16</v>
      </c>
      <c r="F113" s="115">
        <v>16</v>
      </c>
      <c r="G113" s="115">
        <v>16</v>
      </c>
      <c r="H113" s="116">
        <v>13</v>
      </c>
      <c r="I113" s="142">
        <v>15</v>
      </c>
      <c r="J113" s="142"/>
      <c r="K113" s="144">
        <f t="shared" si="5"/>
        <v>912</v>
      </c>
    </row>
    <row r="114" s="16" customFormat="1" ht="43.5" customHeight="1" spans="1:11">
      <c r="A114" s="65" t="s">
        <v>81</v>
      </c>
      <c r="B114" s="65" t="s">
        <v>42</v>
      </c>
      <c r="C114" s="63">
        <v>221</v>
      </c>
      <c r="D114" s="63">
        <v>12</v>
      </c>
      <c r="E114" s="115"/>
      <c r="F114" s="115"/>
      <c r="G114" s="115"/>
      <c r="H114" s="116"/>
      <c r="I114" s="142"/>
      <c r="J114" s="142"/>
      <c r="K114" s="144">
        <f t="shared" si="5"/>
        <v>0</v>
      </c>
    </row>
    <row r="115" ht="44.25" customHeight="1" spans="1:259">
      <c r="A115" s="65" t="s">
        <v>77</v>
      </c>
      <c r="B115" s="65" t="s">
        <v>83</v>
      </c>
      <c r="C115" s="65">
        <v>220</v>
      </c>
      <c r="D115" s="65">
        <v>12</v>
      </c>
      <c r="E115" s="115"/>
      <c r="F115" s="115"/>
      <c r="G115" s="115"/>
      <c r="H115" s="116"/>
      <c r="I115" s="142"/>
      <c r="J115" s="142"/>
      <c r="K115" s="144">
        <f t="shared" si="5"/>
        <v>0</v>
      </c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</row>
    <row r="116" ht="29.85" customHeight="1" spans="1:259">
      <c r="A116" s="65" t="s">
        <v>116</v>
      </c>
      <c r="B116" s="65" t="s">
        <v>117</v>
      </c>
      <c r="C116" s="63">
        <v>223</v>
      </c>
      <c r="D116" s="63">
        <v>18</v>
      </c>
      <c r="E116" s="115"/>
      <c r="F116" s="115"/>
      <c r="G116" s="115"/>
      <c r="H116" s="116"/>
      <c r="I116" s="142"/>
      <c r="J116" s="142"/>
      <c r="K116" s="144">
        <f t="shared" si="5"/>
        <v>0</v>
      </c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</row>
    <row r="117" ht="30.6" customHeight="1" spans="1:259">
      <c r="A117" s="65" t="s">
        <v>84</v>
      </c>
      <c r="B117" s="65" t="s">
        <v>85</v>
      </c>
      <c r="C117" s="63">
        <v>224</v>
      </c>
      <c r="D117" s="63">
        <v>12</v>
      </c>
      <c r="E117" s="115"/>
      <c r="F117" s="115"/>
      <c r="G117" s="115"/>
      <c r="H117" s="116"/>
      <c r="I117" s="142"/>
      <c r="J117" s="142"/>
      <c r="K117" s="144">
        <f t="shared" si="5"/>
        <v>0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</row>
    <row r="118" ht="20.4" customHeight="1" spans="1:259">
      <c r="A118" s="65" t="s">
        <v>86</v>
      </c>
      <c r="B118" s="65" t="s">
        <v>87</v>
      </c>
      <c r="C118" s="63">
        <v>225</v>
      </c>
      <c r="D118" s="63">
        <v>12</v>
      </c>
      <c r="E118" s="115"/>
      <c r="F118" s="115"/>
      <c r="G118" s="115"/>
      <c r="H118" s="116"/>
      <c r="I118" s="142"/>
      <c r="J118" s="142"/>
      <c r="K118" s="144">
        <f t="shared" si="5"/>
        <v>0</v>
      </c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</row>
    <row r="119" ht="21" customHeight="1" spans="1:259">
      <c r="A119" s="65" t="s">
        <v>86</v>
      </c>
      <c r="B119" s="65" t="s">
        <v>87</v>
      </c>
      <c r="C119" s="63">
        <v>226</v>
      </c>
      <c r="D119" s="63">
        <v>12</v>
      </c>
      <c r="E119" s="115"/>
      <c r="F119" s="115"/>
      <c r="G119" s="115"/>
      <c r="H119" s="116"/>
      <c r="I119" s="142"/>
      <c r="J119" s="142"/>
      <c r="K119" s="144">
        <f t="shared" si="5"/>
        <v>0</v>
      </c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</row>
    <row r="120" ht="21" customHeight="1" spans="1:259">
      <c r="A120" s="65" t="s">
        <v>88</v>
      </c>
      <c r="B120" s="65" t="s">
        <v>89</v>
      </c>
      <c r="C120" s="63">
        <v>227</v>
      </c>
      <c r="D120" s="63">
        <v>12</v>
      </c>
      <c r="E120" s="115"/>
      <c r="F120" s="115"/>
      <c r="G120" s="115"/>
      <c r="H120" s="116"/>
      <c r="I120" s="142"/>
      <c r="J120" s="142"/>
      <c r="K120" s="144">
        <f t="shared" si="5"/>
        <v>0</v>
      </c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</row>
    <row r="121" ht="21" customHeight="1" spans="1:259">
      <c r="A121" s="65" t="s">
        <v>90</v>
      </c>
      <c r="B121" s="65" t="s">
        <v>92</v>
      </c>
      <c r="C121" s="63">
        <v>228</v>
      </c>
      <c r="D121" s="63">
        <v>12</v>
      </c>
      <c r="E121" s="115"/>
      <c r="F121" s="115"/>
      <c r="G121" s="115"/>
      <c r="H121" s="116"/>
      <c r="I121" s="142"/>
      <c r="J121" s="142"/>
      <c r="K121" s="144">
        <f t="shared" si="5"/>
        <v>0</v>
      </c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</row>
    <row r="122" ht="21" customHeight="1" spans="1:259">
      <c r="A122" s="65" t="s">
        <v>90</v>
      </c>
      <c r="B122" s="65" t="s">
        <v>92</v>
      </c>
      <c r="C122" s="63">
        <v>229</v>
      </c>
      <c r="D122" s="63">
        <v>12</v>
      </c>
      <c r="E122" s="115"/>
      <c r="F122" s="115"/>
      <c r="G122" s="115"/>
      <c r="H122" s="116"/>
      <c r="I122" s="142"/>
      <c r="J122" s="142"/>
      <c r="K122" s="144">
        <f t="shared" si="5"/>
        <v>0</v>
      </c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</row>
    <row r="123" ht="21" customHeight="1" spans="1:259">
      <c r="A123" s="84" t="s">
        <v>90</v>
      </c>
      <c r="B123" s="84" t="s">
        <v>92</v>
      </c>
      <c r="C123" s="77">
        <v>230</v>
      </c>
      <c r="D123" s="77">
        <v>14</v>
      </c>
      <c r="E123" s="115"/>
      <c r="F123" s="115"/>
      <c r="G123" s="115"/>
      <c r="H123" s="116"/>
      <c r="I123" s="142"/>
      <c r="J123" s="142"/>
      <c r="K123" s="144">
        <f t="shared" si="5"/>
        <v>0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</row>
    <row r="124" ht="21" customHeight="1" spans="1:259">
      <c r="A124" s="65" t="s">
        <v>90</v>
      </c>
      <c r="B124" s="65" t="s">
        <v>93</v>
      </c>
      <c r="C124" s="63">
        <v>231</v>
      </c>
      <c r="D124" s="63">
        <v>12</v>
      </c>
      <c r="E124" s="122"/>
      <c r="F124" s="122"/>
      <c r="G124" s="122"/>
      <c r="H124" s="123"/>
      <c r="I124" s="142"/>
      <c r="J124" s="142"/>
      <c r="K124" s="144">
        <f t="shared" si="5"/>
        <v>0</v>
      </c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</row>
    <row r="125" ht="21" customHeight="1" spans="1:259">
      <c r="A125" s="65" t="s">
        <v>90</v>
      </c>
      <c r="B125" s="65" t="s">
        <v>93</v>
      </c>
      <c r="C125" s="63">
        <v>232</v>
      </c>
      <c r="D125" s="63">
        <v>12</v>
      </c>
      <c r="E125" s="115"/>
      <c r="F125" s="115"/>
      <c r="G125" s="115"/>
      <c r="H125" s="116"/>
      <c r="I125" s="142"/>
      <c r="J125" s="142"/>
      <c r="K125" s="144">
        <f t="shared" si="5"/>
        <v>0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</row>
    <row r="126" ht="21" customHeight="1" spans="1:259">
      <c r="A126" s="65" t="s">
        <v>90</v>
      </c>
      <c r="B126" s="65" t="s">
        <v>94</v>
      </c>
      <c r="C126" s="63">
        <v>233</v>
      </c>
      <c r="D126" s="63">
        <v>18</v>
      </c>
      <c r="E126" s="115"/>
      <c r="F126" s="115"/>
      <c r="G126" s="115"/>
      <c r="H126" s="116"/>
      <c r="I126" s="142"/>
      <c r="J126" s="142"/>
      <c r="K126" s="144">
        <f t="shared" si="5"/>
        <v>0</v>
      </c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</row>
    <row r="127" ht="21" customHeight="1" spans="1:259">
      <c r="A127" s="162" t="s">
        <v>95</v>
      </c>
      <c r="B127" s="163"/>
      <c r="C127" s="164"/>
      <c r="D127" s="164"/>
      <c r="E127" s="175"/>
      <c r="F127" s="175"/>
      <c r="G127" s="175"/>
      <c r="H127" s="175"/>
      <c r="I127" s="185"/>
      <c r="J127" s="185"/>
      <c r="K127" s="91">
        <f>SUM(K93:K126)</f>
        <v>912</v>
      </c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</row>
    <row r="128" ht="21" customHeight="1" spans="1:259">
      <c r="A128" s="148" t="s">
        <v>96</v>
      </c>
      <c r="B128" s="149"/>
      <c r="C128" s="149"/>
      <c r="D128" s="149"/>
      <c r="E128" s="149"/>
      <c r="F128" s="149"/>
      <c r="G128" s="149"/>
      <c r="H128" s="149"/>
      <c r="I128" s="178"/>
      <c r="J128" s="178"/>
      <c r="K128" s="179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</row>
    <row r="129" ht="21" customHeight="1" spans="1:259">
      <c r="A129" s="88" t="s">
        <v>118</v>
      </c>
      <c r="B129" s="88" t="s">
        <v>56</v>
      </c>
      <c r="C129" s="150">
        <v>234</v>
      </c>
      <c r="D129" s="150">
        <v>13</v>
      </c>
      <c r="E129" s="166"/>
      <c r="F129" s="166"/>
      <c r="G129" s="166"/>
      <c r="H129" s="167"/>
      <c r="I129" s="142"/>
      <c r="J129" s="142"/>
      <c r="K129" s="92">
        <f>D129*(SUM(E129:J129))</f>
        <v>0</v>
      </c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</row>
    <row r="130" ht="21" customHeight="1" spans="1:259">
      <c r="A130" s="65" t="s">
        <v>119</v>
      </c>
      <c r="B130" s="65" t="s">
        <v>91</v>
      </c>
      <c r="C130" s="63">
        <v>235</v>
      </c>
      <c r="D130" s="63">
        <v>15</v>
      </c>
      <c r="E130" s="115"/>
      <c r="F130" s="115"/>
      <c r="G130" s="115"/>
      <c r="H130" s="116"/>
      <c r="I130" s="142"/>
      <c r="J130" s="142"/>
      <c r="K130" s="92">
        <f t="shared" ref="K130:K132" si="6">D130*(SUM(E130:J130))</f>
        <v>0</v>
      </c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</row>
    <row r="131" ht="21" customHeight="1" spans="1:259">
      <c r="A131" s="65" t="s">
        <v>120</v>
      </c>
      <c r="B131" s="65" t="s">
        <v>17</v>
      </c>
      <c r="C131" s="63">
        <v>236</v>
      </c>
      <c r="D131" s="63">
        <v>12</v>
      </c>
      <c r="E131" s="115"/>
      <c r="F131" s="115"/>
      <c r="G131" s="115"/>
      <c r="H131" s="116"/>
      <c r="I131" s="142"/>
      <c r="J131" s="142"/>
      <c r="K131" s="92">
        <f t="shared" si="6"/>
        <v>0</v>
      </c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</row>
    <row r="132" ht="28.95" customHeight="1" spans="1:259">
      <c r="A132" s="65" t="s">
        <v>121</v>
      </c>
      <c r="B132" s="65" t="s">
        <v>82</v>
      </c>
      <c r="C132" s="63">
        <v>237</v>
      </c>
      <c r="D132" s="63">
        <v>15</v>
      </c>
      <c r="E132" s="115"/>
      <c r="F132" s="115"/>
      <c r="G132" s="115"/>
      <c r="H132" s="116"/>
      <c r="I132" s="111"/>
      <c r="J132" s="111"/>
      <c r="K132" s="92">
        <f t="shared" si="6"/>
        <v>0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</row>
    <row r="133" s="18" customFormat="1" ht="21.75" customHeight="1" spans="1:27">
      <c r="A133" s="54" t="s">
        <v>99</v>
      </c>
      <c r="B133" s="151"/>
      <c r="C133" s="151"/>
      <c r="D133" s="151"/>
      <c r="E133" s="168"/>
      <c r="F133" s="168"/>
      <c r="G133" s="168"/>
      <c r="H133" s="168"/>
      <c r="I133" s="181"/>
      <c r="J133" s="181"/>
      <c r="K133" s="132">
        <f>SUM(K129:K132)</f>
        <v>0</v>
      </c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8" customHeight="1" spans="1:259">
      <c r="A134" s="152" t="s">
        <v>122</v>
      </c>
      <c r="B134" s="153"/>
      <c r="C134" s="153"/>
      <c r="D134" s="153"/>
      <c r="E134" s="171"/>
      <c r="F134" s="171"/>
      <c r="G134" s="171"/>
      <c r="H134" s="171"/>
      <c r="I134" s="182"/>
      <c r="J134" s="182"/>
      <c r="K134" s="132">
        <f>SUM(K127,K133)</f>
        <v>912</v>
      </c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</row>
    <row r="135" ht="18" customHeight="1" spans="1:259">
      <c r="A135" s="32" t="s">
        <v>123</v>
      </c>
      <c r="B135" s="33"/>
      <c r="C135" s="33"/>
      <c r="D135" s="33"/>
      <c r="E135" s="33"/>
      <c r="F135" s="33"/>
      <c r="G135" s="33"/>
      <c r="H135" s="33"/>
      <c r="I135" s="183"/>
      <c r="J135" s="183"/>
      <c r="K135" s="209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</row>
    <row r="136" s="16" customFormat="1" ht="16.2" customHeight="1" spans="1:11">
      <c r="A136" s="59" t="s">
        <v>26</v>
      </c>
      <c r="B136" s="160" t="s">
        <v>108</v>
      </c>
      <c r="C136" s="75">
        <v>402</v>
      </c>
      <c r="D136" s="60">
        <v>10</v>
      </c>
      <c r="E136" s="199"/>
      <c r="F136" s="118"/>
      <c r="G136" s="118"/>
      <c r="H136" s="119"/>
      <c r="I136" s="142"/>
      <c r="J136" s="142"/>
      <c r="K136" s="92">
        <f>D136*(SUM(E136:J136))</f>
        <v>0</v>
      </c>
    </row>
    <row r="137" s="17" customFormat="1" ht="15" customHeight="1" spans="1:35">
      <c r="A137" s="61" t="s">
        <v>26</v>
      </c>
      <c r="B137" s="61" t="s">
        <v>108</v>
      </c>
      <c r="C137" s="79">
        <v>401</v>
      </c>
      <c r="D137" s="79">
        <v>17</v>
      </c>
      <c r="E137" s="200"/>
      <c r="F137" s="115"/>
      <c r="G137" s="115"/>
      <c r="H137" s="116"/>
      <c r="I137" s="142"/>
      <c r="J137" s="142"/>
      <c r="K137" s="92">
        <f>D137*(SUM(E137:J137))</f>
        <v>0</v>
      </c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</row>
    <row r="138" s="19" customFormat="1" ht="16.2" customHeight="1" spans="1:35">
      <c r="A138" s="61" t="s">
        <v>26</v>
      </c>
      <c r="B138" s="72" t="s">
        <v>124</v>
      </c>
      <c r="C138" s="186">
        <v>301</v>
      </c>
      <c r="D138" s="186">
        <v>12</v>
      </c>
      <c r="E138" s="122"/>
      <c r="F138" s="122"/>
      <c r="G138" s="201"/>
      <c r="H138" s="172"/>
      <c r="I138" s="142"/>
      <c r="J138" s="142"/>
      <c r="K138" s="92">
        <f>D138*(SUM(E138:J138))</f>
        <v>0</v>
      </c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</row>
    <row r="139" ht="16.2" customHeight="1" spans="1:259">
      <c r="A139" s="61" t="s">
        <v>26</v>
      </c>
      <c r="B139" s="187" t="s">
        <v>125</v>
      </c>
      <c r="C139" s="186"/>
      <c r="D139" s="186"/>
      <c r="E139" s="122"/>
      <c r="F139" s="122"/>
      <c r="G139" s="201"/>
      <c r="H139" s="172"/>
      <c r="I139" s="142"/>
      <c r="J139" s="142"/>
      <c r="K139" s="92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</row>
    <row r="140" ht="15" customHeight="1" spans="1:259">
      <c r="A140" s="61" t="s">
        <v>126</v>
      </c>
      <c r="B140" s="72" t="s">
        <v>127</v>
      </c>
      <c r="C140" s="72">
        <v>302</v>
      </c>
      <c r="D140" s="72">
        <v>10</v>
      </c>
      <c r="E140" s="115"/>
      <c r="F140" s="115"/>
      <c r="G140" s="115"/>
      <c r="H140" s="116"/>
      <c r="I140" s="142"/>
      <c r="J140" s="142"/>
      <c r="K140" s="92">
        <f t="shared" ref="K140:K154" si="7">D140*(SUM(E140:J140))</f>
        <v>0</v>
      </c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</row>
    <row r="141" s="16" customFormat="1" ht="18" customHeight="1" spans="1:11">
      <c r="A141" s="61" t="s">
        <v>61</v>
      </c>
      <c r="B141" s="160" t="s">
        <v>111</v>
      </c>
      <c r="C141" s="75">
        <v>303</v>
      </c>
      <c r="D141" s="83">
        <v>12</v>
      </c>
      <c r="E141" s="111"/>
      <c r="F141" s="111"/>
      <c r="G141" s="111"/>
      <c r="H141" s="117"/>
      <c r="I141" s="142"/>
      <c r="J141" s="142"/>
      <c r="K141" s="92">
        <f t="shared" si="7"/>
        <v>0</v>
      </c>
    </row>
    <row r="142" ht="19.5" customHeight="1" spans="1:259">
      <c r="A142" s="61" t="s">
        <v>49</v>
      </c>
      <c r="B142" s="61" t="s">
        <v>44</v>
      </c>
      <c r="C142" s="78">
        <v>304</v>
      </c>
      <c r="D142" s="188">
        <v>10</v>
      </c>
      <c r="E142" s="111"/>
      <c r="F142" s="111"/>
      <c r="G142" s="111"/>
      <c r="H142" s="117"/>
      <c r="I142" s="142"/>
      <c r="J142" s="142"/>
      <c r="K142" s="92">
        <f t="shared" si="7"/>
        <v>0</v>
      </c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</row>
    <row r="143" ht="17.1" customHeight="1" spans="1:259">
      <c r="A143" s="61" t="s">
        <v>49</v>
      </c>
      <c r="B143" s="61" t="s">
        <v>48</v>
      </c>
      <c r="C143" s="75">
        <v>305</v>
      </c>
      <c r="D143" s="189">
        <v>10</v>
      </c>
      <c r="E143" s="115"/>
      <c r="F143" s="115"/>
      <c r="G143" s="115"/>
      <c r="H143" s="116"/>
      <c r="I143" s="142"/>
      <c r="J143" s="142"/>
      <c r="K143" s="92">
        <f t="shared" si="7"/>
        <v>0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</row>
    <row r="144" ht="18" customHeight="1" spans="1:259">
      <c r="A144" s="61" t="s">
        <v>49</v>
      </c>
      <c r="B144" s="61" t="s">
        <v>69</v>
      </c>
      <c r="C144" s="190">
        <v>306</v>
      </c>
      <c r="D144" s="79">
        <v>12</v>
      </c>
      <c r="E144" s="202"/>
      <c r="F144" s="142"/>
      <c r="G144" s="142"/>
      <c r="H144" s="172"/>
      <c r="I144" s="142"/>
      <c r="J144" s="142"/>
      <c r="K144" s="92">
        <f t="shared" si="7"/>
        <v>0</v>
      </c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</row>
    <row r="145" s="19" customFormat="1" ht="21" customHeight="1" spans="1:27">
      <c r="A145" s="65" t="s">
        <v>54</v>
      </c>
      <c r="B145" s="65" t="s">
        <v>18</v>
      </c>
      <c r="C145" s="66">
        <v>307</v>
      </c>
      <c r="D145" s="79">
        <v>10</v>
      </c>
      <c r="E145" s="200"/>
      <c r="F145" s="115"/>
      <c r="G145" s="115"/>
      <c r="H145" s="116"/>
      <c r="I145" s="142"/>
      <c r="J145" s="142"/>
      <c r="K145" s="92">
        <f t="shared" si="7"/>
        <v>0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21" customHeight="1" spans="1:259">
      <c r="A146" s="65" t="s">
        <v>67</v>
      </c>
      <c r="B146" s="65" t="s">
        <v>113</v>
      </c>
      <c r="C146" s="63">
        <v>308</v>
      </c>
      <c r="D146" s="150">
        <v>10</v>
      </c>
      <c r="E146" s="115"/>
      <c r="F146" s="115"/>
      <c r="G146" s="115"/>
      <c r="H146" s="116"/>
      <c r="I146" s="142"/>
      <c r="J146" s="142"/>
      <c r="K146" s="92">
        <f t="shared" si="7"/>
        <v>0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</row>
    <row r="147" ht="21" customHeight="1" spans="1:259">
      <c r="A147" s="65" t="s">
        <v>67</v>
      </c>
      <c r="B147" s="65" t="s">
        <v>113</v>
      </c>
      <c r="C147" s="63">
        <v>309</v>
      </c>
      <c r="D147" s="63">
        <v>10</v>
      </c>
      <c r="E147" s="115"/>
      <c r="F147" s="115"/>
      <c r="G147" s="115"/>
      <c r="H147" s="116"/>
      <c r="I147" s="142"/>
      <c r="J147" s="142"/>
      <c r="K147" s="92">
        <f t="shared" si="7"/>
        <v>0</v>
      </c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</row>
    <row r="148" ht="45.15" customHeight="1" spans="1:259">
      <c r="A148" s="65" t="s">
        <v>73</v>
      </c>
      <c r="B148" s="65" t="s">
        <v>74</v>
      </c>
      <c r="C148" s="63">
        <v>310</v>
      </c>
      <c r="D148" s="63">
        <v>11</v>
      </c>
      <c r="E148" s="115"/>
      <c r="F148" s="115"/>
      <c r="G148" s="115"/>
      <c r="H148" s="116"/>
      <c r="I148" s="142"/>
      <c r="J148" s="142"/>
      <c r="K148" s="92">
        <f t="shared" si="7"/>
        <v>0</v>
      </c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</row>
    <row r="149" ht="42.6" customHeight="1" spans="1:259">
      <c r="A149" s="65" t="s">
        <v>77</v>
      </c>
      <c r="B149" s="65" t="s">
        <v>78</v>
      </c>
      <c r="C149" s="63">
        <v>311</v>
      </c>
      <c r="D149" s="63">
        <v>10</v>
      </c>
      <c r="E149" s="115"/>
      <c r="F149" s="115"/>
      <c r="G149" s="115"/>
      <c r="H149" s="116"/>
      <c r="I149" s="142"/>
      <c r="J149" s="142"/>
      <c r="K149" s="92">
        <f t="shared" si="7"/>
        <v>0</v>
      </c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</row>
    <row r="150" ht="21" customHeight="1" spans="1:259">
      <c r="A150" s="65" t="s">
        <v>114</v>
      </c>
      <c r="B150" s="65" t="s">
        <v>128</v>
      </c>
      <c r="C150" s="63">
        <v>404</v>
      </c>
      <c r="D150" s="63">
        <v>11</v>
      </c>
      <c r="E150" s="115"/>
      <c r="F150" s="115"/>
      <c r="G150" s="115"/>
      <c r="H150" s="116"/>
      <c r="I150" s="142"/>
      <c r="J150" s="142"/>
      <c r="K150" s="92">
        <f t="shared" si="7"/>
        <v>0</v>
      </c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</row>
    <row r="151" ht="43.5" customHeight="1" spans="1:259">
      <c r="A151" s="65" t="s">
        <v>77</v>
      </c>
      <c r="B151" s="65" t="s">
        <v>36</v>
      </c>
      <c r="C151" s="63">
        <v>312</v>
      </c>
      <c r="D151" s="63">
        <v>15</v>
      </c>
      <c r="E151" s="115">
        <v>18</v>
      </c>
      <c r="F151" s="115">
        <v>32</v>
      </c>
      <c r="G151" s="115">
        <v>35</v>
      </c>
      <c r="H151" s="116">
        <v>25</v>
      </c>
      <c r="I151" s="142">
        <v>28</v>
      </c>
      <c r="J151" s="142"/>
      <c r="K151" s="92">
        <f t="shared" si="7"/>
        <v>2070</v>
      </c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</row>
    <row r="152" ht="45.15" customHeight="1" spans="1:259">
      <c r="A152" s="65" t="s">
        <v>77</v>
      </c>
      <c r="B152" s="65" t="s">
        <v>83</v>
      </c>
      <c r="C152" s="65">
        <v>403</v>
      </c>
      <c r="D152" s="65">
        <v>10</v>
      </c>
      <c r="E152" s="115"/>
      <c r="F152" s="115"/>
      <c r="G152" s="115"/>
      <c r="H152" s="116"/>
      <c r="I152" s="142"/>
      <c r="J152" s="142"/>
      <c r="K152" s="92">
        <f t="shared" si="7"/>
        <v>0</v>
      </c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</row>
    <row r="153" ht="32.4" customHeight="1" spans="1:259">
      <c r="A153" s="65" t="s">
        <v>84</v>
      </c>
      <c r="B153" s="65" t="s">
        <v>85</v>
      </c>
      <c r="C153" s="63">
        <v>405</v>
      </c>
      <c r="D153" s="63">
        <v>10</v>
      </c>
      <c r="E153" s="115"/>
      <c r="F153" s="115"/>
      <c r="G153" s="115"/>
      <c r="H153" s="116"/>
      <c r="I153" s="142"/>
      <c r="J153" s="142"/>
      <c r="K153" s="92">
        <f t="shared" si="7"/>
        <v>0</v>
      </c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</row>
    <row r="154" ht="30.6" customHeight="1" spans="1:259">
      <c r="A154" s="65" t="s">
        <v>84</v>
      </c>
      <c r="B154" s="65" t="s">
        <v>85</v>
      </c>
      <c r="C154" s="63">
        <v>316</v>
      </c>
      <c r="D154" s="63">
        <v>12</v>
      </c>
      <c r="E154" s="115"/>
      <c r="F154" s="115"/>
      <c r="G154" s="115"/>
      <c r="H154" s="116"/>
      <c r="I154" s="111"/>
      <c r="J154" s="111"/>
      <c r="K154" s="92">
        <f t="shared" si="7"/>
        <v>0</v>
      </c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</row>
    <row r="155" ht="17.25" customHeight="1" spans="1:259">
      <c r="A155" s="54" t="s">
        <v>95</v>
      </c>
      <c r="B155" s="151"/>
      <c r="C155" s="151"/>
      <c r="D155" s="151"/>
      <c r="E155" s="168"/>
      <c r="F155" s="168"/>
      <c r="G155" s="168"/>
      <c r="H155" s="168"/>
      <c r="I155" s="169"/>
      <c r="J155" s="169"/>
      <c r="K155" s="92">
        <f>SUM(K136:K154)</f>
        <v>2070</v>
      </c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</row>
    <row r="156" ht="21" customHeight="1" spans="1:259">
      <c r="A156" s="148" t="s">
        <v>100</v>
      </c>
      <c r="B156" s="149"/>
      <c r="C156" s="149"/>
      <c r="D156" s="149"/>
      <c r="E156" s="149"/>
      <c r="F156" s="149"/>
      <c r="G156" s="149"/>
      <c r="H156" s="149"/>
      <c r="I156" s="180"/>
      <c r="J156" s="180"/>
      <c r="K156" s="210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</row>
    <row r="157" ht="21" customHeight="1" spans="1:259">
      <c r="A157" s="88" t="s">
        <v>129</v>
      </c>
      <c r="B157" s="88" t="s">
        <v>102</v>
      </c>
      <c r="C157" s="150">
        <v>317</v>
      </c>
      <c r="D157" s="150">
        <v>10</v>
      </c>
      <c r="E157" s="166"/>
      <c r="F157" s="166"/>
      <c r="G157" s="166"/>
      <c r="H157" s="167"/>
      <c r="I157" s="142"/>
      <c r="J157" s="142"/>
      <c r="K157" s="92">
        <f>D157*(SUM(E157:J157))</f>
        <v>0</v>
      </c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</row>
    <row r="158" s="19" customFormat="1" ht="31.5" customHeight="1" spans="1:27">
      <c r="A158" s="65" t="s">
        <v>130</v>
      </c>
      <c r="B158" s="65" t="s">
        <v>131</v>
      </c>
      <c r="C158" s="63">
        <v>406</v>
      </c>
      <c r="D158" s="63">
        <v>10</v>
      </c>
      <c r="E158" s="115"/>
      <c r="F158" s="115"/>
      <c r="G158" s="115"/>
      <c r="H158" s="116"/>
      <c r="I158" s="142"/>
      <c r="J158" s="142"/>
      <c r="K158" s="92">
        <f t="shared" ref="K158:K160" si="8">D158*(SUM(E158:J158))</f>
        <v>0</v>
      </c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28.2" customHeight="1" spans="1:259">
      <c r="A159" s="65" t="s">
        <v>132</v>
      </c>
      <c r="B159" s="65" t="s">
        <v>58</v>
      </c>
      <c r="C159" s="63">
        <v>407</v>
      </c>
      <c r="D159" s="63">
        <v>10</v>
      </c>
      <c r="E159" s="115"/>
      <c r="F159" s="115"/>
      <c r="G159" s="115"/>
      <c r="H159" s="116"/>
      <c r="I159" s="142"/>
      <c r="J159" s="142"/>
      <c r="K159" s="92">
        <f t="shared" si="8"/>
        <v>0</v>
      </c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</row>
    <row r="160" ht="30.6" customHeight="1" spans="1:259">
      <c r="A160" s="65" t="s">
        <v>133</v>
      </c>
      <c r="B160" s="65" t="s">
        <v>134</v>
      </c>
      <c r="C160" s="63">
        <v>318</v>
      </c>
      <c r="D160" s="63">
        <v>10</v>
      </c>
      <c r="E160" s="115"/>
      <c r="F160" s="115"/>
      <c r="G160" s="115"/>
      <c r="H160" s="116"/>
      <c r="I160" s="111"/>
      <c r="J160" s="111"/>
      <c r="K160" s="92">
        <f t="shared" si="8"/>
        <v>0</v>
      </c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</row>
    <row r="161" s="18" customFormat="1" ht="21" customHeight="1" spans="1:27">
      <c r="A161" s="54" t="s">
        <v>99</v>
      </c>
      <c r="B161" s="151"/>
      <c r="C161" s="151"/>
      <c r="D161" s="151"/>
      <c r="E161" s="168"/>
      <c r="F161" s="168"/>
      <c r="G161" s="168"/>
      <c r="H161" s="168"/>
      <c r="I161" s="169"/>
      <c r="J161" s="169"/>
      <c r="K161" s="132">
        <f>SUM(K157:K160)</f>
        <v>0</v>
      </c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8.75" customHeight="1" spans="1:259">
      <c r="A162" s="57" t="s">
        <v>135</v>
      </c>
      <c r="B162" s="151"/>
      <c r="C162" s="151"/>
      <c r="D162" s="151"/>
      <c r="E162" s="168"/>
      <c r="F162" s="168"/>
      <c r="G162" s="168"/>
      <c r="H162" s="168"/>
      <c r="I162" s="169"/>
      <c r="J162" s="169"/>
      <c r="K162" s="211">
        <f>SUM(K161,K155)</f>
        <v>2070</v>
      </c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</row>
    <row r="163" ht="15.75" customHeight="1" spans="1:259">
      <c r="A163" s="54" t="s">
        <v>136</v>
      </c>
      <c r="B163" s="151"/>
      <c r="C163" s="151"/>
      <c r="D163" s="151"/>
      <c r="E163" s="168"/>
      <c r="F163" s="168"/>
      <c r="G163" s="168"/>
      <c r="H163" s="168"/>
      <c r="I163" s="169"/>
      <c r="J163" s="169"/>
      <c r="K163" s="211">
        <f>SUM(K162,K134,K91)</f>
        <v>5878</v>
      </c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</row>
    <row r="164" s="16" customFormat="1" ht="21" customHeight="1" spans="1:11">
      <c r="A164" s="32" t="s">
        <v>137</v>
      </c>
      <c r="B164" s="191"/>
      <c r="C164" s="191"/>
      <c r="D164" s="191"/>
      <c r="E164" s="191"/>
      <c r="F164" s="191"/>
      <c r="G164" s="191"/>
      <c r="H164" s="191"/>
      <c r="I164" s="212"/>
      <c r="J164" s="212"/>
      <c r="K164" s="213"/>
    </row>
    <row r="165" ht="21" customHeight="1" spans="1:259">
      <c r="A165" s="52" t="s">
        <v>15</v>
      </c>
      <c r="B165" s="192"/>
      <c r="C165" s="192"/>
      <c r="D165" s="192"/>
      <c r="E165" s="192"/>
      <c r="F165" s="192"/>
      <c r="G165" s="192"/>
      <c r="H165" s="192"/>
      <c r="I165" s="214"/>
      <c r="J165" s="214"/>
      <c r="K165" s="21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</row>
    <row r="166" ht="21" customHeight="1" spans="1:259">
      <c r="A166" s="65" t="s">
        <v>138</v>
      </c>
      <c r="B166" s="65" t="s">
        <v>139</v>
      </c>
      <c r="C166" s="63">
        <v>167</v>
      </c>
      <c r="D166" s="63">
        <v>15</v>
      </c>
      <c r="E166" s="115"/>
      <c r="F166" s="115"/>
      <c r="G166" s="115"/>
      <c r="H166" s="116"/>
      <c r="I166" s="142"/>
      <c r="J166" s="142"/>
      <c r="K166" s="144">
        <f>D166*(SUM(E166:J166))</f>
        <v>0</v>
      </c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</row>
    <row r="167" ht="21" customHeight="1" spans="1:259">
      <c r="A167" s="65" t="s">
        <v>140</v>
      </c>
      <c r="B167" s="65" t="s">
        <v>139</v>
      </c>
      <c r="C167" s="63">
        <v>168</v>
      </c>
      <c r="D167" s="63">
        <v>15</v>
      </c>
      <c r="E167" s="115"/>
      <c r="F167" s="115"/>
      <c r="G167" s="115"/>
      <c r="H167" s="116"/>
      <c r="I167" s="142"/>
      <c r="J167" s="142"/>
      <c r="K167" s="144">
        <f t="shared" ref="K167:K173" si="9">D167*(SUM(E167:J167))</f>
        <v>0</v>
      </c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</row>
    <row r="168" ht="21" customHeight="1" spans="1:259">
      <c r="A168" s="65" t="s">
        <v>141</v>
      </c>
      <c r="B168" s="65" t="s">
        <v>139</v>
      </c>
      <c r="C168" s="63">
        <v>169</v>
      </c>
      <c r="D168" s="63">
        <v>16</v>
      </c>
      <c r="E168" s="115"/>
      <c r="F168" s="115"/>
      <c r="G168" s="115"/>
      <c r="H168" s="116"/>
      <c r="I168" s="142"/>
      <c r="J168" s="142"/>
      <c r="K168" s="144">
        <f t="shared" si="9"/>
        <v>0</v>
      </c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</row>
    <row r="169" ht="21" customHeight="1" spans="1:259">
      <c r="A169" s="65" t="s">
        <v>142</v>
      </c>
      <c r="B169" s="65" t="s">
        <v>143</v>
      </c>
      <c r="C169" s="63">
        <v>170</v>
      </c>
      <c r="D169" s="63">
        <v>15</v>
      </c>
      <c r="E169" s="115"/>
      <c r="F169" s="115"/>
      <c r="G169" s="115"/>
      <c r="H169" s="116"/>
      <c r="I169" s="142"/>
      <c r="J169" s="142"/>
      <c r="K169" s="144">
        <f t="shared" si="9"/>
        <v>0</v>
      </c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</row>
    <row r="170" ht="21" customHeight="1" spans="1:259">
      <c r="A170" s="65" t="s">
        <v>142</v>
      </c>
      <c r="B170" s="65" t="s">
        <v>143</v>
      </c>
      <c r="C170" s="63">
        <v>171</v>
      </c>
      <c r="D170" s="63">
        <v>15</v>
      </c>
      <c r="E170" s="115"/>
      <c r="F170" s="115"/>
      <c r="G170" s="115"/>
      <c r="H170" s="116"/>
      <c r="I170" s="142"/>
      <c r="J170" s="142"/>
      <c r="K170" s="144">
        <f t="shared" si="9"/>
        <v>0</v>
      </c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</row>
    <row r="171" ht="21" customHeight="1" spans="1:259">
      <c r="A171" s="65" t="s">
        <v>144</v>
      </c>
      <c r="B171" s="65" t="s">
        <v>102</v>
      </c>
      <c r="C171" s="63">
        <v>174</v>
      </c>
      <c r="D171" s="63">
        <v>15</v>
      </c>
      <c r="E171" s="115"/>
      <c r="F171" s="115"/>
      <c r="G171" s="115"/>
      <c r="H171" s="116"/>
      <c r="I171" s="142"/>
      <c r="J171" s="142"/>
      <c r="K171" s="144">
        <f t="shared" si="9"/>
        <v>0</v>
      </c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</row>
    <row r="172" ht="21" customHeight="1" spans="1:259">
      <c r="A172" s="65" t="s">
        <v>138</v>
      </c>
      <c r="B172" s="65" t="s">
        <v>51</v>
      </c>
      <c r="C172" s="72">
        <v>172</v>
      </c>
      <c r="D172" s="63">
        <v>15</v>
      </c>
      <c r="E172" s="115"/>
      <c r="F172" s="115"/>
      <c r="G172" s="115"/>
      <c r="H172" s="116"/>
      <c r="I172" s="142"/>
      <c r="J172" s="142"/>
      <c r="K172" s="144">
        <f t="shared" si="9"/>
        <v>0</v>
      </c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</row>
    <row r="173" ht="21" customHeight="1" spans="1:259">
      <c r="A173" s="65" t="s">
        <v>144</v>
      </c>
      <c r="B173" s="65" t="s">
        <v>145</v>
      </c>
      <c r="C173" s="63">
        <v>173</v>
      </c>
      <c r="D173" s="63">
        <v>15</v>
      </c>
      <c r="E173" s="115"/>
      <c r="F173" s="115"/>
      <c r="G173" s="115"/>
      <c r="H173" s="116"/>
      <c r="I173" s="142"/>
      <c r="J173" s="142"/>
      <c r="K173" s="144">
        <f t="shared" si="9"/>
        <v>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</row>
    <row r="174" ht="21" customHeight="1" spans="1:259">
      <c r="A174" s="52" t="s">
        <v>19</v>
      </c>
      <c r="B174" s="163"/>
      <c r="C174" s="164"/>
      <c r="D174" s="164"/>
      <c r="E174" s="175"/>
      <c r="F174" s="175"/>
      <c r="G174" s="175"/>
      <c r="H174" s="200"/>
      <c r="I174" s="216"/>
      <c r="J174" s="216"/>
      <c r="K174" s="91">
        <f>SUM(K166:K173)</f>
        <v>0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</row>
    <row r="175" ht="21" customHeight="1" spans="1:259">
      <c r="A175" s="32" t="s">
        <v>105</v>
      </c>
      <c r="B175" s="193"/>
      <c r="C175" s="194"/>
      <c r="D175" s="194"/>
      <c r="E175" s="203"/>
      <c r="F175" s="203"/>
      <c r="G175" s="203"/>
      <c r="H175" s="203"/>
      <c r="I175" s="217"/>
      <c r="J175" s="217"/>
      <c r="K175" s="218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</row>
    <row r="176" ht="21" customHeight="1" spans="1:259">
      <c r="A176" s="195" t="s">
        <v>141</v>
      </c>
      <c r="B176" s="195" t="s">
        <v>139</v>
      </c>
      <c r="C176" s="196">
        <v>238</v>
      </c>
      <c r="D176" s="196">
        <v>13</v>
      </c>
      <c r="E176" s="204"/>
      <c r="F176" s="204"/>
      <c r="G176" s="204"/>
      <c r="H176" s="205"/>
      <c r="I176" s="142"/>
      <c r="J176" s="142"/>
      <c r="K176" s="92">
        <f>D176*(SUM(E176:J176))</f>
        <v>0</v>
      </c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</row>
    <row r="177" ht="21" customHeight="1" spans="1:259">
      <c r="A177" s="65" t="s">
        <v>141</v>
      </c>
      <c r="B177" s="65" t="s">
        <v>139</v>
      </c>
      <c r="C177" s="63">
        <v>239</v>
      </c>
      <c r="D177" s="63">
        <v>12</v>
      </c>
      <c r="E177" s="115"/>
      <c r="F177" s="115"/>
      <c r="G177" s="115"/>
      <c r="H177" s="116"/>
      <c r="I177" s="142"/>
      <c r="J177" s="142"/>
      <c r="K177" s="92">
        <f t="shared" ref="K177:K183" si="10">D177*(SUM(E177:J177))</f>
        <v>0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</row>
    <row r="178" ht="21" customHeight="1" spans="1:259">
      <c r="A178" s="65" t="s">
        <v>141</v>
      </c>
      <c r="B178" s="65" t="s">
        <v>146</v>
      </c>
      <c r="C178" s="63">
        <v>240</v>
      </c>
      <c r="D178" s="63">
        <v>12</v>
      </c>
      <c r="E178" s="115"/>
      <c r="F178" s="115"/>
      <c r="G178" s="115"/>
      <c r="H178" s="116"/>
      <c r="I178" s="142"/>
      <c r="J178" s="142"/>
      <c r="K178" s="92">
        <f t="shared" si="10"/>
        <v>0</v>
      </c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</row>
    <row r="179" ht="21" customHeight="1" spans="1:259">
      <c r="A179" s="65" t="s">
        <v>142</v>
      </c>
      <c r="B179" s="65" t="s">
        <v>143</v>
      </c>
      <c r="C179" s="63">
        <v>241</v>
      </c>
      <c r="D179" s="63">
        <v>12</v>
      </c>
      <c r="E179" s="115"/>
      <c r="F179" s="115"/>
      <c r="G179" s="115"/>
      <c r="H179" s="116"/>
      <c r="I179" s="142"/>
      <c r="J179" s="142"/>
      <c r="K179" s="92">
        <f t="shared" si="10"/>
        <v>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</row>
    <row r="180" ht="21" customHeight="1" spans="1:259">
      <c r="A180" s="65" t="s">
        <v>142</v>
      </c>
      <c r="B180" s="65" t="s">
        <v>143</v>
      </c>
      <c r="C180" s="63">
        <v>242</v>
      </c>
      <c r="D180" s="63">
        <v>12</v>
      </c>
      <c r="E180" s="115"/>
      <c r="F180" s="115"/>
      <c r="G180" s="115"/>
      <c r="H180" s="116"/>
      <c r="I180" s="142"/>
      <c r="J180" s="142"/>
      <c r="K180" s="92">
        <f t="shared" si="10"/>
        <v>0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</row>
    <row r="181" ht="21" customHeight="1" spans="1:259">
      <c r="A181" s="65" t="s">
        <v>144</v>
      </c>
      <c r="B181" s="65" t="s">
        <v>147</v>
      </c>
      <c r="C181" s="63">
        <v>243</v>
      </c>
      <c r="D181" s="63">
        <v>12</v>
      </c>
      <c r="E181" s="115"/>
      <c r="F181" s="115"/>
      <c r="G181" s="115"/>
      <c r="H181" s="116"/>
      <c r="I181" s="142"/>
      <c r="J181" s="142"/>
      <c r="K181" s="92">
        <f t="shared" si="10"/>
        <v>0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</row>
    <row r="182" ht="21" customHeight="1" spans="1:259">
      <c r="A182" s="65" t="s">
        <v>144</v>
      </c>
      <c r="B182" s="65" t="s">
        <v>87</v>
      </c>
      <c r="C182" s="63">
        <v>244</v>
      </c>
      <c r="D182" s="63">
        <v>12</v>
      </c>
      <c r="E182" s="115"/>
      <c r="F182" s="115"/>
      <c r="G182" s="115"/>
      <c r="H182" s="116"/>
      <c r="I182" s="142"/>
      <c r="J182" s="142"/>
      <c r="K182" s="92">
        <f t="shared" si="10"/>
        <v>0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</row>
    <row r="183" ht="21" customHeight="1" spans="1:259">
      <c r="A183" s="65" t="s">
        <v>144</v>
      </c>
      <c r="B183" s="65" t="s">
        <v>145</v>
      </c>
      <c r="C183" s="63">
        <v>245</v>
      </c>
      <c r="D183" s="63">
        <v>12</v>
      </c>
      <c r="E183" s="115"/>
      <c r="F183" s="115"/>
      <c r="G183" s="115"/>
      <c r="H183" s="116"/>
      <c r="I183" s="111"/>
      <c r="J183" s="111"/>
      <c r="K183" s="92">
        <f t="shared" si="10"/>
        <v>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</row>
    <row r="184" ht="21" customHeight="1" spans="1:259">
      <c r="A184" s="52" t="s">
        <v>122</v>
      </c>
      <c r="B184" s="163"/>
      <c r="C184" s="164"/>
      <c r="D184" s="164"/>
      <c r="E184" s="175"/>
      <c r="F184" s="175"/>
      <c r="G184" s="175"/>
      <c r="H184" s="175"/>
      <c r="I184" s="219"/>
      <c r="J184" s="219"/>
      <c r="K184" s="132">
        <f>SUM(K176:K183)</f>
        <v>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</row>
    <row r="185" ht="21" customHeight="1" spans="1:259">
      <c r="A185" s="32" t="s">
        <v>123</v>
      </c>
      <c r="B185" s="193"/>
      <c r="C185" s="194"/>
      <c r="D185" s="194"/>
      <c r="E185" s="203"/>
      <c r="F185" s="203"/>
      <c r="G185" s="203"/>
      <c r="H185" s="203"/>
      <c r="I185" s="220"/>
      <c r="J185" s="220"/>
      <c r="K185" s="221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</row>
    <row r="186" ht="21" customHeight="1" spans="1:259">
      <c r="A186" s="88" t="s">
        <v>144</v>
      </c>
      <c r="B186" s="88" t="s">
        <v>146</v>
      </c>
      <c r="C186" s="150">
        <v>319</v>
      </c>
      <c r="D186" s="150">
        <v>11</v>
      </c>
      <c r="E186" s="166"/>
      <c r="F186" s="166"/>
      <c r="G186" s="166"/>
      <c r="H186" s="167"/>
      <c r="I186" s="142"/>
      <c r="J186" s="142"/>
      <c r="K186" s="92">
        <f>D186*(SUM(E186:J186))</f>
        <v>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</row>
    <row r="187" ht="21" customHeight="1" spans="1:259">
      <c r="A187" s="65" t="s">
        <v>144</v>
      </c>
      <c r="B187" s="65" t="s">
        <v>145</v>
      </c>
      <c r="C187" s="63">
        <v>320</v>
      </c>
      <c r="D187" s="63">
        <v>10</v>
      </c>
      <c r="E187" s="115"/>
      <c r="F187" s="115"/>
      <c r="G187" s="115"/>
      <c r="H187" s="116"/>
      <c r="I187" s="142"/>
      <c r="J187" s="142"/>
      <c r="K187" s="92">
        <f>D187*(SUM(E187:J187))</f>
        <v>0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</row>
    <row r="188" ht="21" customHeight="1" spans="1:259">
      <c r="A188" s="52" t="s">
        <v>135</v>
      </c>
      <c r="B188" s="163"/>
      <c r="C188" s="164"/>
      <c r="D188" s="164"/>
      <c r="E188" s="175"/>
      <c r="F188" s="175"/>
      <c r="G188" s="175"/>
      <c r="H188" s="200"/>
      <c r="I188" s="216"/>
      <c r="J188" s="216"/>
      <c r="K188" s="222">
        <f>SUM(K186:K187)</f>
        <v>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</row>
    <row r="189" s="18" customFormat="1" ht="22.5" customHeight="1" spans="1:27">
      <c r="A189" s="54" t="s">
        <v>136</v>
      </c>
      <c r="B189" s="151"/>
      <c r="C189" s="151"/>
      <c r="D189" s="151"/>
      <c r="E189" s="168"/>
      <c r="F189" s="168"/>
      <c r="G189" s="168"/>
      <c r="H189" s="206"/>
      <c r="I189" s="206"/>
      <c r="J189" s="206"/>
      <c r="K189" s="223">
        <f>SUM(K188,K184,K174)</f>
        <v>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="16" customFormat="1" ht="21.6" customHeight="1" spans="1:11">
      <c r="A190" s="197" t="s">
        <v>148</v>
      </c>
      <c r="B190" s="198"/>
      <c r="C190" s="198"/>
      <c r="D190" s="198"/>
      <c r="E190" s="207"/>
      <c r="F190" s="207"/>
      <c r="G190" s="207"/>
      <c r="H190" s="208"/>
      <c r="I190" s="208"/>
      <c r="J190" s="208"/>
      <c r="K190" s="224">
        <f>SUM(K189,K163,K19,K12)</f>
        <v>5878</v>
      </c>
    </row>
    <row r="191" spans="1:11">
      <c r="A191"/>
      <c r="B191"/>
      <c r="C191"/>
      <c r="D191"/>
      <c r="E191"/>
      <c r="F191"/>
      <c r="G191"/>
      <c r="H191"/>
      <c r="I191"/>
      <c r="J191"/>
      <c r="K191"/>
    </row>
    <row r="192" ht="14.25" spans="1:11">
      <c r="A192" s="28" t="s">
        <v>149</v>
      </c>
      <c r="B192"/>
      <c r="C192"/>
      <c r="D192"/>
      <c r="E192"/>
      <c r="F192"/>
      <c r="G192"/>
      <c r="H192"/>
      <c r="I192"/>
      <c r="J192"/>
      <c r="K192" s="225"/>
    </row>
    <row r="193" ht="14.25" spans="1:11">
      <c r="A193" s="28"/>
      <c r="B193" s="226"/>
      <c r="C193" s="28"/>
      <c r="D193" s="28"/>
      <c r="E193" s="228"/>
      <c r="F193" s="228"/>
      <c r="G193" s="228"/>
      <c r="H193" s="228"/>
      <c r="I193" s="228"/>
      <c r="J193" s="228"/>
      <c r="K193" s="126"/>
    </row>
    <row r="194" ht="14.25" spans="1:11">
      <c r="A194" s="227" t="s">
        <v>150</v>
      </c>
      <c r="B194" s="227"/>
      <c r="C194" s="227"/>
      <c r="D194" s="227"/>
      <c r="E194" s="229"/>
      <c r="F194" s="229"/>
      <c r="G194" s="229"/>
      <c r="H194" s="229"/>
      <c r="I194" s="229"/>
      <c r="J194" s="229"/>
      <c r="K194" s="229"/>
    </row>
  </sheetData>
  <mergeCells count="55">
    <mergeCell ref="E5:K5"/>
    <mergeCell ref="A5:A6"/>
    <mergeCell ref="A9:A10"/>
    <mergeCell ref="A48:A49"/>
    <mergeCell ref="A50:A51"/>
    <mergeCell ref="A95:A96"/>
    <mergeCell ref="B5:B6"/>
    <mergeCell ref="B50:B51"/>
    <mergeCell ref="C5:C6"/>
    <mergeCell ref="C9:C10"/>
    <mergeCell ref="C48:C49"/>
    <mergeCell ref="C50:C51"/>
    <mergeCell ref="C95:C96"/>
    <mergeCell ref="C138:C139"/>
    <mergeCell ref="D5:D6"/>
    <mergeCell ref="D9:D10"/>
    <mergeCell ref="D48:D49"/>
    <mergeCell ref="D50:D51"/>
    <mergeCell ref="D95:D96"/>
    <mergeCell ref="D138:D139"/>
    <mergeCell ref="E9:E10"/>
    <mergeCell ref="E48:E49"/>
    <mergeCell ref="E50:E51"/>
    <mergeCell ref="E95:E96"/>
    <mergeCell ref="E138:E139"/>
    <mergeCell ref="F9:F10"/>
    <mergeCell ref="F48:F49"/>
    <mergeCell ref="F50:F51"/>
    <mergeCell ref="F95:F96"/>
    <mergeCell ref="F138:F139"/>
    <mergeCell ref="G9:G10"/>
    <mergeCell ref="G48:G49"/>
    <mergeCell ref="G50:G51"/>
    <mergeCell ref="G95:G96"/>
    <mergeCell ref="G138:G139"/>
    <mergeCell ref="H9:H10"/>
    <mergeCell ref="H48:H49"/>
    <mergeCell ref="H50:H51"/>
    <mergeCell ref="H95:H96"/>
    <mergeCell ref="H138:H139"/>
    <mergeCell ref="I9:I10"/>
    <mergeCell ref="I48:I49"/>
    <mergeCell ref="I50:I51"/>
    <mergeCell ref="I95:I96"/>
    <mergeCell ref="I138:I139"/>
    <mergeCell ref="J9:J10"/>
    <mergeCell ref="J48:J49"/>
    <mergeCell ref="J50:J51"/>
    <mergeCell ref="J95:J96"/>
    <mergeCell ref="J138:J139"/>
    <mergeCell ref="K9:K10"/>
    <mergeCell ref="K48:K49"/>
    <mergeCell ref="K50:K51"/>
    <mergeCell ref="K95:K96"/>
    <mergeCell ref="K138:K139"/>
  </mergeCells>
  <pageMargins left="0.590277777777778" right="0.39375" top="0.402777777777778" bottom="0.517361111111111" header="0.511805555555555" footer="0.511805555555555"/>
  <pageSetup paperSize="9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zoomScale="160" zoomScaleNormal="160" workbookViewId="0">
      <selection activeCell="F3" sqref="F3:F7"/>
    </sheetView>
  </sheetViews>
  <sheetFormatPr defaultColWidth="9" defaultRowHeight="12.75"/>
  <cols>
    <col min="1" max="1" width="8.33333333333333"/>
    <col min="2" max="2" width="10.8571428571429" customWidth="1"/>
    <col min="3" max="3" width="8.33333333333333"/>
    <col min="4" max="4" width="10.8571428571429" customWidth="1"/>
    <col min="5" max="8" width="8.33333333333333"/>
    <col min="9" max="10" width="10.8571428571429" customWidth="1"/>
    <col min="11" max="1023" width="8.33333333333333"/>
  </cols>
  <sheetData>
    <row r="1" ht="13.5" spans="1:10">
      <c r="A1" s="1"/>
      <c r="B1" s="2"/>
      <c r="C1" s="2"/>
      <c r="D1" s="3"/>
      <c r="F1" s="1">
        <v>1</v>
      </c>
      <c r="G1" s="2">
        <v>0</v>
      </c>
      <c r="H1" s="2">
        <v>1</v>
      </c>
      <c r="I1" s="3">
        <v>43916</v>
      </c>
      <c r="J1" s="12"/>
    </row>
    <row r="2" ht="13.5" spans="1:10">
      <c r="A2" s="4"/>
      <c r="B2" s="5"/>
      <c r="C2" s="5"/>
      <c r="D2" s="6"/>
      <c r="F2" s="4">
        <v>3</v>
      </c>
      <c r="G2" s="5">
        <v>2</v>
      </c>
      <c r="H2" s="5">
        <v>1</v>
      </c>
      <c r="I2" s="6">
        <v>43917</v>
      </c>
      <c r="J2" s="12"/>
    </row>
    <row r="3" ht="13.5" spans="1:10">
      <c r="A3" s="4"/>
      <c r="B3" s="5"/>
      <c r="C3" s="5"/>
      <c r="D3" s="6"/>
      <c r="F3" s="4">
        <v>3</v>
      </c>
      <c r="G3" s="5">
        <v>2</v>
      </c>
      <c r="H3" s="5">
        <v>1</v>
      </c>
      <c r="I3" s="6">
        <v>43924</v>
      </c>
      <c r="J3" s="12"/>
    </row>
    <row r="4" ht="13.5" spans="1:10">
      <c r="A4" s="4"/>
      <c r="B4" s="5"/>
      <c r="C4" s="5"/>
      <c r="D4" s="6"/>
      <c r="F4" s="4">
        <v>3</v>
      </c>
      <c r="G4" s="5">
        <v>2</v>
      </c>
      <c r="H4" s="5">
        <v>1</v>
      </c>
      <c r="I4" s="6">
        <v>43931</v>
      </c>
      <c r="J4" s="12"/>
    </row>
    <row r="5" ht="13.5" spans="1:10">
      <c r="A5" s="4"/>
      <c r="B5" s="5"/>
      <c r="C5" s="5"/>
      <c r="D5" s="6"/>
      <c r="F5" s="4">
        <v>3</v>
      </c>
      <c r="G5" s="5">
        <v>2</v>
      </c>
      <c r="H5" s="5">
        <v>1</v>
      </c>
      <c r="I5" s="6">
        <v>43938</v>
      </c>
      <c r="J5" s="12"/>
    </row>
    <row r="6" ht="13.5" spans="1:10">
      <c r="A6" s="4"/>
      <c r="B6" s="5"/>
      <c r="C6" s="5"/>
      <c r="D6" s="6"/>
      <c r="F6" s="4">
        <v>1</v>
      </c>
      <c r="G6" s="5">
        <v>0</v>
      </c>
      <c r="H6" s="5">
        <v>1</v>
      </c>
      <c r="I6" s="6">
        <v>43944</v>
      </c>
      <c r="J6" s="12"/>
    </row>
    <row r="7" ht="13.5" spans="1:10">
      <c r="A7" s="4"/>
      <c r="B7" s="5"/>
      <c r="C7" s="5"/>
      <c r="D7" s="6"/>
      <c r="F7" s="4">
        <v>3</v>
      </c>
      <c r="G7" s="5">
        <v>2</v>
      </c>
      <c r="H7" s="5">
        <v>1</v>
      </c>
      <c r="I7" s="6">
        <v>43945</v>
      </c>
      <c r="J7" s="12"/>
    </row>
    <row r="8" ht="13.5" spans="1:10">
      <c r="A8" s="4"/>
      <c r="B8" s="5"/>
      <c r="C8" s="5"/>
      <c r="D8" s="6"/>
      <c r="F8" s="4">
        <v>3</v>
      </c>
      <c r="G8" s="5">
        <v>2</v>
      </c>
      <c r="H8" s="5">
        <v>1</v>
      </c>
      <c r="I8" s="6">
        <v>43959</v>
      </c>
      <c r="J8" s="12"/>
    </row>
    <row r="9" ht="114.75" customHeight="1" spans="1:10">
      <c r="A9" s="4"/>
      <c r="B9" s="5"/>
      <c r="C9" s="5"/>
      <c r="D9" s="6"/>
      <c r="F9" s="4">
        <v>3</v>
      </c>
      <c r="G9" s="5">
        <v>2</v>
      </c>
      <c r="H9" s="5">
        <v>1</v>
      </c>
      <c r="I9" s="6">
        <v>43966</v>
      </c>
      <c r="J9" s="12"/>
    </row>
    <row r="10" ht="13.5" spans="1:10">
      <c r="A10" s="4"/>
      <c r="B10" s="5"/>
      <c r="C10" s="5"/>
      <c r="D10" s="6"/>
      <c r="F10" s="4">
        <v>3</v>
      </c>
      <c r="G10" s="5">
        <v>1</v>
      </c>
      <c r="H10" s="5">
        <v>2</v>
      </c>
      <c r="I10" s="6">
        <v>43973</v>
      </c>
      <c r="J10" s="12"/>
    </row>
    <row r="11" ht="13.5" spans="1:10">
      <c r="A11" s="4"/>
      <c r="B11" s="5"/>
      <c r="C11" s="5"/>
      <c r="D11" s="6"/>
      <c r="F11" s="4">
        <v>1</v>
      </c>
      <c r="G11" s="5">
        <v>0</v>
      </c>
      <c r="H11" s="5">
        <v>1</v>
      </c>
      <c r="I11" s="6">
        <v>43979</v>
      </c>
      <c r="J11" s="12"/>
    </row>
    <row r="12" ht="13.5" spans="1:10">
      <c r="A12" s="4"/>
      <c r="B12" s="5"/>
      <c r="C12" s="5"/>
      <c r="D12" s="6"/>
      <c r="F12" s="4">
        <v>3</v>
      </c>
      <c r="G12" s="5">
        <v>2</v>
      </c>
      <c r="H12" s="5">
        <v>1</v>
      </c>
      <c r="I12" s="6">
        <v>43980</v>
      </c>
      <c r="J12" s="12"/>
    </row>
    <row r="13" ht="13.5" spans="1:10">
      <c r="A13" s="4"/>
      <c r="B13" s="5"/>
      <c r="C13" s="5"/>
      <c r="D13" s="6"/>
      <c r="F13" s="4">
        <v>2</v>
      </c>
      <c r="G13" s="5">
        <v>2</v>
      </c>
      <c r="H13" s="5">
        <v>0</v>
      </c>
      <c r="I13" s="6">
        <v>43987</v>
      </c>
      <c r="J13" s="12"/>
    </row>
    <row r="14" ht="13.5" spans="1:10">
      <c r="A14" s="4"/>
      <c r="B14" s="5"/>
      <c r="C14" s="5"/>
      <c r="D14" s="6"/>
      <c r="F14" s="11"/>
      <c r="G14" s="11"/>
      <c r="H14" s="11"/>
      <c r="I14" s="12"/>
      <c r="J14" s="12"/>
    </row>
    <row r="15" ht="13.5" spans="1:10">
      <c r="A15" s="4"/>
      <c r="B15" s="5"/>
      <c r="C15" s="5"/>
      <c r="D15" s="6"/>
      <c r="F15" s="11"/>
      <c r="G15" s="11"/>
      <c r="H15" s="11"/>
      <c r="I15" s="12"/>
      <c r="J15" s="12"/>
    </row>
    <row r="16" ht="13.5" spans="1:10">
      <c r="A16" s="4"/>
      <c r="B16" s="5"/>
      <c r="C16" s="5"/>
      <c r="D16" s="6"/>
      <c r="F16" s="11"/>
      <c r="G16" s="11"/>
      <c r="H16" s="11"/>
      <c r="I16" s="12"/>
      <c r="J16" s="12"/>
    </row>
    <row r="17" ht="13.5" spans="1:10">
      <c r="A17" s="4"/>
      <c r="B17" s="5"/>
      <c r="C17" s="5"/>
      <c r="D17" s="6"/>
      <c r="F17" s="11"/>
      <c r="G17" s="11"/>
      <c r="H17" s="11"/>
      <c r="I17" s="12"/>
      <c r="J17" s="12"/>
    </row>
    <row r="18" ht="13.5" spans="1:10">
      <c r="A18" s="4"/>
      <c r="B18" s="5"/>
      <c r="C18" s="5"/>
      <c r="D18" s="6"/>
      <c r="F18" s="11"/>
      <c r="G18" s="11"/>
      <c r="H18" s="11"/>
      <c r="I18" s="12"/>
      <c r="J18" s="12"/>
    </row>
    <row r="19" ht="13.5" spans="1:10">
      <c r="A19" s="4"/>
      <c r="B19" s="5"/>
      <c r="C19" s="5"/>
      <c r="D19" s="6"/>
      <c r="F19" s="11"/>
      <c r="G19" s="11"/>
      <c r="H19" s="11"/>
      <c r="I19" s="12"/>
      <c r="J19" s="12"/>
    </row>
    <row r="20" ht="165.75" customHeight="1" spans="1:10">
      <c r="A20" s="4"/>
      <c r="B20" s="5"/>
      <c r="C20" s="5"/>
      <c r="D20" s="6"/>
      <c r="F20" s="11"/>
      <c r="G20" s="11"/>
      <c r="H20" s="11"/>
      <c r="I20" s="12"/>
      <c r="J20" s="12"/>
    </row>
    <row r="21" customHeight="1" spans="1:10">
      <c r="A21" s="4"/>
      <c r="B21" s="5"/>
      <c r="C21" s="5"/>
      <c r="D21" s="7"/>
      <c r="F21" s="11"/>
      <c r="G21" s="11"/>
      <c r="H21" s="11"/>
      <c r="I21" s="12"/>
      <c r="J21" s="12"/>
    </row>
    <row r="22" ht="13.5" spans="1:10">
      <c r="A22" s="4"/>
      <c r="B22" s="5"/>
      <c r="C22" s="5"/>
      <c r="D22" s="8"/>
      <c r="F22" s="11"/>
      <c r="G22" s="11"/>
      <c r="H22" s="11"/>
      <c r="I22" s="12"/>
      <c r="J22" s="12"/>
    </row>
    <row r="23" ht="13.5" spans="1:10">
      <c r="A23" s="4"/>
      <c r="B23" s="5"/>
      <c r="C23" s="5"/>
      <c r="D23" s="9"/>
      <c r="F23" s="11"/>
      <c r="G23" s="11"/>
      <c r="H23" s="11"/>
      <c r="I23" s="12"/>
      <c r="J23" s="12"/>
    </row>
    <row r="24" ht="13.5" spans="1:10">
      <c r="A24" s="4"/>
      <c r="B24" s="5"/>
      <c r="C24" s="5"/>
      <c r="D24" s="8"/>
      <c r="G24" s="11"/>
      <c r="H24" s="11"/>
      <c r="I24" s="11"/>
      <c r="J24" s="12"/>
    </row>
    <row r="25" ht="13.5" spans="1:10">
      <c r="A25" s="4"/>
      <c r="B25" s="5"/>
      <c r="C25" s="5"/>
      <c r="D25" s="10"/>
      <c r="G25" s="11"/>
      <c r="H25" s="11"/>
      <c r="I25" s="11"/>
      <c r="J25" s="12"/>
    </row>
  </sheetData>
  <mergeCells count="3">
    <mergeCell ref="A21:A25"/>
    <mergeCell ref="B21:B25"/>
    <mergeCell ref="C21:C25"/>
  </mergeCells>
  <pageMargins left="0.790277777777778" right="0.790277777777778" top="1.02013888888889" bottom="1.02013888888889" header="0.790277777777778" footer="0.790277777777778"/>
  <pageSetup paperSize="9" firstPageNumber="0" orientation="portrait" useFirstPageNumber="1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vm</cp:lastModifiedBy>
  <cp:revision>32</cp:revision>
  <dcterms:created xsi:type="dcterms:W3CDTF">2017-11-03T16:20:00Z</dcterms:created>
  <cp:lastPrinted>2019-03-20T20:07:00Z</cp:lastPrinted>
  <dcterms:modified xsi:type="dcterms:W3CDTF">2020-05-29T17:50:44Z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