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M_space\Text\Article\Lab-processings\Производственный план\"/>
    </mc:Choice>
  </mc:AlternateContent>
  <bookViews>
    <workbookView xWindow="0" yWindow="0" windowWidth="19200" windowHeight="11490" tabRatio="988"/>
  </bookViews>
  <sheets>
    <sheet name="Лист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V181" i="1" l="1"/>
  <c r="T181" i="1"/>
  <c r="Q181" i="1"/>
  <c r="P181" i="1"/>
  <c r="O181" i="1"/>
  <c r="M181" i="1"/>
  <c r="L181" i="1"/>
  <c r="K181" i="1"/>
  <c r="I181" i="1"/>
  <c r="H181" i="1"/>
  <c r="H182" i="1" s="1"/>
  <c r="G181" i="1"/>
  <c r="U180" i="1"/>
  <c r="W180" i="1" s="1"/>
  <c r="R180" i="1"/>
  <c r="N180" i="1"/>
  <c r="J180" i="1"/>
  <c r="T179" i="1"/>
  <c r="W179" i="1" s="1"/>
  <c r="R179" i="1"/>
  <c r="N179" i="1"/>
  <c r="J179" i="1"/>
  <c r="U178" i="1"/>
  <c r="W178" i="1" s="1"/>
  <c r="R178" i="1"/>
  <c r="N178" i="1"/>
  <c r="J178" i="1"/>
  <c r="W177" i="1"/>
  <c r="T177" i="1"/>
  <c r="R177" i="1"/>
  <c r="N177" i="1"/>
  <c r="J177" i="1"/>
  <c r="T176" i="1"/>
  <c r="W176" i="1" s="1"/>
  <c r="R176" i="1"/>
  <c r="N176" i="1"/>
  <c r="J176" i="1"/>
  <c r="U175" i="1"/>
  <c r="W175" i="1" s="1"/>
  <c r="R175" i="1"/>
  <c r="N175" i="1"/>
  <c r="J175" i="1"/>
  <c r="U174" i="1"/>
  <c r="U181" i="1" s="1"/>
  <c r="R174" i="1"/>
  <c r="N174" i="1"/>
  <c r="J174" i="1"/>
  <c r="W173" i="1"/>
  <c r="T173" i="1"/>
  <c r="R173" i="1"/>
  <c r="N173" i="1"/>
  <c r="J173" i="1"/>
  <c r="T172" i="1"/>
  <c r="W172" i="1" s="1"/>
  <c r="R172" i="1"/>
  <c r="N172" i="1"/>
  <c r="J172" i="1"/>
  <c r="T171" i="1"/>
  <c r="W171" i="1" s="1"/>
  <c r="R171" i="1"/>
  <c r="N171" i="1"/>
  <c r="J171" i="1"/>
  <c r="T170" i="1"/>
  <c r="W170" i="1" s="1"/>
  <c r="R170" i="1"/>
  <c r="N170" i="1"/>
  <c r="J170" i="1"/>
  <c r="W169" i="1"/>
  <c r="T169" i="1"/>
  <c r="R169" i="1"/>
  <c r="N169" i="1"/>
  <c r="J169" i="1"/>
  <c r="T168" i="1"/>
  <c r="W168" i="1" s="1"/>
  <c r="R168" i="1"/>
  <c r="R181" i="1" s="1"/>
  <c r="N168" i="1"/>
  <c r="J168" i="1"/>
  <c r="V165" i="1"/>
  <c r="U165" i="1"/>
  <c r="Q165" i="1"/>
  <c r="Q166" i="1" s="1"/>
  <c r="P165" i="1"/>
  <c r="P166" i="1" s="1"/>
  <c r="P182" i="1" s="1"/>
  <c r="O165" i="1"/>
  <c r="M165" i="1"/>
  <c r="M166" i="1" s="1"/>
  <c r="L165" i="1"/>
  <c r="K165" i="1"/>
  <c r="I165" i="1"/>
  <c r="I166" i="1" s="1"/>
  <c r="H165" i="1"/>
  <c r="H166" i="1" s="1"/>
  <c r="G165" i="1"/>
  <c r="T164" i="1"/>
  <c r="W164" i="1" s="1"/>
  <c r="R164" i="1"/>
  <c r="N164" i="1"/>
  <c r="J164" i="1"/>
  <c r="T163" i="1"/>
  <c r="T165" i="1" s="1"/>
  <c r="R163" i="1"/>
  <c r="N163" i="1"/>
  <c r="J163" i="1"/>
  <c r="W162" i="1"/>
  <c r="V162" i="1"/>
  <c r="R162" i="1"/>
  <c r="N162" i="1"/>
  <c r="J162" i="1"/>
  <c r="J165" i="1" s="1"/>
  <c r="V161" i="1"/>
  <c r="W161" i="1" s="1"/>
  <c r="R161" i="1"/>
  <c r="N161" i="1"/>
  <c r="N165" i="1" s="1"/>
  <c r="J161" i="1"/>
  <c r="V159" i="1"/>
  <c r="Q159" i="1"/>
  <c r="P159" i="1"/>
  <c r="O159" i="1"/>
  <c r="M159" i="1"/>
  <c r="L159" i="1"/>
  <c r="K159" i="1"/>
  <c r="I159" i="1"/>
  <c r="H159" i="1"/>
  <c r="G159" i="1"/>
  <c r="U158" i="1"/>
  <c r="W158" i="1" s="1"/>
  <c r="R158" i="1"/>
  <c r="N158" i="1"/>
  <c r="J158" i="1"/>
  <c r="U157" i="1"/>
  <c r="U159" i="1" s="1"/>
  <c r="R157" i="1"/>
  <c r="N157" i="1"/>
  <c r="J157" i="1"/>
  <c r="W156" i="1"/>
  <c r="U156" i="1"/>
  <c r="R156" i="1"/>
  <c r="N156" i="1"/>
  <c r="J156" i="1"/>
  <c r="T155" i="1"/>
  <c r="W155" i="1" s="1"/>
  <c r="R155" i="1"/>
  <c r="N155" i="1"/>
  <c r="J155" i="1"/>
  <c r="T154" i="1"/>
  <c r="W154" i="1" s="1"/>
  <c r="R154" i="1"/>
  <c r="N154" i="1"/>
  <c r="J154" i="1"/>
  <c r="T153" i="1"/>
  <c r="W153" i="1" s="1"/>
  <c r="R153" i="1"/>
  <c r="N153" i="1"/>
  <c r="J153" i="1"/>
  <c r="W152" i="1"/>
  <c r="T152" i="1"/>
  <c r="T159" i="1" s="1"/>
  <c r="R152" i="1"/>
  <c r="R159" i="1" s="1"/>
  <c r="N152" i="1"/>
  <c r="J152" i="1"/>
  <c r="Q149" i="1"/>
  <c r="P149" i="1"/>
  <c r="O149" i="1"/>
  <c r="M149" i="1"/>
  <c r="L149" i="1"/>
  <c r="L166" i="1" s="1"/>
  <c r="K149" i="1"/>
  <c r="I149" i="1"/>
  <c r="H149" i="1"/>
  <c r="G149" i="1"/>
  <c r="T148" i="1"/>
  <c r="W148" i="1" s="1"/>
  <c r="R148" i="1"/>
  <c r="N148" i="1"/>
  <c r="J148" i="1"/>
  <c r="T147" i="1"/>
  <c r="W147" i="1" s="1"/>
  <c r="N147" i="1"/>
  <c r="T146" i="1"/>
  <c r="W146" i="1" s="1"/>
  <c r="R146" i="1"/>
  <c r="N146" i="1"/>
  <c r="J146" i="1"/>
  <c r="T145" i="1"/>
  <c r="W145" i="1" s="1"/>
  <c r="R145" i="1"/>
  <c r="N145" i="1"/>
  <c r="J145" i="1"/>
  <c r="W144" i="1"/>
  <c r="T144" i="1"/>
  <c r="R144" i="1"/>
  <c r="N144" i="1"/>
  <c r="J144" i="1"/>
  <c r="W143" i="1"/>
  <c r="U143" i="1"/>
  <c r="R143" i="1"/>
  <c r="N143" i="1"/>
  <c r="J143" i="1"/>
  <c r="T142" i="1"/>
  <c r="W142" i="1" s="1"/>
  <c r="R142" i="1"/>
  <c r="N142" i="1"/>
  <c r="J142" i="1"/>
  <c r="U141" i="1"/>
  <c r="W141" i="1" s="1"/>
  <c r="R141" i="1"/>
  <c r="N141" i="1"/>
  <c r="J141" i="1"/>
  <c r="U140" i="1"/>
  <c r="W140" i="1" s="1"/>
  <c r="R140" i="1"/>
  <c r="N140" i="1"/>
  <c r="J140" i="1"/>
  <c r="W139" i="1"/>
  <c r="U139" i="1"/>
  <c r="R139" i="1"/>
  <c r="N139" i="1"/>
  <c r="J139" i="1"/>
  <c r="T138" i="1"/>
  <c r="W138" i="1" s="1"/>
  <c r="R138" i="1"/>
  <c r="N138" i="1"/>
  <c r="J138" i="1"/>
  <c r="T137" i="1"/>
  <c r="W137" i="1" s="1"/>
  <c r="R137" i="1"/>
  <c r="N137" i="1"/>
  <c r="J137" i="1"/>
  <c r="W136" i="1"/>
  <c r="U136" i="1"/>
  <c r="R136" i="1"/>
  <c r="N136" i="1"/>
  <c r="J136" i="1"/>
  <c r="W135" i="1"/>
  <c r="U135" i="1"/>
  <c r="R135" i="1"/>
  <c r="N135" i="1"/>
  <c r="J135" i="1"/>
  <c r="T134" i="1"/>
  <c r="W134" i="1" s="1"/>
  <c r="R134" i="1"/>
  <c r="N134" i="1"/>
  <c r="J134" i="1"/>
  <c r="T133" i="1"/>
  <c r="W133" i="1" s="1"/>
  <c r="R133" i="1"/>
  <c r="N133" i="1"/>
  <c r="J133" i="1"/>
  <c r="U132" i="1"/>
  <c r="W132" i="1" s="1"/>
  <c r="R132" i="1"/>
  <c r="N132" i="1"/>
  <c r="J132" i="1"/>
  <c r="W131" i="1"/>
  <c r="T131" i="1"/>
  <c r="R131" i="1"/>
  <c r="N131" i="1"/>
  <c r="J131" i="1"/>
  <c r="T130" i="1"/>
  <c r="W130" i="1" s="1"/>
  <c r="R130" i="1"/>
  <c r="N130" i="1"/>
  <c r="J130" i="1"/>
  <c r="U129" i="1"/>
  <c r="W129" i="1" s="1"/>
  <c r="R129" i="1"/>
  <c r="N129" i="1"/>
  <c r="J129" i="1"/>
  <c r="W128" i="1"/>
  <c r="T128" i="1"/>
  <c r="R128" i="1"/>
  <c r="N128" i="1"/>
  <c r="J128" i="1"/>
  <c r="W127" i="1"/>
  <c r="T127" i="1"/>
  <c r="N127" i="1"/>
  <c r="W126" i="1"/>
  <c r="T126" i="1"/>
  <c r="R126" i="1"/>
  <c r="N126" i="1"/>
  <c r="J126" i="1"/>
  <c r="W125" i="1"/>
  <c r="U125" i="1"/>
  <c r="R125" i="1"/>
  <c r="N125" i="1"/>
  <c r="J125" i="1"/>
  <c r="U124" i="1"/>
  <c r="W124" i="1" s="1"/>
  <c r="R124" i="1"/>
  <c r="N124" i="1"/>
  <c r="J124" i="1"/>
  <c r="T123" i="1"/>
  <c r="W123" i="1" s="1"/>
  <c r="R123" i="1"/>
  <c r="N123" i="1"/>
  <c r="J123" i="1"/>
  <c r="V122" i="1"/>
  <c r="W122" i="1" s="1"/>
  <c r="R122" i="1"/>
  <c r="N122" i="1"/>
  <c r="J122" i="1"/>
  <c r="W121" i="1"/>
  <c r="V121" i="1"/>
  <c r="V120" i="1"/>
  <c r="W120" i="1" s="1"/>
  <c r="R120" i="1"/>
  <c r="N120" i="1"/>
  <c r="J120" i="1"/>
  <c r="U119" i="1"/>
  <c r="W119" i="1" s="1"/>
  <c r="R119" i="1"/>
  <c r="N119" i="1"/>
  <c r="J119" i="1"/>
  <c r="W118" i="1"/>
  <c r="T118" i="1"/>
  <c r="R118" i="1"/>
  <c r="N118" i="1"/>
  <c r="J118" i="1"/>
  <c r="V117" i="1"/>
  <c r="W117" i="1" s="1"/>
  <c r="R117" i="1"/>
  <c r="N117" i="1"/>
  <c r="J117" i="1"/>
  <c r="V116" i="1"/>
  <c r="W116" i="1" s="1"/>
  <c r="R116" i="1"/>
  <c r="N116" i="1"/>
  <c r="J116" i="1"/>
  <c r="U115" i="1"/>
  <c r="W115" i="1" s="1"/>
  <c r="R115" i="1"/>
  <c r="N115" i="1"/>
  <c r="J115" i="1"/>
  <c r="W114" i="1"/>
  <c r="T114" i="1"/>
  <c r="R114" i="1"/>
  <c r="N114" i="1"/>
  <c r="J114" i="1"/>
  <c r="U113" i="1"/>
  <c r="W113" i="1" s="1"/>
  <c r="R113" i="1"/>
  <c r="N113" i="1"/>
  <c r="J113" i="1"/>
  <c r="W112" i="1"/>
  <c r="T112" i="1"/>
  <c r="R112" i="1"/>
  <c r="N112" i="1"/>
  <c r="J112" i="1"/>
  <c r="V111" i="1"/>
  <c r="W111" i="1" s="1"/>
  <c r="R111" i="1"/>
  <c r="N111" i="1"/>
  <c r="J111" i="1"/>
  <c r="W110" i="1"/>
  <c r="U110" i="1"/>
  <c r="R110" i="1"/>
  <c r="N110" i="1"/>
  <c r="J110" i="1"/>
  <c r="T109" i="1"/>
  <c r="W109" i="1" s="1"/>
  <c r="R109" i="1"/>
  <c r="N109" i="1"/>
  <c r="J109" i="1"/>
  <c r="U108" i="1"/>
  <c r="W108" i="1" s="1"/>
  <c r="R108" i="1"/>
  <c r="N108" i="1"/>
  <c r="J108" i="1"/>
  <c r="W107" i="1"/>
  <c r="U107" i="1"/>
  <c r="R107" i="1"/>
  <c r="N107" i="1"/>
  <c r="J107" i="1"/>
  <c r="W106" i="1"/>
  <c r="T106" i="1"/>
  <c r="R106" i="1"/>
  <c r="N106" i="1"/>
  <c r="J106" i="1"/>
  <c r="V105" i="1"/>
  <c r="W105" i="1" s="1"/>
  <c r="R105" i="1"/>
  <c r="N105" i="1"/>
  <c r="J105" i="1"/>
  <c r="V104" i="1"/>
  <c r="W104" i="1" s="1"/>
  <c r="R104" i="1"/>
  <c r="N104" i="1"/>
  <c r="J104" i="1"/>
  <c r="U103" i="1"/>
  <c r="W103" i="1" s="1"/>
  <c r="R103" i="1"/>
  <c r="N103" i="1"/>
  <c r="J103" i="1"/>
  <c r="W102" i="1"/>
  <c r="T102" i="1"/>
  <c r="R102" i="1"/>
  <c r="N102" i="1"/>
  <c r="J102" i="1"/>
  <c r="V101" i="1"/>
  <c r="W101" i="1" s="1"/>
  <c r="R101" i="1"/>
  <c r="N101" i="1"/>
  <c r="J101" i="1"/>
  <c r="U100" i="1"/>
  <c r="W100" i="1" s="1"/>
  <c r="R100" i="1"/>
  <c r="N100" i="1"/>
  <c r="J100" i="1"/>
  <c r="T99" i="1"/>
  <c r="W99" i="1" s="1"/>
  <c r="R99" i="1"/>
  <c r="N99" i="1"/>
  <c r="J99" i="1"/>
  <c r="W98" i="1"/>
  <c r="T98" i="1"/>
  <c r="R98" i="1"/>
  <c r="N98" i="1"/>
  <c r="J98" i="1"/>
  <c r="T97" i="1"/>
  <c r="W97" i="1" s="1"/>
  <c r="R97" i="1"/>
  <c r="N97" i="1"/>
  <c r="J97" i="1"/>
  <c r="W96" i="1"/>
  <c r="T96" i="1"/>
  <c r="R96" i="1"/>
  <c r="N96" i="1"/>
  <c r="J96" i="1"/>
  <c r="T95" i="1"/>
  <c r="W95" i="1" s="1"/>
  <c r="R95" i="1"/>
  <c r="N95" i="1"/>
  <c r="J95" i="1"/>
  <c r="W94" i="1"/>
  <c r="T94" i="1"/>
  <c r="R94" i="1"/>
  <c r="N94" i="1"/>
  <c r="J94" i="1"/>
  <c r="T93" i="1"/>
  <c r="W93" i="1" s="1"/>
  <c r="R93" i="1"/>
  <c r="N93" i="1"/>
  <c r="J93" i="1"/>
  <c r="T92" i="1"/>
  <c r="W92" i="1" s="1"/>
  <c r="R92" i="1"/>
  <c r="N92" i="1"/>
  <c r="J92" i="1"/>
  <c r="W91" i="1"/>
  <c r="U91" i="1"/>
  <c r="R91" i="1"/>
  <c r="N91" i="1"/>
  <c r="J91" i="1"/>
  <c r="W90" i="1"/>
  <c r="U90" i="1"/>
  <c r="R90" i="1"/>
  <c r="N90" i="1"/>
  <c r="J90" i="1"/>
  <c r="T89" i="1"/>
  <c r="W89" i="1" s="1"/>
  <c r="R89" i="1"/>
  <c r="N89" i="1"/>
  <c r="J89" i="1"/>
  <c r="V88" i="1"/>
  <c r="W88" i="1" s="1"/>
  <c r="R88" i="1"/>
  <c r="N88" i="1"/>
  <c r="J88" i="1"/>
  <c r="V87" i="1"/>
  <c r="W87" i="1" s="1"/>
  <c r="R87" i="1"/>
  <c r="N87" i="1"/>
  <c r="J87" i="1"/>
  <c r="W86" i="1"/>
  <c r="V86" i="1"/>
  <c r="R86" i="1"/>
  <c r="N86" i="1"/>
  <c r="J86" i="1"/>
  <c r="T85" i="1"/>
  <c r="W85" i="1" s="1"/>
  <c r="R85" i="1"/>
  <c r="N85" i="1"/>
  <c r="J85" i="1"/>
  <c r="T84" i="1"/>
  <c r="W84" i="1" s="1"/>
  <c r="R84" i="1"/>
  <c r="N84" i="1"/>
  <c r="T83" i="1"/>
  <c r="W83" i="1" s="1"/>
  <c r="R83" i="1"/>
  <c r="N83" i="1"/>
  <c r="T82" i="1"/>
  <c r="W82" i="1" s="1"/>
  <c r="R82" i="1"/>
  <c r="N82" i="1"/>
  <c r="T81" i="1"/>
  <c r="W81" i="1" s="1"/>
  <c r="R81" i="1"/>
  <c r="N81" i="1"/>
  <c r="J81" i="1"/>
  <c r="V80" i="1"/>
  <c r="W80" i="1" s="1"/>
  <c r="R80" i="1"/>
  <c r="N80" i="1"/>
  <c r="J80" i="1"/>
  <c r="W79" i="1"/>
  <c r="T79" i="1"/>
  <c r="R79" i="1"/>
  <c r="N79" i="1"/>
  <c r="J79" i="1"/>
  <c r="T78" i="1"/>
  <c r="W78" i="1" s="1"/>
  <c r="R78" i="1"/>
  <c r="N78" i="1"/>
  <c r="J78" i="1"/>
  <c r="W77" i="1"/>
  <c r="T77" i="1"/>
  <c r="R77" i="1"/>
  <c r="N77" i="1"/>
  <c r="J77" i="1"/>
  <c r="V76" i="1"/>
  <c r="W76" i="1" s="1"/>
  <c r="R76" i="1"/>
  <c r="N76" i="1"/>
  <c r="J76" i="1"/>
  <c r="W75" i="1"/>
  <c r="U75" i="1"/>
  <c r="R75" i="1"/>
  <c r="N75" i="1"/>
  <c r="J75" i="1"/>
  <c r="T74" i="1"/>
  <c r="W74" i="1" s="1"/>
  <c r="R74" i="1"/>
  <c r="N74" i="1"/>
  <c r="J74" i="1"/>
  <c r="T73" i="1"/>
  <c r="W73" i="1" s="1"/>
  <c r="R73" i="1"/>
  <c r="N73" i="1"/>
  <c r="J73" i="1"/>
  <c r="W72" i="1"/>
  <c r="U72" i="1"/>
  <c r="N72" i="1"/>
  <c r="U71" i="1"/>
  <c r="W71" i="1" s="1"/>
  <c r="R71" i="1"/>
  <c r="N71" i="1"/>
  <c r="J71" i="1"/>
  <c r="W70" i="1"/>
  <c r="T70" i="1"/>
  <c r="R70" i="1"/>
  <c r="N70" i="1"/>
  <c r="J70" i="1"/>
  <c r="W69" i="1"/>
  <c r="T69" i="1"/>
  <c r="R69" i="1"/>
  <c r="N69" i="1"/>
  <c r="J69" i="1"/>
  <c r="T68" i="1"/>
  <c r="W68" i="1" s="1"/>
  <c r="R68" i="1"/>
  <c r="N68" i="1"/>
  <c r="J68" i="1"/>
  <c r="T67" i="1"/>
  <c r="W67" i="1" s="1"/>
  <c r="R67" i="1"/>
  <c r="N67" i="1"/>
  <c r="J67" i="1"/>
  <c r="U66" i="1"/>
  <c r="W66" i="1" s="1"/>
  <c r="R66" i="1"/>
  <c r="N66" i="1"/>
  <c r="J66" i="1"/>
  <c r="W65" i="1"/>
  <c r="V65" i="1"/>
  <c r="R65" i="1"/>
  <c r="N65" i="1"/>
  <c r="J65" i="1"/>
  <c r="T64" i="1"/>
  <c r="W64" i="1" s="1"/>
  <c r="R64" i="1"/>
  <c r="N64" i="1"/>
  <c r="J64" i="1"/>
  <c r="U63" i="1"/>
  <c r="W63" i="1" s="1"/>
  <c r="R63" i="1"/>
  <c r="N63" i="1"/>
  <c r="J63" i="1"/>
  <c r="T62" i="1"/>
  <c r="W62" i="1" s="1"/>
  <c r="R62" i="1"/>
  <c r="N62" i="1"/>
  <c r="J62" i="1"/>
  <c r="W61" i="1"/>
  <c r="U61" i="1"/>
  <c r="R61" i="1"/>
  <c r="N61" i="1"/>
  <c r="J61" i="1"/>
  <c r="T60" i="1"/>
  <c r="W60" i="1" s="1"/>
  <c r="R60" i="1"/>
  <c r="N60" i="1"/>
  <c r="J60" i="1"/>
  <c r="W59" i="1"/>
  <c r="T59" i="1"/>
  <c r="R59" i="1"/>
  <c r="N59" i="1"/>
  <c r="J59" i="1"/>
  <c r="T58" i="1"/>
  <c r="W58" i="1" s="1"/>
  <c r="R58" i="1"/>
  <c r="N58" i="1"/>
  <c r="J58" i="1"/>
  <c r="W57" i="1"/>
  <c r="V57" i="1"/>
  <c r="R57" i="1"/>
  <c r="N57" i="1"/>
  <c r="J57" i="1"/>
  <c r="T56" i="1"/>
  <c r="W56" i="1" s="1"/>
  <c r="R56" i="1"/>
  <c r="N56" i="1"/>
  <c r="J56" i="1"/>
  <c r="T55" i="1"/>
  <c r="W55" i="1" s="1"/>
  <c r="R55" i="1"/>
  <c r="N55" i="1"/>
  <c r="J55" i="1"/>
  <c r="W54" i="1"/>
  <c r="T54" i="1"/>
  <c r="R54" i="1"/>
  <c r="N54" i="1"/>
  <c r="J54" i="1"/>
  <c r="W53" i="1"/>
  <c r="T53" i="1"/>
  <c r="R53" i="1"/>
  <c r="N53" i="1"/>
  <c r="J53" i="1"/>
  <c r="U52" i="1"/>
  <c r="W52" i="1" s="1"/>
  <c r="R52" i="1"/>
  <c r="N52" i="1"/>
  <c r="U51" i="1"/>
  <c r="W51" i="1" s="1"/>
  <c r="R51" i="1"/>
  <c r="N51" i="1"/>
  <c r="J51" i="1"/>
  <c r="U50" i="1"/>
  <c r="W50" i="1" s="1"/>
  <c r="R50" i="1"/>
  <c r="N50" i="1"/>
  <c r="J50" i="1"/>
  <c r="T49" i="1"/>
  <c r="W49" i="1" s="1"/>
  <c r="R49" i="1"/>
  <c r="N49" i="1"/>
  <c r="J49" i="1"/>
  <c r="W48" i="1"/>
  <c r="U48" i="1"/>
  <c r="R48" i="1"/>
  <c r="N48" i="1"/>
  <c r="J48" i="1"/>
  <c r="T47" i="1"/>
  <c r="W47" i="1" s="1"/>
  <c r="R47" i="1"/>
  <c r="N47" i="1"/>
  <c r="J47" i="1"/>
  <c r="W46" i="1"/>
  <c r="T46" i="1"/>
  <c r="R46" i="1"/>
  <c r="N46" i="1"/>
  <c r="J46" i="1"/>
  <c r="T45" i="1"/>
  <c r="W45" i="1" s="1"/>
  <c r="R45" i="1"/>
  <c r="N45" i="1"/>
  <c r="J45" i="1"/>
  <c r="W44" i="1"/>
  <c r="T44" i="1"/>
  <c r="R44" i="1"/>
  <c r="N44" i="1"/>
  <c r="J44" i="1"/>
  <c r="T43" i="1"/>
  <c r="W43" i="1" s="1"/>
  <c r="R43" i="1"/>
  <c r="N43" i="1"/>
  <c r="J43" i="1"/>
  <c r="T42" i="1"/>
  <c r="W42" i="1" s="1"/>
  <c r="R42" i="1"/>
  <c r="N42" i="1"/>
  <c r="J42" i="1"/>
  <c r="W41" i="1"/>
  <c r="T41" i="1"/>
  <c r="R41" i="1"/>
  <c r="N41" i="1"/>
  <c r="J41" i="1"/>
  <c r="W40" i="1"/>
  <c r="U40" i="1"/>
  <c r="R40" i="1"/>
  <c r="N40" i="1"/>
  <c r="J40" i="1"/>
  <c r="U39" i="1"/>
  <c r="W39" i="1" s="1"/>
  <c r="R39" i="1"/>
  <c r="N39" i="1"/>
  <c r="J39" i="1"/>
  <c r="U38" i="1"/>
  <c r="W38" i="1" s="1"/>
  <c r="R38" i="1"/>
  <c r="N38" i="1"/>
  <c r="U37" i="1"/>
  <c r="W37" i="1" s="1"/>
  <c r="R37" i="1"/>
  <c r="N37" i="1"/>
  <c r="T36" i="1"/>
  <c r="W36" i="1" s="1"/>
  <c r="R36" i="1"/>
  <c r="N36" i="1"/>
  <c r="J36" i="1"/>
  <c r="V35" i="1"/>
  <c r="W35" i="1" s="1"/>
  <c r="N35" i="1"/>
  <c r="V34" i="1"/>
  <c r="W34" i="1" s="1"/>
  <c r="N34" i="1"/>
  <c r="U33" i="1"/>
  <c r="W33" i="1" s="1"/>
  <c r="R33" i="1"/>
  <c r="N33" i="1"/>
  <c r="J33" i="1"/>
  <c r="U32" i="1"/>
  <c r="W32" i="1" s="1"/>
  <c r="R32" i="1"/>
  <c r="N32" i="1"/>
  <c r="J32" i="1"/>
  <c r="T31" i="1"/>
  <c r="W31" i="1" s="1"/>
  <c r="R31" i="1"/>
  <c r="N31" i="1"/>
  <c r="J31" i="1"/>
  <c r="W30" i="1"/>
  <c r="V30" i="1"/>
  <c r="R30" i="1"/>
  <c r="N30" i="1"/>
  <c r="J30" i="1"/>
  <c r="V29" i="1"/>
  <c r="R29" i="1"/>
  <c r="N29" i="1"/>
  <c r="J29" i="1"/>
  <c r="V27" i="1"/>
  <c r="U27" i="1"/>
  <c r="R27" i="1"/>
  <c r="Q27" i="1"/>
  <c r="P27" i="1"/>
  <c r="O27" i="1"/>
  <c r="M27" i="1"/>
  <c r="L27" i="1"/>
  <c r="K27" i="1"/>
  <c r="I27" i="1"/>
  <c r="H27" i="1"/>
  <c r="G27" i="1"/>
  <c r="T26" i="1"/>
  <c r="W26" i="1" s="1"/>
  <c r="R26" i="1"/>
  <c r="N26" i="1"/>
  <c r="J26" i="1"/>
  <c r="W25" i="1"/>
  <c r="T25" i="1"/>
  <c r="R25" i="1"/>
  <c r="N25" i="1"/>
  <c r="W24" i="1"/>
  <c r="T24" i="1"/>
  <c r="R24" i="1"/>
  <c r="N24" i="1"/>
  <c r="N27" i="1" s="1"/>
  <c r="J24" i="1"/>
  <c r="J27" i="1" s="1"/>
  <c r="V22" i="1"/>
  <c r="U22" i="1"/>
  <c r="Q22" i="1"/>
  <c r="P22" i="1"/>
  <c r="O22" i="1"/>
  <c r="M22" i="1"/>
  <c r="L22" i="1"/>
  <c r="K22" i="1"/>
  <c r="I22" i="1"/>
  <c r="H22" i="1"/>
  <c r="G22" i="1"/>
  <c r="W21" i="1"/>
  <c r="T21" i="1"/>
  <c r="R21" i="1"/>
  <c r="N21" i="1"/>
  <c r="J21" i="1"/>
  <c r="T20" i="1"/>
  <c r="W20" i="1" s="1"/>
  <c r="N20" i="1"/>
  <c r="J20" i="1"/>
  <c r="J22" i="1" s="1"/>
  <c r="R19" i="1"/>
  <c r="R22" i="1" s="1"/>
  <c r="N19" i="1"/>
  <c r="N22" i="1" s="1"/>
  <c r="J19" i="1"/>
  <c r="L182" i="1" l="1"/>
  <c r="W29" i="1"/>
  <c r="W149" i="1" s="1"/>
  <c r="V149" i="1"/>
  <c r="V166" i="1" s="1"/>
  <c r="V182" i="1" s="1"/>
  <c r="T149" i="1"/>
  <c r="T166" i="1" s="1"/>
  <c r="Q182" i="1"/>
  <c r="J149" i="1"/>
  <c r="J166" i="1" s="1"/>
  <c r="U149" i="1"/>
  <c r="U166" i="1" s="1"/>
  <c r="U182" i="1" s="1"/>
  <c r="W157" i="1"/>
  <c r="O166" i="1"/>
  <c r="O182" i="1" s="1"/>
  <c r="W174" i="1"/>
  <c r="W181" i="1" s="1"/>
  <c r="M182" i="1"/>
  <c r="N149" i="1"/>
  <c r="J159" i="1"/>
  <c r="W159" i="1"/>
  <c r="W163" i="1"/>
  <c r="W165" i="1" s="1"/>
  <c r="W166" i="1" s="1"/>
  <c r="K166" i="1"/>
  <c r="K182" i="1" s="1"/>
  <c r="J181" i="1"/>
  <c r="I182" i="1"/>
  <c r="T19" i="1"/>
  <c r="T27" i="1"/>
  <c r="W27" i="1" s="1"/>
  <c r="R149" i="1"/>
  <c r="N159" i="1"/>
  <c r="N166" i="1" s="1"/>
  <c r="R165" i="1"/>
  <c r="G166" i="1"/>
  <c r="G182" i="1" s="1"/>
  <c r="N181" i="1"/>
  <c r="N182" i="1" l="1"/>
  <c r="J182" i="1"/>
  <c r="R166" i="1"/>
  <c r="R182" i="1" s="1"/>
  <c r="W19" i="1"/>
  <c r="W22" i="1" s="1"/>
  <c r="W182" i="1" s="1"/>
  <c r="T22" i="1"/>
  <c r="T182" i="1" s="1"/>
</calcChain>
</file>

<file path=xl/sharedStrings.xml><?xml version="1.0" encoding="utf-8"?>
<sst xmlns="http://schemas.openxmlformats.org/spreadsheetml/2006/main" count="615" uniqueCount="310">
  <si>
    <t>Приложение ____________</t>
  </si>
  <si>
    <t xml:space="preserve"> к приказу от ___________________№ ______</t>
  </si>
  <si>
    <t>СОГЛАСОВАНО</t>
  </si>
  <si>
    <t>УТВЕРЖДАЮ</t>
  </si>
  <si>
    <t>Заместитель генерального директора</t>
  </si>
  <si>
    <t>Генеральный директор</t>
  </si>
  <si>
    <t>ГБНОУ "СПБ ГДТЮ"</t>
  </si>
  <si>
    <t>_______________ Е.А. Ищенко</t>
  </si>
  <si>
    <t>_______________ М.Р. Катунова</t>
  </si>
  <si>
    <t>_______________________ 2021г.</t>
  </si>
  <si>
    <t>____________________ 2021г.</t>
  </si>
  <si>
    <t>Производственный план</t>
  </si>
  <si>
    <t xml:space="preserve">                                                Эколого-биологический центр "Крестовский остров"</t>
  </si>
  <si>
    <t>Эколого-биологический центр «Крестовский остров»</t>
  </si>
  <si>
    <t>(структурное подразделение)</t>
  </si>
  <si>
    <t xml:space="preserve">На 2021-2022 учебный год      </t>
  </si>
  <si>
    <t>С 01.09.2021</t>
  </si>
  <si>
    <t>№</t>
  </si>
  <si>
    <t>Направленность/ Наименование программы</t>
  </si>
  <si>
    <t>ФИО педагога</t>
  </si>
  <si>
    <t>Должность</t>
  </si>
  <si>
    <t>Количество объединений, групп</t>
  </si>
  <si>
    <t>Количество обучающихся</t>
  </si>
  <si>
    <t>Количество педагогических часов</t>
  </si>
  <si>
    <t xml:space="preserve">Кол-во учебных недель   (1 полугодие) </t>
  </si>
  <si>
    <t xml:space="preserve">Количество человеко-часов </t>
  </si>
  <si>
    <t>Год обучения</t>
  </si>
  <si>
    <t>Наполняемость</t>
  </si>
  <si>
    <t>Педагогические часы</t>
  </si>
  <si>
    <t>всего</t>
  </si>
  <si>
    <t>Социально-педагогическая направленность</t>
  </si>
  <si>
    <t>Английский для будущей профессии (экология, биология, медицина)</t>
  </si>
  <si>
    <t>Бойко Д.Е.</t>
  </si>
  <si>
    <t>п.д.о.</t>
  </si>
  <si>
    <t>Еремеева Е.Ю.</t>
  </si>
  <si>
    <t xml:space="preserve">п.д.о. (метод)                </t>
  </si>
  <si>
    <t>2</t>
  </si>
  <si>
    <t>Всего по направленности:</t>
  </si>
  <si>
    <t>Техническая направленность</t>
  </si>
  <si>
    <t>1</t>
  </si>
  <si>
    <t>Ведение в пользование персональным компьютером под управлением «Ubuntu Linux»</t>
  </si>
  <si>
    <t>Буров А.А.</t>
  </si>
  <si>
    <t>п.д.о. (зав.лаб.)</t>
  </si>
  <si>
    <t>3</t>
  </si>
  <si>
    <t>ОС «Ubuntu Linux» для пользователя</t>
  </si>
  <si>
    <t>Естественнонаучная направленность</t>
  </si>
  <si>
    <t>Человек и его здоровье</t>
  </si>
  <si>
    <t>Кутина А.В.</t>
  </si>
  <si>
    <t xml:space="preserve">п.д.о. </t>
  </si>
  <si>
    <t>Иванова Л.Р.</t>
  </si>
  <si>
    <t>4</t>
  </si>
  <si>
    <t>Васильева М.С.</t>
  </si>
  <si>
    <t>Васильев П.В.</t>
  </si>
  <si>
    <t>Лыхмус А.Ю.</t>
  </si>
  <si>
    <t>Атмадзас К.А.</t>
  </si>
  <si>
    <t>Медицинская биология</t>
  </si>
  <si>
    <t>Лобанова П.С.</t>
  </si>
  <si>
    <t xml:space="preserve">Лыхмус А.Ю </t>
  </si>
  <si>
    <t>Биоразнообразие: формы и уровни жизни</t>
  </si>
  <si>
    <t>Кочергина А.Г.</t>
  </si>
  <si>
    <t>10</t>
  </si>
  <si>
    <t>Сабельникова М.Ю.</t>
  </si>
  <si>
    <t>п.д.о. (зав.лаб)</t>
  </si>
  <si>
    <t>13</t>
  </si>
  <si>
    <t>Химия для биолога</t>
  </si>
  <si>
    <t>Метельская Е.Е.</t>
  </si>
  <si>
    <t>14</t>
  </si>
  <si>
    <t>Основы экологической химии и инженерной экологии</t>
  </si>
  <si>
    <t>Лобанова Ю.О.</t>
  </si>
  <si>
    <t>15</t>
  </si>
  <si>
    <t>Ковалева Г.В.</t>
  </si>
  <si>
    <t>16</t>
  </si>
  <si>
    <t>17</t>
  </si>
  <si>
    <t>Разнообразие живых систем</t>
  </si>
  <si>
    <t>Савельева Е.И.</t>
  </si>
  <si>
    <t>Химия вокруг нас</t>
  </si>
  <si>
    <t>Федорова Д.Н.</t>
  </si>
  <si>
    <t>20</t>
  </si>
  <si>
    <t>Экология микроорганизмов</t>
  </si>
  <si>
    <t>п.д.о. (пед.орг)</t>
  </si>
  <si>
    <t>Введение в генетику</t>
  </si>
  <si>
    <t>Рогоза Т.М.</t>
  </si>
  <si>
    <t>24</t>
  </si>
  <si>
    <t>Введение в физиологию поведения</t>
  </si>
  <si>
    <t>Задевалова М.И.</t>
  </si>
  <si>
    <t>Исследователи природы</t>
  </si>
  <si>
    <t>Лагутенко О.И.</t>
  </si>
  <si>
    <t>п.д.о.(пед.орг)</t>
  </si>
  <si>
    <t>26</t>
  </si>
  <si>
    <t>Полевая зоология</t>
  </si>
  <si>
    <t>Соколовская М.В.</t>
  </si>
  <si>
    <t>Планета чудес</t>
  </si>
  <si>
    <t>Швецова Е.А.</t>
  </si>
  <si>
    <t>Комнатное цветоводство с элементами дизайна</t>
  </si>
  <si>
    <t>Чепортузова Е.А</t>
  </si>
  <si>
    <t>п.д.о. (зав.отд.)</t>
  </si>
  <si>
    <t>Довбыш Е.Ф.</t>
  </si>
  <si>
    <t>п.д.о. (зав.сект)</t>
  </si>
  <si>
    <t>Ландшафтный дизайн</t>
  </si>
  <si>
    <t>Удивительный мир растений</t>
  </si>
  <si>
    <t>33</t>
  </si>
  <si>
    <t>Павлова А.В.</t>
  </si>
  <si>
    <t xml:space="preserve">п.д.о.(тех.-оз.) </t>
  </si>
  <si>
    <t>Мир природы</t>
  </si>
  <si>
    <t>п.д.о.(методист)</t>
  </si>
  <si>
    <t>35</t>
  </si>
  <si>
    <t xml:space="preserve">п.д.о.(агроном) </t>
  </si>
  <si>
    <t>Белавина Д.М.</t>
  </si>
  <si>
    <t>Овощеводство</t>
  </si>
  <si>
    <t>Путешествие в мир растений</t>
  </si>
  <si>
    <t>Практическая экология с основами проектной деятельности</t>
  </si>
  <si>
    <t>Тимофеева Л.Г.</t>
  </si>
  <si>
    <t>Ашик Е.В.</t>
  </si>
  <si>
    <t>п.д.о. (тьютор)</t>
  </si>
  <si>
    <t>43</t>
  </si>
  <si>
    <t>Агроэкология с основами проектно-исследовательской деятельности</t>
  </si>
  <si>
    <t>Ресурсы растительного мира</t>
  </si>
  <si>
    <t xml:space="preserve">п.д.о. (методист) </t>
  </si>
  <si>
    <t>46</t>
  </si>
  <si>
    <t>47</t>
  </si>
  <si>
    <t>Биоразнообразие — углубленный курс. (Программа подготовки школьников Санкт-Петербурга к участию во всероссийской олимпиаде по биологии)</t>
  </si>
  <si>
    <t>Фатьянова Е.В.</t>
  </si>
  <si>
    <t>48</t>
  </si>
  <si>
    <t>Общая биология и физиология — углубленный курс. (Программа подготовки школьников Санкт-Петербурга  к участию во всероссийской олимпиаде по биологии)</t>
  </si>
  <si>
    <t>49</t>
  </si>
  <si>
    <t>Общая биология, морфология и физиология организмов — углубленный курс. (Программа подготовки школьников Санкт-Петербурга к участию во всероссийской олимпиаде по биологии)</t>
  </si>
  <si>
    <t>50</t>
  </si>
  <si>
    <t>Березанцева М.С.</t>
  </si>
  <si>
    <t>51</t>
  </si>
  <si>
    <t>Первые шаги в экологию</t>
  </si>
  <si>
    <t>Анисимова А.В.</t>
  </si>
  <si>
    <t>п.д.о. (зав. лаб)</t>
  </si>
  <si>
    <t>52</t>
  </si>
  <si>
    <t>Экология — углубленный курс. (Программа подготовки школьников Санкт-Петербурга к участию во Всероссийской олимпиаде по экологии)</t>
  </si>
  <si>
    <t>53</t>
  </si>
  <si>
    <t>Лесные соседи</t>
  </si>
  <si>
    <t>Жемчугова К.Ю.</t>
  </si>
  <si>
    <t>54</t>
  </si>
  <si>
    <t>55</t>
  </si>
  <si>
    <t>Пилюгина Д.М.</t>
  </si>
  <si>
    <t>п.д.о.(лаб.)</t>
  </si>
  <si>
    <t>56</t>
  </si>
  <si>
    <t>57</t>
  </si>
  <si>
    <t>Савина О.И.</t>
  </si>
  <si>
    <t>58</t>
  </si>
  <si>
    <t>59</t>
  </si>
  <si>
    <t>60</t>
  </si>
  <si>
    <t>Лузганова Н.С</t>
  </si>
  <si>
    <t>61</t>
  </si>
  <si>
    <t>62</t>
  </si>
  <si>
    <t>Энтомология и содержание беспозвоночных</t>
  </si>
  <si>
    <t>Багатурова А.А.</t>
  </si>
  <si>
    <t>63</t>
  </si>
  <si>
    <t>Багатуров М.Ф.</t>
  </si>
  <si>
    <t>64</t>
  </si>
  <si>
    <t>Введение в аквариумистику</t>
  </si>
  <si>
    <t>Захарова Н.А..</t>
  </si>
  <si>
    <t>65</t>
  </si>
  <si>
    <t>Аквариумистика</t>
  </si>
  <si>
    <t>Кириллова С.В.</t>
  </si>
  <si>
    <t>66</t>
  </si>
  <si>
    <t>67</t>
  </si>
  <si>
    <t>Биология и ветеринария домашних и экзотических животных</t>
  </si>
  <si>
    <t>Глотова О.В.</t>
  </si>
  <si>
    <t>68</t>
  </si>
  <si>
    <t>69</t>
  </si>
  <si>
    <t>70</t>
  </si>
  <si>
    <t>Программа экологии морского бентоса (гидробиология)</t>
  </si>
  <si>
    <t>Аристов Д.А.</t>
  </si>
  <si>
    <t>71</t>
  </si>
  <si>
    <t>72</t>
  </si>
  <si>
    <t>73</t>
  </si>
  <si>
    <t>Экология животных</t>
  </si>
  <si>
    <t>Колчанов В.В.</t>
  </si>
  <si>
    <t>74</t>
  </si>
  <si>
    <t>Полевая орнитология</t>
  </si>
  <si>
    <t>Петров С.А.</t>
  </si>
  <si>
    <t>75</t>
  </si>
  <si>
    <t>76</t>
  </si>
  <si>
    <t>77</t>
  </si>
  <si>
    <t>Хайтов В.М.</t>
  </si>
  <si>
    <t>п.д.о.           (зав.сек.)</t>
  </si>
  <si>
    <t>78</t>
  </si>
  <si>
    <t>Котельникова В.С.</t>
  </si>
  <si>
    <t xml:space="preserve">п.д.о.          </t>
  </si>
  <si>
    <t>79</t>
  </si>
  <si>
    <t>80</t>
  </si>
  <si>
    <t>Аналитическая химия</t>
  </si>
  <si>
    <t>Ширяев В.А.</t>
  </si>
  <si>
    <t>81</t>
  </si>
  <si>
    <t>Аналитическая химия: анализ модельных и реальных объектов</t>
  </si>
  <si>
    <t>82</t>
  </si>
  <si>
    <t>Полоскин А.В.</t>
  </si>
  <si>
    <t>83</t>
  </si>
  <si>
    <t>п.д.о. (зав. Отд.)</t>
  </si>
  <si>
    <t>84</t>
  </si>
  <si>
    <t>85</t>
  </si>
  <si>
    <t>Палеозоология и палеоэкология</t>
  </si>
  <si>
    <t>Скучас П.П.</t>
  </si>
  <si>
    <t>86</t>
  </si>
  <si>
    <t>Растения и растительный покров</t>
  </si>
  <si>
    <t>Пичугин С.А.</t>
  </si>
  <si>
    <t>87</t>
  </si>
  <si>
    <t>88</t>
  </si>
  <si>
    <t>Чиненко С.В.</t>
  </si>
  <si>
    <t>Варганова И.В.</t>
  </si>
  <si>
    <t>89</t>
  </si>
  <si>
    <t>90</t>
  </si>
  <si>
    <t>Тайны третьей планеты</t>
  </si>
  <si>
    <t>Кольцова А.С.</t>
  </si>
  <si>
    <t>91</t>
  </si>
  <si>
    <t>92</t>
  </si>
  <si>
    <t>93</t>
  </si>
  <si>
    <t>94</t>
  </si>
  <si>
    <t>Смирнов П.А.</t>
  </si>
  <si>
    <t>95</t>
  </si>
  <si>
    <t>Секреты здоровья человека</t>
  </si>
  <si>
    <t>Щагина О.А.</t>
  </si>
  <si>
    <t xml:space="preserve">п.д.о.(зав.мет.каб.) </t>
  </si>
  <si>
    <t>96</t>
  </si>
  <si>
    <t xml:space="preserve">п.д.о.(зав.мет.каб) </t>
  </si>
  <si>
    <t>97</t>
  </si>
  <si>
    <t>Николаева Н.В.</t>
  </si>
  <si>
    <t>п.д.о. (зам.дир)</t>
  </si>
  <si>
    <t>98</t>
  </si>
  <si>
    <t>Соколова Н.В.</t>
  </si>
  <si>
    <t>99</t>
  </si>
  <si>
    <t>п.д.о. (пед-орг.)</t>
  </si>
  <si>
    <t>100</t>
  </si>
  <si>
    <t>101</t>
  </si>
  <si>
    <t>102</t>
  </si>
  <si>
    <t>103</t>
  </si>
  <si>
    <t>104</t>
  </si>
  <si>
    <t>Якунина М.Г.</t>
  </si>
  <si>
    <t>п.д.о. (метод)</t>
  </si>
  <si>
    <t>105</t>
  </si>
  <si>
    <t>106</t>
  </si>
  <si>
    <t>107</t>
  </si>
  <si>
    <t>108</t>
  </si>
  <si>
    <t>109</t>
  </si>
  <si>
    <t>Вязникова Е.В.</t>
  </si>
  <si>
    <t>110</t>
  </si>
  <si>
    <t>111</t>
  </si>
  <si>
    <t>112</t>
  </si>
  <si>
    <t>113</t>
  </si>
  <si>
    <t>114</t>
  </si>
  <si>
    <t>Мир вокруг тебя</t>
  </si>
  <si>
    <t>Чепортузова Е.А.</t>
  </si>
  <si>
    <t>п.д.о.(зав.отд.)</t>
  </si>
  <si>
    <t>115</t>
  </si>
  <si>
    <t>Основы экологического туризма</t>
  </si>
  <si>
    <t>Свинолупова А.С.</t>
  </si>
  <si>
    <t>Итого по программам:</t>
  </si>
  <si>
    <t>116</t>
  </si>
  <si>
    <t>Комплексная дополнительная общеобразовательная общеразвивающая программа отделения общей биологии</t>
  </si>
  <si>
    <t>116.1</t>
  </si>
  <si>
    <t>Введение в общую биологию</t>
  </si>
  <si>
    <t>Зайцева Ю.В.</t>
  </si>
  <si>
    <t>п.д.о. (зав. сект)</t>
  </si>
  <si>
    <t>116.2</t>
  </si>
  <si>
    <t>116.3</t>
  </si>
  <si>
    <t>116.4</t>
  </si>
  <si>
    <t>Бенкен К.А.</t>
  </si>
  <si>
    <t>116.5</t>
  </si>
  <si>
    <t>Общая физиология</t>
  </si>
  <si>
    <t>116.6</t>
  </si>
  <si>
    <t>Генетика</t>
  </si>
  <si>
    <t>Румянцев А.М.</t>
  </si>
  <si>
    <t>116.7</t>
  </si>
  <si>
    <t>Цитология, гистология, эмбриология</t>
  </si>
  <si>
    <t>Ариненко Р.Ю.</t>
  </si>
  <si>
    <t>Итого по комплексу:</t>
  </si>
  <si>
    <t>117</t>
  </si>
  <si>
    <t>Комплексная дополнительная общеобразовательная общеразвивающая программа лаборатории экологии и биомониторинга «ЭФА»</t>
  </si>
  <si>
    <t>117.1</t>
  </si>
  <si>
    <t>Общая экология</t>
  </si>
  <si>
    <t>117.2</t>
  </si>
  <si>
    <t>Ляндзберг А.Р.</t>
  </si>
  <si>
    <t>п.д.о. (дир.)</t>
  </si>
  <si>
    <t>117.3</t>
  </si>
  <si>
    <t>Систематика животных</t>
  </si>
  <si>
    <t>117.4</t>
  </si>
  <si>
    <t>Систематика растений и грибов</t>
  </si>
  <si>
    <t>Художественная направленность</t>
  </si>
  <si>
    <t>Природа и культура</t>
  </si>
  <si>
    <t>Ткачева Н.Г.</t>
  </si>
  <si>
    <t>Природа и творчество</t>
  </si>
  <si>
    <t>Маслова Н.В.</t>
  </si>
  <si>
    <t>5</t>
  </si>
  <si>
    <t>Ступени творчества</t>
  </si>
  <si>
    <t>6</t>
  </si>
  <si>
    <t>7</t>
  </si>
  <si>
    <t>8</t>
  </si>
  <si>
    <t>Цветы и эльфы</t>
  </si>
  <si>
    <t>Малышкина М.Н.</t>
  </si>
  <si>
    <t>9</t>
  </si>
  <si>
    <t>Основы флористики</t>
  </si>
  <si>
    <t>Тараканова М.А.</t>
  </si>
  <si>
    <t>11</t>
  </si>
  <si>
    <t>12</t>
  </si>
  <si>
    <t xml:space="preserve">п.д.о. (зав. сект) </t>
  </si>
  <si>
    <t>Руднева А.А.</t>
  </si>
  <si>
    <t>ИТОГО по отделу</t>
  </si>
  <si>
    <t>Руководитель структурного подразделения</t>
  </si>
  <si>
    <t xml:space="preserve">              А.Р.Ляндзберг</t>
  </si>
  <si>
    <t>ФИО</t>
  </si>
  <si>
    <t>Заведующий учебным сектором</t>
  </si>
  <si>
    <t xml:space="preserve">              Н.В. Николаева</t>
  </si>
  <si>
    <t>Председатель первичной Профсоюзной организации</t>
  </si>
  <si>
    <t>И.Б. Шалухина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</si>
</sst>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i/>
      <sz val="12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b/>
      <u/>
      <sz val="13"/>
      <color rgb="FF000000"/>
      <name val="Times New Roman"/>
      <family val="1"/>
      <charset val="1"/>
    </font>
    <font>
      <u/>
      <sz val="12"/>
      <color rgb="FF000000"/>
      <name val="Times New Roman"/>
      <family val="1"/>
      <charset val="1"/>
    </font>
    <font>
      <b/>
      <u/>
      <sz val="12"/>
      <color rgb="FF000000"/>
      <name val="Times New Roman"/>
      <family val="1"/>
      <charset val="1"/>
    </font>
    <font>
      <u/>
      <sz val="10"/>
      <color rgb="FF000000"/>
      <name val="Times New Roman"/>
      <family val="1"/>
      <charset val="1"/>
    </font>
    <font>
      <b/>
      <sz val="9"/>
      <color rgb="FF000000"/>
      <name val="Times New Roman"/>
      <family val="1"/>
      <charset val="1"/>
    </font>
    <font>
      <b/>
      <sz val="8"/>
      <color rgb="FF000000"/>
      <name val="Times New Roman"/>
      <family val="1"/>
      <charset val="1"/>
    </font>
    <font>
      <i/>
      <sz val="10"/>
      <color rgb="FF000000"/>
      <name val="Arial"/>
      <family val="2"/>
      <charset val="1"/>
    </font>
    <font>
      <b/>
      <i/>
      <sz val="10"/>
      <color rgb="FF000000"/>
      <name val="Times New Roman"/>
      <family val="1"/>
      <charset val="1"/>
    </font>
    <font>
      <b/>
      <sz val="10.5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0" fillId="0" borderId="0"/>
  </cellStyleXfs>
  <cellXfs count="129">
    <xf numFmtId="0" fontId="0" fillId="0" borderId="0" xfId="0"/>
    <xf numFmtId="0" fontId="19" fillId="0" borderId="3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3" fontId="7" fillId="0" borderId="3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0" xfId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3" fontId="8" fillId="0" borderId="0" xfId="0" applyNumberFormat="1" applyFont="1" applyBorder="1" applyAlignment="1">
      <alignment horizontal="right" vertical="center"/>
    </xf>
    <xf numFmtId="0" fontId="4" fillId="0" borderId="0" xfId="0" applyFont="1"/>
    <xf numFmtId="0" fontId="1" fillId="0" borderId="0" xfId="0" applyFont="1"/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3" fontId="5" fillId="0" borderId="0" xfId="0" applyNumberFormat="1" applyFont="1" applyAlignment="1">
      <alignment horizontal="center" vertical="center"/>
    </xf>
    <xf numFmtId="3" fontId="5" fillId="0" borderId="0" xfId="0" applyNumberFormat="1" applyFont="1" applyBorder="1" applyAlignment="1">
      <alignment vertical="center"/>
    </xf>
    <xf numFmtId="3" fontId="7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vertical="center" wrapText="1"/>
    </xf>
    <xf numFmtId="0" fontId="4" fillId="0" borderId="0" xfId="1" applyFont="1" applyAlignment="1">
      <alignment horizontal="left" vertical="center"/>
    </xf>
    <xf numFmtId="0" fontId="8" fillId="0" borderId="0" xfId="1" applyFont="1" applyAlignment="1">
      <alignment vertical="center"/>
    </xf>
    <xf numFmtId="0" fontId="7" fillId="0" borderId="0" xfId="0" applyFont="1" applyAlignment="1">
      <alignment horizontal="center" vertical="center"/>
    </xf>
    <xf numFmtId="3" fontId="4" fillId="0" borderId="0" xfId="1" applyNumberFormat="1" applyFont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3" fontId="4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3" fontId="7" fillId="0" borderId="3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49" fontId="2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8" fillId="0" borderId="3" xfId="0" applyFont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1" fontId="15" fillId="0" borderId="3" xfId="0" applyNumberFormat="1" applyFont="1" applyBorder="1" applyAlignment="1">
      <alignment horizontal="center" vertical="center" wrapText="1"/>
    </xf>
    <xf numFmtId="0" fontId="0" fillId="0" borderId="0" xfId="0" applyFont="1"/>
    <xf numFmtId="0" fontId="1" fillId="0" borderId="0" xfId="0" applyFont="1" applyAlignment="1">
      <alignment horizontal="left"/>
    </xf>
    <xf numFmtId="0" fontId="7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center" vertical="center"/>
    </xf>
    <xf numFmtId="3" fontId="8" fillId="0" borderId="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1" fillId="2" borderId="0" xfId="0" applyFont="1" applyFill="1" applyAlignment="1">
      <alignment vertical="center"/>
    </xf>
  </cellXfs>
  <cellStyles count="2">
    <cellStyle name="Обычный" xfId="0" builtinId="0"/>
    <cellStyle name="Пояснение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9"/>
  <sheetViews>
    <sheetView tabSelected="1" topLeftCell="A58" zoomScale="104" zoomScaleNormal="104" workbookViewId="0">
      <selection activeCell="E109" sqref="E109"/>
    </sheetView>
  </sheetViews>
  <sheetFormatPr defaultRowHeight="12.75" x14ac:dyDescent="0.2"/>
  <cols>
    <col min="1" max="1" width="3.5703125" style="15"/>
    <col min="2" max="2" width="6.140625" style="16"/>
    <col min="3" max="3" width="3.5703125" style="15"/>
    <col min="4" max="4" width="18.140625" style="15"/>
    <col min="5" max="5" width="9.7109375" style="17"/>
    <col min="6" max="6" width="8.140625" style="18"/>
    <col min="7" max="7" width="3.5703125" style="19"/>
    <col min="8" max="8" width="3.140625" style="19"/>
    <col min="9" max="9" width="3.28515625" style="19"/>
    <col min="10" max="10" width="3.5703125" style="20"/>
    <col min="11" max="11" width="4.85546875" style="19"/>
    <col min="12" max="13" width="3.5703125" style="19"/>
    <col min="14" max="14" width="4.5703125" style="20"/>
    <col min="15" max="17" width="3.5703125" style="19"/>
    <col min="18" max="18" width="3.5703125" style="20"/>
    <col min="19" max="19" width="6.140625" style="19"/>
    <col min="20" max="22" width="6.140625" style="21"/>
    <col min="23" max="23" width="6.42578125" style="22"/>
    <col min="24" max="1025" width="6.28515625" style="15"/>
  </cols>
  <sheetData>
    <row r="1" spans="1:1024" s="32" customFormat="1" ht="18.75" customHeight="1" x14ac:dyDescent="0.25">
      <c r="A1" s="23"/>
      <c r="B1" s="24"/>
      <c r="C1" s="25"/>
      <c r="D1" s="26"/>
      <c r="E1" s="27"/>
      <c r="F1" s="28"/>
      <c r="G1" s="25"/>
      <c r="H1" s="25"/>
      <c r="I1" s="25"/>
      <c r="J1" s="25"/>
      <c r="K1" s="25"/>
      <c r="L1" s="25"/>
      <c r="M1" s="29"/>
      <c r="N1" s="29"/>
      <c r="O1" s="14" t="s">
        <v>0</v>
      </c>
      <c r="P1" s="14"/>
      <c r="Q1" s="14"/>
      <c r="R1" s="14"/>
      <c r="S1" s="14"/>
      <c r="T1"/>
      <c r="U1"/>
      <c r="V1"/>
      <c r="W1" s="30"/>
      <c r="X1" s="31"/>
    </row>
    <row r="2" spans="1:1024" ht="17.25" customHeight="1" x14ac:dyDescent="0.25">
      <c r="A2" s="23"/>
      <c r="B2" s="24"/>
      <c r="C2" s="25"/>
      <c r="D2" s="33"/>
      <c r="E2" s="27"/>
      <c r="F2" s="28"/>
      <c r="G2" s="25"/>
      <c r="H2" s="25"/>
      <c r="I2" s="25"/>
      <c r="J2" s="25"/>
      <c r="K2" s="25"/>
      <c r="L2" s="25"/>
      <c r="M2" s="25"/>
      <c r="N2" s="25"/>
      <c r="O2" s="34"/>
      <c r="P2" s="34" t="s">
        <v>1</v>
      </c>
      <c r="Q2" s="29"/>
      <c r="R2" s="35"/>
      <c r="S2" s="36"/>
      <c r="T2" s="36"/>
      <c r="U2" s="37"/>
      <c r="V2" s="38"/>
      <c r="W2" s="38"/>
      <c r="X2" s="31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.75" x14ac:dyDescent="0.25">
      <c r="A3" s="23"/>
      <c r="B3" s="24"/>
      <c r="C3" s="25"/>
      <c r="D3" s="33"/>
      <c r="E3" s="27"/>
      <c r="F3" s="28"/>
      <c r="G3" s="25"/>
      <c r="H3" s="25"/>
      <c r="I3" s="25"/>
      <c r="J3" s="25"/>
      <c r="K3" s="39"/>
      <c r="L3" s="25"/>
      <c r="M3" s="25"/>
      <c r="N3" s="25"/>
      <c r="O3" s="13"/>
      <c r="P3" s="13"/>
      <c r="Q3" s="41"/>
      <c r="R3" s="41"/>
      <c r="S3" s="42"/>
      <c r="T3" s="42"/>
      <c r="U3" s="37"/>
      <c r="V3" s="38"/>
      <c r="W3" s="38"/>
      <c r="X3" s="31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75" x14ac:dyDescent="0.25">
      <c r="A4" s="29"/>
      <c r="B4" s="43" t="s">
        <v>2</v>
      </c>
      <c r="C4" s="43"/>
      <c r="D4" s="44"/>
      <c r="E4" s="43"/>
      <c r="F4" s="45"/>
      <c r="G4" s="43"/>
      <c r="H4" s="46"/>
      <c r="I4" s="43"/>
      <c r="J4" s="43"/>
      <c r="K4" s="43"/>
      <c r="L4" s="23"/>
      <c r="M4" s="43"/>
      <c r="N4" s="43"/>
      <c r="O4" s="47"/>
      <c r="P4" s="48"/>
      <c r="Q4" s="43" t="s">
        <v>3</v>
      </c>
      <c r="R4" s="48"/>
      <c r="S4" s="49"/>
      <c r="T4" s="29"/>
      <c r="U4" s="37"/>
      <c r="V4" s="38"/>
      <c r="W4" s="38"/>
      <c r="X4" s="31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75" x14ac:dyDescent="0.25">
      <c r="A5" s="29"/>
      <c r="B5" s="43" t="s">
        <v>4</v>
      </c>
      <c r="C5" s="43"/>
      <c r="D5" s="44"/>
      <c r="E5" s="43"/>
      <c r="F5" s="45"/>
      <c r="G5" s="43"/>
      <c r="H5" s="46"/>
      <c r="I5" s="43"/>
      <c r="J5" s="43"/>
      <c r="K5" s="43"/>
      <c r="L5" s="50"/>
      <c r="M5" s="51"/>
      <c r="N5" s="43"/>
      <c r="O5" s="47"/>
      <c r="P5" s="48"/>
      <c r="Q5" s="43" t="s">
        <v>5</v>
      </c>
      <c r="R5" s="48"/>
      <c r="S5" s="49"/>
      <c r="T5" s="29"/>
      <c r="U5" s="37"/>
      <c r="V5" s="38"/>
      <c r="W5" s="38"/>
      <c r="X5" s="31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.75" x14ac:dyDescent="0.25">
      <c r="A6" s="29"/>
      <c r="B6" s="43" t="s">
        <v>6</v>
      </c>
      <c r="C6" s="43"/>
      <c r="D6" s="44"/>
      <c r="E6" s="43"/>
      <c r="F6" s="45"/>
      <c r="G6" s="43"/>
      <c r="H6" s="46"/>
      <c r="I6" s="43"/>
      <c r="J6" s="43"/>
      <c r="K6" s="43"/>
      <c r="L6" s="23"/>
      <c r="M6" s="43"/>
      <c r="N6" s="43"/>
      <c r="O6" s="47"/>
      <c r="P6" s="48"/>
      <c r="Q6" s="12" t="s">
        <v>6</v>
      </c>
      <c r="R6" s="12"/>
      <c r="S6" s="12"/>
      <c r="T6" s="12"/>
      <c r="U6" s="37"/>
      <c r="V6" s="38"/>
      <c r="W6" s="38"/>
      <c r="X6" s="31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25.5" customHeight="1" x14ac:dyDescent="0.25">
      <c r="A7" s="23"/>
      <c r="B7" s="43" t="s">
        <v>7</v>
      </c>
      <c r="C7" s="43"/>
      <c r="D7" s="44"/>
      <c r="E7" s="43"/>
      <c r="F7" s="45"/>
      <c r="G7" s="43"/>
      <c r="H7" s="46"/>
      <c r="I7" s="43"/>
      <c r="J7" s="43"/>
      <c r="K7" s="43"/>
      <c r="L7" s="23"/>
      <c r="M7" s="43"/>
      <c r="N7" s="43"/>
      <c r="O7" s="47"/>
      <c r="P7" s="48"/>
      <c r="Q7" s="43" t="s">
        <v>8</v>
      </c>
      <c r="R7" s="48"/>
      <c r="S7" s="49"/>
      <c r="T7" s="23"/>
      <c r="U7" s="37"/>
      <c r="V7" s="38"/>
      <c r="W7" s="38"/>
      <c r="X7" s="31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8.75" customHeight="1" x14ac:dyDescent="0.25">
      <c r="A8" s="23"/>
      <c r="B8" s="43" t="s">
        <v>9</v>
      </c>
      <c r="C8" s="43"/>
      <c r="D8" s="44"/>
      <c r="E8" s="43"/>
      <c r="F8" s="45"/>
      <c r="G8" s="43"/>
      <c r="H8" s="46"/>
      <c r="I8" s="43"/>
      <c r="J8" s="43"/>
      <c r="K8" s="43"/>
      <c r="L8" s="23"/>
      <c r="M8" s="43"/>
      <c r="N8" s="43"/>
      <c r="O8" s="47"/>
      <c r="P8" s="48"/>
      <c r="Q8" s="43" t="s">
        <v>10</v>
      </c>
      <c r="R8" s="48"/>
      <c r="S8" s="49"/>
      <c r="T8" s="23"/>
      <c r="U8" s="37"/>
      <c r="V8" s="38"/>
      <c r="W8" s="38"/>
      <c r="X8" s="31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8.75" customHeight="1" x14ac:dyDescent="0.25">
      <c r="A9" s="23"/>
      <c r="B9" s="24"/>
      <c r="C9" s="52"/>
      <c r="D9" s="53"/>
      <c r="E9" s="54"/>
      <c r="F9" s="55"/>
      <c r="G9" s="56"/>
      <c r="H9" s="56"/>
      <c r="I9" s="56"/>
      <c r="J9" s="56"/>
      <c r="K9" s="56"/>
      <c r="L9" s="56"/>
      <c r="M9" s="56"/>
      <c r="N9" s="56"/>
      <c r="O9" s="56"/>
      <c r="P9" s="57"/>
      <c r="Q9" s="50"/>
      <c r="R9" s="58"/>
      <c r="S9" s="59"/>
      <c r="T9" s="59"/>
      <c r="U9" s="49"/>
      <c r="V9" s="23"/>
      <c r="W9" s="38"/>
      <c r="X9" s="31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3.25" customHeight="1" x14ac:dyDescent="0.2">
      <c r="A10" s="24"/>
      <c r="B10" s="24"/>
      <c r="C10" s="24"/>
      <c r="D10" s="24"/>
      <c r="E10" s="60"/>
      <c r="F10" s="61"/>
      <c r="G10" s="62"/>
      <c r="H10" s="56"/>
      <c r="I10" s="63"/>
      <c r="J10" s="63"/>
      <c r="K10" s="39"/>
      <c r="L10" s="40"/>
      <c r="M10" s="63" t="s">
        <v>11</v>
      </c>
      <c r="N10" s="64"/>
      <c r="O10" s="63"/>
      <c r="P10" s="39"/>
      <c r="Q10" s="39"/>
      <c r="R10" s="47"/>
      <c r="S10" s="39"/>
      <c r="T10" s="65"/>
      <c r="U10" s="65"/>
      <c r="V10" s="65"/>
      <c r="W10" s="37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21.75" customHeight="1" x14ac:dyDescent="0.2">
      <c r="A11" s="24"/>
      <c r="B11" s="24"/>
      <c r="C11" s="24"/>
      <c r="D11" s="24"/>
      <c r="E11" s="60"/>
      <c r="F11" s="61" t="s">
        <v>12</v>
      </c>
      <c r="G11" s="61"/>
      <c r="H11" s="66" t="s">
        <v>13</v>
      </c>
      <c r="I11" s="67"/>
      <c r="J11" s="68"/>
      <c r="K11" s="69"/>
      <c r="L11" s="70"/>
      <c r="M11" s="70"/>
      <c r="N11" s="71"/>
      <c r="O11" s="39"/>
      <c r="P11" s="65"/>
      <c r="Q11" s="24"/>
      <c r="R11" s="24"/>
      <c r="S11" s="24"/>
      <c r="T11" s="24"/>
      <c r="U11" s="65"/>
      <c r="V11" s="65"/>
      <c r="W11" s="37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20.25" customHeight="1" x14ac:dyDescent="0.2">
      <c r="A12" s="24"/>
      <c r="B12" s="24"/>
      <c r="C12" s="24"/>
      <c r="D12" s="24"/>
      <c r="E12" s="60"/>
      <c r="F12" s="61"/>
      <c r="G12" s="72"/>
      <c r="H12" s="73"/>
      <c r="I12" s="73"/>
      <c r="J12" s="73"/>
      <c r="K12" s="74"/>
      <c r="L12" s="75"/>
      <c r="M12" s="74" t="s">
        <v>14</v>
      </c>
      <c r="N12" s="75"/>
      <c r="O12" s="73"/>
      <c r="P12" s="74"/>
      <c r="Q12" s="74"/>
      <c r="R12" s="76"/>
      <c r="S12" s="74"/>
      <c r="T12" s="65"/>
      <c r="U12" s="65"/>
      <c r="V12" s="65"/>
      <c r="W12" s="37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9.5" customHeight="1" x14ac:dyDescent="0.2">
      <c r="A13" s="77"/>
      <c r="B13" s="24"/>
      <c r="C13" s="77"/>
      <c r="D13" s="77"/>
      <c r="E13" s="60"/>
      <c r="F13" s="16"/>
      <c r="G13" s="77"/>
      <c r="H13" s="78"/>
      <c r="I13" s="78"/>
      <c r="J13" s="78"/>
      <c r="K13" s="39"/>
      <c r="L13" s="77"/>
      <c r="M13" s="79" t="s">
        <v>15</v>
      </c>
      <c r="N13" s="79"/>
      <c r="O13" s="80"/>
      <c r="P13" s="80"/>
      <c r="Q13" s="80"/>
      <c r="R13" s="81"/>
      <c r="S13" s="80"/>
      <c r="T13" s="82"/>
      <c r="U13" s="82"/>
      <c r="V13" s="82"/>
      <c r="W13" s="8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8.75" customHeight="1" x14ac:dyDescent="0.2">
      <c r="A14" s="84" t="s">
        <v>16</v>
      </c>
      <c r="B14" s="24"/>
      <c r="C14" s="23"/>
      <c r="D14" s="23"/>
      <c r="E14" s="85"/>
      <c r="F14" s="58"/>
      <c r="G14" s="86"/>
      <c r="H14" s="86"/>
      <c r="I14" s="86"/>
      <c r="J14" s="87"/>
      <c r="K14" s="86"/>
      <c r="L14" s="86"/>
      <c r="M14" s="86"/>
      <c r="N14" s="87"/>
      <c r="O14" s="86"/>
      <c r="P14" s="86"/>
      <c r="Q14" s="86"/>
      <c r="R14" s="87"/>
      <c r="S14" s="86"/>
      <c r="T14" s="88"/>
      <c r="U14" s="88"/>
      <c r="V14" s="88"/>
      <c r="W14" s="89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37.5" customHeight="1" x14ac:dyDescent="0.2">
      <c r="A15" s="11" t="s">
        <v>17</v>
      </c>
      <c r="B15" s="10" t="s">
        <v>18</v>
      </c>
      <c r="C15" s="10"/>
      <c r="D15" s="10"/>
      <c r="E15" s="10" t="s">
        <v>19</v>
      </c>
      <c r="F15" s="9" t="s">
        <v>20</v>
      </c>
      <c r="G15" s="11" t="s">
        <v>21</v>
      </c>
      <c r="H15" s="11"/>
      <c r="I15" s="11"/>
      <c r="J15" s="11"/>
      <c r="K15" s="11" t="s">
        <v>22</v>
      </c>
      <c r="L15" s="11"/>
      <c r="M15" s="11"/>
      <c r="N15" s="11"/>
      <c r="O15" s="11" t="s">
        <v>23</v>
      </c>
      <c r="P15" s="11"/>
      <c r="Q15" s="11"/>
      <c r="R15" s="11"/>
      <c r="S15" s="8" t="s">
        <v>24</v>
      </c>
      <c r="T15" s="7" t="s">
        <v>25</v>
      </c>
      <c r="U15" s="7"/>
      <c r="V15" s="7"/>
      <c r="W15" s="7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21.75" customHeight="1" x14ac:dyDescent="0.2">
      <c r="A16" s="11"/>
      <c r="B16" s="10"/>
      <c r="C16" s="10"/>
      <c r="D16" s="10"/>
      <c r="E16" s="10"/>
      <c r="F16" s="9"/>
      <c r="G16" s="11" t="s">
        <v>26</v>
      </c>
      <c r="H16" s="11"/>
      <c r="I16" s="11"/>
      <c r="J16" s="11"/>
      <c r="K16" s="11" t="s">
        <v>27</v>
      </c>
      <c r="L16" s="11"/>
      <c r="M16" s="11"/>
      <c r="N16" s="11"/>
      <c r="O16" s="6" t="s">
        <v>28</v>
      </c>
      <c r="P16" s="6"/>
      <c r="Q16" s="6"/>
      <c r="R16" s="6"/>
      <c r="S16" s="8"/>
      <c r="T16" s="7"/>
      <c r="U16" s="7"/>
      <c r="V16" s="7"/>
      <c r="W16" s="7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23.25" customHeight="1" x14ac:dyDescent="0.2">
      <c r="A17" s="11"/>
      <c r="B17" s="10"/>
      <c r="C17" s="10"/>
      <c r="D17" s="10"/>
      <c r="E17" s="10"/>
      <c r="F17" s="9"/>
      <c r="G17" s="90">
        <v>1</v>
      </c>
      <c r="H17" s="90">
        <v>2</v>
      </c>
      <c r="I17" s="90">
        <v>3</v>
      </c>
      <c r="J17" s="93" t="s">
        <v>29</v>
      </c>
      <c r="K17" s="90">
        <v>1</v>
      </c>
      <c r="L17" s="90">
        <v>2</v>
      </c>
      <c r="M17" s="90">
        <v>3</v>
      </c>
      <c r="N17" s="90" t="s">
        <v>29</v>
      </c>
      <c r="O17" s="90">
        <v>1</v>
      </c>
      <c r="P17" s="90">
        <v>2</v>
      </c>
      <c r="Q17" s="90">
        <v>3</v>
      </c>
      <c r="R17" s="90" t="s">
        <v>29</v>
      </c>
      <c r="S17" s="8"/>
      <c r="T17" s="92">
        <v>1</v>
      </c>
      <c r="U17" s="92">
        <v>2</v>
      </c>
      <c r="V17" s="92">
        <v>3</v>
      </c>
      <c r="W17" s="92" t="s">
        <v>29</v>
      </c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16.899999999999999" customHeight="1" x14ac:dyDescent="0.2">
      <c r="A18" s="5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32" customFormat="1" ht="25.9" customHeight="1" x14ac:dyDescent="0.2">
      <c r="A19" s="4">
        <v>1</v>
      </c>
      <c r="B19" s="10" t="s">
        <v>31</v>
      </c>
      <c r="C19" s="10"/>
      <c r="D19" s="10"/>
      <c r="E19" s="91" t="s">
        <v>32</v>
      </c>
      <c r="F19" s="91" t="s">
        <v>33</v>
      </c>
      <c r="G19" s="4">
        <v>1</v>
      </c>
      <c r="H19" s="94"/>
      <c r="I19" s="94"/>
      <c r="J19" s="11">
        <f>SUM(G19:I19)</f>
        <v>1</v>
      </c>
      <c r="K19" s="4">
        <v>19</v>
      </c>
      <c r="L19" s="94"/>
      <c r="M19" s="94"/>
      <c r="N19" s="11">
        <f>SUM(K19:M19)</f>
        <v>19</v>
      </c>
      <c r="O19" s="94">
        <v>2</v>
      </c>
      <c r="P19" s="94"/>
      <c r="Q19" s="94"/>
      <c r="R19" s="90">
        <f>SUM(O19:Q19)</f>
        <v>2</v>
      </c>
      <c r="S19" s="94">
        <v>17</v>
      </c>
      <c r="T19" s="95">
        <f>K19*R19*17</f>
        <v>646</v>
      </c>
      <c r="U19" s="95"/>
      <c r="V19" s="95"/>
      <c r="W19" s="92">
        <f>SUM(T19:V19)</f>
        <v>646</v>
      </c>
    </row>
    <row r="20" spans="1:1024" s="96" customFormat="1" ht="27.4" customHeight="1" x14ac:dyDescent="0.2">
      <c r="A20" s="4"/>
      <c r="B20" s="10"/>
      <c r="C20" s="10"/>
      <c r="D20" s="10"/>
      <c r="E20" s="91" t="s">
        <v>34</v>
      </c>
      <c r="F20" s="91" t="s">
        <v>35</v>
      </c>
      <c r="G20" s="4"/>
      <c r="H20" s="94"/>
      <c r="I20" s="94"/>
      <c r="J20" s="11">
        <f>SUM(G20:I20)</f>
        <v>0</v>
      </c>
      <c r="K20" s="4"/>
      <c r="L20" s="94"/>
      <c r="M20" s="94"/>
      <c r="N20" s="11">
        <f>SUM(K20:M20)</f>
        <v>0</v>
      </c>
      <c r="O20" s="94">
        <v>2</v>
      </c>
      <c r="P20" s="94"/>
      <c r="Q20" s="94"/>
      <c r="R20" s="90">
        <v>2</v>
      </c>
      <c r="S20" s="94">
        <v>17</v>
      </c>
      <c r="T20" s="95">
        <f>K19*R20*17</f>
        <v>646</v>
      </c>
      <c r="U20" s="95"/>
      <c r="V20" s="95"/>
      <c r="W20" s="92">
        <f>SUM(T20:V20)</f>
        <v>646</v>
      </c>
    </row>
    <row r="21" spans="1:1024" s="32" customFormat="1" ht="35.25" customHeight="1" x14ac:dyDescent="0.2">
      <c r="A21" s="97" t="s">
        <v>36</v>
      </c>
      <c r="B21" s="10" t="s">
        <v>31</v>
      </c>
      <c r="C21" s="10"/>
      <c r="D21" s="10"/>
      <c r="E21" s="91" t="s">
        <v>32</v>
      </c>
      <c r="F21" s="91" t="s">
        <v>33</v>
      </c>
      <c r="G21" s="94">
        <v>1</v>
      </c>
      <c r="H21" s="94"/>
      <c r="I21" s="94"/>
      <c r="J21" s="90">
        <f>SUM(G21:I21)</f>
        <v>1</v>
      </c>
      <c r="K21" s="94">
        <v>15</v>
      </c>
      <c r="L21" s="94"/>
      <c r="M21" s="94"/>
      <c r="N21" s="90">
        <f>SUM(K21:M21)</f>
        <v>15</v>
      </c>
      <c r="O21" s="94">
        <v>4</v>
      </c>
      <c r="P21" s="94"/>
      <c r="Q21" s="94"/>
      <c r="R21" s="90">
        <f>SUM(O21:Q21)</f>
        <v>4</v>
      </c>
      <c r="S21" s="94">
        <v>17</v>
      </c>
      <c r="T21" s="95">
        <f>K21*O21*S21</f>
        <v>1020</v>
      </c>
      <c r="U21" s="95"/>
      <c r="V21" s="95"/>
      <c r="W21" s="92">
        <f>SUM(T21:V21)</f>
        <v>1020</v>
      </c>
    </row>
    <row r="22" spans="1:1024" ht="21.75" customHeight="1" x14ac:dyDescent="0.2">
      <c r="A22" s="3" t="s">
        <v>37</v>
      </c>
      <c r="B22" s="3"/>
      <c r="C22" s="3"/>
      <c r="D22" s="3"/>
      <c r="E22" s="3"/>
      <c r="F22" s="3"/>
      <c r="G22" s="90">
        <f t="shared" ref="G22:R22" si="0">SUM(G19:G21)</f>
        <v>2</v>
      </c>
      <c r="H22" s="90">
        <f t="shared" si="0"/>
        <v>0</v>
      </c>
      <c r="I22" s="90">
        <f t="shared" si="0"/>
        <v>0</v>
      </c>
      <c r="J22" s="90">
        <f t="shared" si="0"/>
        <v>2</v>
      </c>
      <c r="K22" s="90">
        <f t="shared" si="0"/>
        <v>34</v>
      </c>
      <c r="L22" s="90">
        <f t="shared" si="0"/>
        <v>0</v>
      </c>
      <c r="M22" s="90">
        <f t="shared" si="0"/>
        <v>0</v>
      </c>
      <c r="N22" s="90">
        <f t="shared" si="0"/>
        <v>34</v>
      </c>
      <c r="O22" s="90">
        <f t="shared" si="0"/>
        <v>8</v>
      </c>
      <c r="P22" s="90">
        <f t="shared" si="0"/>
        <v>0</v>
      </c>
      <c r="Q22" s="90">
        <f t="shared" si="0"/>
        <v>0</v>
      </c>
      <c r="R22" s="90">
        <f t="shared" si="0"/>
        <v>8</v>
      </c>
      <c r="S22" s="90"/>
      <c r="T22" s="90">
        <f>SUM(T19:T21)</f>
        <v>2312</v>
      </c>
      <c r="U22" s="90">
        <f>SUM(U19:U21)</f>
        <v>0</v>
      </c>
      <c r="V22" s="90">
        <f>SUM(V19:V21)</f>
        <v>0</v>
      </c>
      <c r="W22" s="90">
        <f>SUM(W19:W21)</f>
        <v>2312</v>
      </c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19.5" customHeight="1" x14ac:dyDescent="0.2">
      <c r="A23" s="5" t="s">
        <v>38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ht="35.25" customHeight="1" x14ac:dyDescent="0.2">
      <c r="A24" s="97" t="s">
        <v>39</v>
      </c>
      <c r="B24" s="10" t="s">
        <v>40</v>
      </c>
      <c r="C24" s="10"/>
      <c r="D24" s="10"/>
      <c r="E24" s="91" t="s">
        <v>41</v>
      </c>
      <c r="F24" s="91" t="s">
        <v>42</v>
      </c>
      <c r="G24" s="94">
        <v>1</v>
      </c>
      <c r="H24" s="94"/>
      <c r="I24" s="94"/>
      <c r="J24" s="90">
        <f>SUM(G24:I24)</f>
        <v>1</v>
      </c>
      <c r="K24" s="94">
        <v>12</v>
      </c>
      <c r="L24" s="94"/>
      <c r="M24" s="94"/>
      <c r="N24" s="90">
        <f>SUM(K24:M24)</f>
        <v>12</v>
      </c>
      <c r="O24" s="94">
        <v>4</v>
      </c>
      <c r="P24" s="94"/>
      <c r="Q24" s="94"/>
      <c r="R24" s="90">
        <f>SUM(O24:Q24)</f>
        <v>4</v>
      </c>
      <c r="S24" s="94">
        <v>17</v>
      </c>
      <c r="T24" s="95">
        <f>K24*O24*S24</f>
        <v>816</v>
      </c>
      <c r="U24" s="95"/>
      <c r="V24" s="95"/>
      <c r="W24" s="92">
        <f>SUM(T24:V24)</f>
        <v>816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s="96" customFormat="1" ht="35.25" customHeight="1" x14ac:dyDescent="0.2">
      <c r="A25" s="97" t="s">
        <v>36</v>
      </c>
      <c r="B25" s="10" t="s">
        <v>40</v>
      </c>
      <c r="C25" s="10"/>
      <c r="D25" s="10"/>
      <c r="E25" s="91" t="s">
        <v>41</v>
      </c>
      <c r="F25" s="91" t="s">
        <v>42</v>
      </c>
      <c r="G25" s="94">
        <v>1</v>
      </c>
      <c r="H25" s="94"/>
      <c r="I25" s="94"/>
      <c r="J25" s="90">
        <v>1</v>
      </c>
      <c r="K25" s="94">
        <v>11</v>
      </c>
      <c r="L25" s="94"/>
      <c r="M25" s="94"/>
      <c r="N25" s="90">
        <f>SUM(K25:M25)</f>
        <v>11</v>
      </c>
      <c r="O25" s="94">
        <v>4</v>
      </c>
      <c r="P25" s="94"/>
      <c r="Q25" s="94"/>
      <c r="R25" s="90">
        <f>SUM(O25:Q25)</f>
        <v>4</v>
      </c>
      <c r="S25" s="94">
        <v>17</v>
      </c>
      <c r="T25" s="95">
        <f>K25*O25*S25</f>
        <v>748</v>
      </c>
      <c r="U25" s="95"/>
      <c r="V25" s="95"/>
      <c r="W25" s="92">
        <f>SUM(T25:V25)</f>
        <v>748</v>
      </c>
    </row>
    <row r="26" spans="1:1024" s="32" customFormat="1" ht="23.85" customHeight="1" x14ac:dyDescent="0.2">
      <c r="A26" s="97" t="s">
        <v>43</v>
      </c>
      <c r="B26" s="10" t="s">
        <v>44</v>
      </c>
      <c r="C26" s="10"/>
      <c r="D26" s="10"/>
      <c r="E26" s="91" t="s">
        <v>41</v>
      </c>
      <c r="F26" s="91" t="s">
        <v>42</v>
      </c>
      <c r="G26" s="94">
        <v>1</v>
      </c>
      <c r="H26" s="94"/>
      <c r="I26" s="94"/>
      <c r="J26" s="90">
        <f>SUM(G26:I26)</f>
        <v>1</v>
      </c>
      <c r="K26" s="94">
        <v>11</v>
      </c>
      <c r="L26" s="94"/>
      <c r="M26" s="94"/>
      <c r="N26" s="90">
        <f>SUM(K26:M26)</f>
        <v>11</v>
      </c>
      <c r="O26" s="94">
        <v>6</v>
      </c>
      <c r="P26" s="94"/>
      <c r="Q26" s="94"/>
      <c r="R26" s="90">
        <f>SUM(O26:Q26)</f>
        <v>6</v>
      </c>
      <c r="S26" s="94">
        <v>17</v>
      </c>
      <c r="T26" s="95">
        <f>K26*O26*S26</f>
        <v>1122</v>
      </c>
      <c r="U26" s="95"/>
      <c r="V26" s="95"/>
      <c r="W26" s="92">
        <f>SUM(T26:V26)</f>
        <v>1122</v>
      </c>
    </row>
    <row r="27" spans="1:1024" ht="20.45" customHeight="1" x14ac:dyDescent="0.2">
      <c r="A27" s="3" t="s">
        <v>37</v>
      </c>
      <c r="B27" s="3"/>
      <c r="C27" s="3"/>
      <c r="D27" s="3"/>
      <c r="E27" s="3"/>
      <c r="F27" s="3"/>
      <c r="G27" s="90">
        <f t="shared" ref="G27:R27" si="1">SUM(G24:G26)</f>
        <v>3</v>
      </c>
      <c r="H27" s="90">
        <f t="shared" si="1"/>
        <v>0</v>
      </c>
      <c r="I27" s="90">
        <f t="shared" si="1"/>
        <v>0</v>
      </c>
      <c r="J27" s="90">
        <f t="shared" si="1"/>
        <v>3</v>
      </c>
      <c r="K27" s="90">
        <f t="shared" si="1"/>
        <v>34</v>
      </c>
      <c r="L27" s="90">
        <f t="shared" si="1"/>
        <v>0</v>
      </c>
      <c r="M27" s="90">
        <f t="shared" si="1"/>
        <v>0</v>
      </c>
      <c r="N27" s="90">
        <f t="shared" si="1"/>
        <v>34</v>
      </c>
      <c r="O27" s="90">
        <f t="shared" si="1"/>
        <v>14</v>
      </c>
      <c r="P27" s="90">
        <f t="shared" si="1"/>
        <v>0</v>
      </c>
      <c r="Q27" s="90">
        <f t="shared" si="1"/>
        <v>0</v>
      </c>
      <c r="R27" s="90">
        <f t="shared" si="1"/>
        <v>14</v>
      </c>
      <c r="S27" s="90"/>
      <c r="T27" s="90">
        <f>SUM(T24:T26)</f>
        <v>2686</v>
      </c>
      <c r="U27" s="90">
        <f>SUM(U24:U26)</f>
        <v>0</v>
      </c>
      <c r="V27" s="90">
        <f>SUM(V24:V26)</f>
        <v>0</v>
      </c>
      <c r="W27" s="92">
        <f>SUM(T27:V27)</f>
        <v>2686</v>
      </c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18.600000000000001" customHeight="1" x14ac:dyDescent="0.2">
      <c r="A28" s="5" t="s">
        <v>45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23.65" customHeight="1" x14ac:dyDescent="0.2">
      <c r="A29" s="94">
        <v>1</v>
      </c>
      <c r="B29" s="10" t="s">
        <v>46</v>
      </c>
      <c r="C29" s="10"/>
      <c r="D29" s="10"/>
      <c r="E29" s="91" t="s">
        <v>47</v>
      </c>
      <c r="F29" s="91" t="s">
        <v>48</v>
      </c>
      <c r="G29" s="94"/>
      <c r="H29" s="94"/>
      <c r="I29" s="94">
        <v>1</v>
      </c>
      <c r="J29" s="90">
        <f>SUM(G29:I29)</f>
        <v>1</v>
      </c>
      <c r="K29" s="94"/>
      <c r="L29" s="94"/>
      <c r="M29" s="94">
        <v>13</v>
      </c>
      <c r="N29" s="90">
        <f t="shared" ref="N29:N60" si="2">SUM(K29:M29)</f>
        <v>13</v>
      </c>
      <c r="O29" s="94"/>
      <c r="P29" s="94"/>
      <c r="Q29" s="94">
        <v>6</v>
      </c>
      <c r="R29" s="90">
        <f>SUM(O29:Q29)</f>
        <v>6</v>
      </c>
      <c r="S29" s="94">
        <v>17</v>
      </c>
      <c r="T29" s="95"/>
      <c r="U29" s="95"/>
      <c r="V29" s="95">
        <f>M29*Q29*S29</f>
        <v>1326</v>
      </c>
      <c r="W29" s="92">
        <f t="shared" ref="W29:W60" si="3">SUM(T29:V29)</f>
        <v>1326</v>
      </c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s="98" customFormat="1" ht="23.65" customHeight="1" x14ac:dyDescent="0.2">
      <c r="A30" s="94">
        <v>2</v>
      </c>
      <c r="B30" s="10" t="s">
        <v>46</v>
      </c>
      <c r="C30" s="10"/>
      <c r="D30" s="10"/>
      <c r="E30" s="91" t="s">
        <v>47</v>
      </c>
      <c r="F30" s="91" t="s">
        <v>48</v>
      </c>
      <c r="G30" s="94"/>
      <c r="H30" s="94"/>
      <c r="I30" s="94">
        <v>1</v>
      </c>
      <c r="J30" s="90">
        <f>SUM(G30:I30)</f>
        <v>1</v>
      </c>
      <c r="K30" s="94"/>
      <c r="L30" s="94"/>
      <c r="M30" s="94">
        <v>11</v>
      </c>
      <c r="N30" s="90">
        <f t="shared" si="2"/>
        <v>11</v>
      </c>
      <c r="O30" s="94"/>
      <c r="P30" s="94"/>
      <c r="Q30" s="94">
        <v>6</v>
      </c>
      <c r="R30" s="90">
        <f>SUM(O30:Q30)</f>
        <v>6</v>
      </c>
      <c r="S30" s="94">
        <v>17</v>
      </c>
      <c r="T30" s="95"/>
      <c r="U30" s="95"/>
      <c r="V30" s="95">
        <f>M30*Q30*S30</f>
        <v>1122</v>
      </c>
      <c r="W30" s="92">
        <f t="shared" si="3"/>
        <v>1122</v>
      </c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</row>
    <row r="31" spans="1:1024" ht="23.65" customHeight="1" x14ac:dyDescent="0.2">
      <c r="A31" s="97" t="s">
        <v>43</v>
      </c>
      <c r="B31" s="10" t="s">
        <v>46</v>
      </c>
      <c r="C31" s="10"/>
      <c r="D31" s="10"/>
      <c r="E31" s="91" t="s">
        <v>49</v>
      </c>
      <c r="F31" s="91" t="s">
        <v>48</v>
      </c>
      <c r="G31" s="94">
        <v>1</v>
      </c>
      <c r="H31" s="94"/>
      <c r="I31" s="94"/>
      <c r="J31" s="90">
        <f>SUM(G31:I31)</f>
        <v>1</v>
      </c>
      <c r="K31" s="94">
        <v>17</v>
      </c>
      <c r="L31" s="94"/>
      <c r="M31" s="94"/>
      <c r="N31" s="90">
        <f t="shared" si="2"/>
        <v>17</v>
      </c>
      <c r="O31" s="94">
        <v>4</v>
      </c>
      <c r="P31" s="94"/>
      <c r="Q31" s="94"/>
      <c r="R31" s="90">
        <f>SUM(O31:Q31)</f>
        <v>4</v>
      </c>
      <c r="S31" s="94">
        <v>17</v>
      </c>
      <c r="T31" s="95">
        <f>K31*O31*S31</f>
        <v>1156</v>
      </c>
      <c r="U31" s="95"/>
      <c r="V31" s="95"/>
      <c r="W31" s="92">
        <f t="shared" si="3"/>
        <v>1156</v>
      </c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ht="23.65" customHeight="1" x14ac:dyDescent="0.2">
      <c r="A32" s="97" t="s">
        <v>50</v>
      </c>
      <c r="B32" s="10" t="s">
        <v>46</v>
      </c>
      <c r="C32" s="10"/>
      <c r="D32" s="10"/>
      <c r="E32" s="91" t="s">
        <v>51</v>
      </c>
      <c r="F32" s="91" t="s">
        <v>48</v>
      </c>
      <c r="G32" s="94"/>
      <c r="H32" s="94">
        <v>1</v>
      </c>
      <c r="I32" s="94"/>
      <c r="J32" s="90">
        <f>SUM(G32:I32)</f>
        <v>1</v>
      </c>
      <c r="K32" s="94"/>
      <c r="L32" s="94">
        <v>17</v>
      </c>
      <c r="M32" s="94"/>
      <c r="N32" s="90">
        <f t="shared" si="2"/>
        <v>17</v>
      </c>
      <c r="O32" s="94"/>
      <c r="P32" s="94">
        <v>6</v>
      </c>
      <c r="Q32" s="94"/>
      <c r="R32" s="90">
        <f>SUM(O32:Q32)</f>
        <v>6</v>
      </c>
      <c r="S32" s="94">
        <v>17</v>
      </c>
      <c r="T32" s="95"/>
      <c r="U32" s="95">
        <f>L32*P32*S32</f>
        <v>1734</v>
      </c>
      <c r="V32" s="95"/>
      <c r="W32" s="92">
        <f t="shared" si="3"/>
        <v>1734</v>
      </c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s="98" customFormat="1" ht="23.65" customHeight="1" x14ac:dyDescent="0.2">
      <c r="A33" s="94">
        <v>5</v>
      </c>
      <c r="B33" s="10" t="s">
        <v>46</v>
      </c>
      <c r="C33" s="10"/>
      <c r="D33" s="10"/>
      <c r="E33" s="91" t="s">
        <v>52</v>
      </c>
      <c r="F33" s="91" t="s">
        <v>48</v>
      </c>
      <c r="G33" s="94"/>
      <c r="H33" s="94">
        <v>1</v>
      </c>
      <c r="I33" s="94"/>
      <c r="J33" s="90">
        <f>SUM(G33:I33)</f>
        <v>1</v>
      </c>
      <c r="K33" s="94"/>
      <c r="L33" s="94">
        <v>16</v>
      </c>
      <c r="M33" s="94"/>
      <c r="N33" s="90">
        <f t="shared" si="2"/>
        <v>16</v>
      </c>
      <c r="O33" s="94"/>
      <c r="P33" s="94">
        <v>8</v>
      </c>
      <c r="Q33" s="94"/>
      <c r="R33" s="90">
        <f>SUM(O33:Q33)</f>
        <v>8</v>
      </c>
      <c r="S33" s="94">
        <v>17</v>
      </c>
      <c r="T33" s="95"/>
      <c r="U33" s="95">
        <f>L33*P33*S33</f>
        <v>2176</v>
      </c>
      <c r="V33" s="95"/>
      <c r="W33" s="92">
        <f t="shared" si="3"/>
        <v>2176</v>
      </c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</row>
    <row r="34" spans="1:1024" s="32" customFormat="1" ht="23.85" customHeight="1" x14ac:dyDescent="0.2">
      <c r="A34" s="4">
        <v>6</v>
      </c>
      <c r="B34" s="10" t="s">
        <v>46</v>
      </c>
      <c r="C34" s="10"/>
      <c r="D34" s="10"/>
      <c r="E34" s="91" t="s">
        <v>53</v>
      </c>
      <c r="F34" s="91" t="s">
        <v>48</v>
      </c>
      <c r="G34" s="94"/>
      <c r="H34" s="94"/>
      <c r="I34" s="4">
        <v>1</v>
      </c>
      <c r="J34" s="4">
        <v>1</v>
      </c>
      <c r="K34" s="94"/>
      <c r="L34" s="94"/>
      <c r="M34" s="4">
        <v>14</v>
      </c>
      <c r="N34" s="11">
        <f t="shared" si="2"/>
        <v>14</v>
      </c>
      <c r="O34" s="94"/>
      <c r="P34" s="94"/>
      <c r="Q34" s="94">
        <v>4</v>
      </c>
      <c r="R34" s="90">
        <v>4</v>
      </c>
      <c r="S34" s="94">
        <v>17</v>
      </c>
      <c r="T34" s="95"/>
      <c r="U34" s="95"/>
      <c r="V34" s="95">
        <f>M34*Q34*S34</f>
        <v>952</v>
      </c>
      <c r="W34" s="92">
        <f t="shared" si="3"/>
        <v>952</v>
      </c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</row>
    <row r="35" spans="1:1024" ht="20.65" customHeight="1" x14ac:dyDescent="0.2">
      <c r="A35" s="4"/>
      <c r="B35" s="10" t="s">
        <v>46</v>
      </c>
      <c r="C35" s="10"/>
      <c r="D35" s="10"/>
      <c r="E35" s="91" t="s">
        <v>54</v>
      </c>
      <c r="F35" s="91" t="s">
        <v>48</v>
      </c>
      <c r="G35" s="94"/>
      <c r="H35" s="94"/>
      <c r="I35" s="4"/>
      <c r="J35" s="4"/>
      <c r="K35" s="94"/>
      <c r="L35" s="94"/>
      <c r="M35" s="4"/>
      <c r="N35" s="11">
        <f t="shared" si="2"/>
        <v>0</v>
      </c>
      <c r="O35" s="94"/>
      <c r="P35" s="94"/>
      <c r="Q35" s="94">
        <v>4</v>
      </c>
      <c r="R35" s="90">
        <v>4</v>
      </c>
      <c r="S35" s="94">
        <v>17</v>
      </c>
      <c r="T35" s="95"/>
      <c r="U35" s="95"/>
      <c r="V35" s="95">
        <f>M34*Q35*S35</f>
        <v>952</v>
      </c>
      <c r="W35" s="92">
        <f t="shared" si="3"/>
        <v>952</v>
      </c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23.65" customHeight="1" x14ac:dyDescent="0.2">
      <c r="A36" s="94">
        <v>7</v>
      </c>
      <c r="B36" s="10" t="s">
        <v>55</v>
      </c>
      <c r="C36" s="10"/>
      <c r="D36" s="10"/>
      <c r="E36" s="91" t="s">
        <v>56</v>
      </c>
      <c r="F36" s="91" t="s">
        <v>48</v>
      </c>
      <c r="G36" s="94">
        <v>1</v>
      </c>
      <c r="H36" s="94"/>
      <c r="I36" s="94"/>
      <c r="J36" s="90">
        <f>SUM(G36:I36)</f>
        <v>1</v>
      </c>
      <c r="K36" s="94">
        <v>16</v>
      </c>
      <c r="L36" s="94"/>
      <c r="M36" s="94"/>
      <c r="N36" s="90">
        <f t="shared" si="2"/>
        <v>16</v>
      </c>
      <c r="O36" s="94">
        <v>4</v>
      </c>
      <c r="P36" s="94"/>
      <c r="Q36" s="94"/>
      <c r="R36" s="90">
        <f t="shared" ref="R36:R71" si="4">SUM(O36:Q36)</f>
        <v>4</v>
      </c>
      <c r="S36" s="94">
        <v>17</v>
      </c>
      <c r="T36" s="95">
        <f>K36*O36*S36</f>
        <v>1088</v>
      </c>
      <c r="U36" s="95"/>
      <c r="V36" s="95"/>
      <c r="W36" s="92">
        <f t="shared" si="3"/>
        <v>1088</v>
      </c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s="32" customFormat="1" ht="23.1" customHeight="1" x14ac:dyDescent="0.2">
      <c r="A37" s="4">
        <v>8</v>
      </c>
      <c r="B37" s="10" t="s">
        <v>55</v>
      </c>
      <c r="C37" s="10"/>
      <c r="D37" s="10"/>
      <c r="E37" s="91" t="s">
        <v>47</v>
      </c>
      <c r="F37" s="91" t="s">
        <v>48</v>
      </c>
      <c r="G37" s="94"/>
      <c r="H37" s="4">
        <v>1</v>
      </c>
      <c r="I37" s="94"/>
      <c r="J37" s="4">
        <v>1</v>
      </c>
      <c r="K37" s="94"/>
      <c r="L37" s="4">
        <v>12</v>
      </c>
      <c r="M37" s="94"/>
      <c r="N37" s="11">
        <f t="shared" si="2"/>
        <v>12</v>
      </c>
      <c r="O37" s="94"/>
      <c r="P37" s="94">
        <v>2</v>
      </c>
      <c r="Q37" s="94"/>
      <c r="R37" s="90">
        <f t="shared" si="4"/>
        <v>2</v>
      </c>
      <c r="S37" s="94">
        <v>17</v>
      </c>
      <c r="T37" s="95"/>
      <c r="U37" s="95">
        <f>L37*P37*S37</f>
        <v>408</v>
      </c>
      <c r="V37" s="95"/>
      <c r="W37" s="92">
        <f t="shared" si="3"/>
        <v>408</v>
      </c>
    </row>
    <row r="38" spans="1:1024" s="98" customFormat="1" ht="25.5" x14ac:dyDescent="0.2">
      <c r="A38" s="4"/>
      <c r="B38" s="10"/>
      <c r="C38" s="10"/>
      <c r="D38" s="10"/>
      <c r="E38" s="91" t="s">
        <v>57</v>
      </c>
      <c r="F38" s="91" t="s">
        <v>48</v>
      </c>
      <c r="G38" s="94"/>
      <c r="H38" s="4"/>
      <c r="I38" s="94"/>
      <c r="J38" s="4"/>
      <c r="K38" s="94"/>
      <c r="L38" s="4"/>
      <c r="M38" s="94"/>
      <c r="N38" s="11">
        <f t="shared" si="2"/>
        <v>0</v>
      </c>
      <c r="O38" s="94"/>
      <c r="P38" s="94">
        <v>4</v>
      </c>
      <c r="Q38" s="94"/>
      <c r="R38" s="90">
        <f t="shared" si="4"/>
        <v>4</v>
      </c>
      <c r="S38" s="94">
        <v>17</v>
      </c>
      <c r="T38" s="95"/>
      <c r="U38" s="95">
        <f>L37*P38*S38</f>
        <v>816</v>
      </c>
      <c r="V38" s="95"/>
      <c r="W38" s="92">
        <f t="shared" si="3"/>
        <v>816</v>
      </c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</row>
    <row r="39" spans="1:1024" ht="23.85" customHeight="1" x14ac:dyDescent="0.2">
      <c r="A39" s="94">
        <v>9</v>
      </c>
      <c r="B39" s="10" t="s">
        <v>58</v>
      </c>
      <c r="C39" s="10"/>
      <c r="D39" s="10"/>
      <c r="E39" s="91" t="s">
        <v>59</v>
      </c>
      <c r="F39" s="91" t="s">
        <v>48</v>
      </c>
      <c r="G39" s="94"/>
      <c r="H39" s="94">
        <v>1</v>
      </c>
      <c r="I39" s="94"/>
      <c r="J39" s="90">
        <f t="shared" ref="J39:J51" si="5">SUM(G39:I39)</f>
        <v>1</v>
      </c>
      <c r="K39" s="94"/>
      <c r="L39" s="94">
        <v>12</v>
      </c>
      <c r="M39" s="94"/>
      <c r="N39" s="90">
        <f t="shared" si="2"/>
        <v>12</v>
      </c>
      <c r="O39" s="94"/>
      <c r="P39" s="94">
        <v>4</v>
      </c>
      <c r="Q39" s="94"/>
      <c r="R39" s="90">
        <f t="shared" si="4"/>
        <v>4</v>
      </c>
      <c r="S39" s="94">
        <v>17</v>
      </c>
      <c r="T39" s="95"/>
      <c r="U39" s="95">
        <f>L39*P39*S39</f>
        <v>816</v>
      </c>
      <c r="V39" s="95"/>
      <c r="W39" s="92">
        <f t="shared" si="3"/>
        <v>816</v>
      </c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s="32" customFormat="1" ht="23.85" customHeight="1" x14ac:dyDescent="0.2">
      <c r="A40" s="97" t="s">
        <v>60</v>
      </c>
      <c r="B40" s="10" t="s">
        <v>58</v>
      </c>
      <c r="C40" s="10"/>
      <c r="D40" s="10"/>
      <c r="E40" s="91" t="s">
        <v>59</v>
      </c>
      <c r="F40" s="91" t="s">
        <v>48</v>
      </c>
      <c r="G40" s="94"/>
      <c r="H40" s="94">
        <v>1</v>
      </c>
      <c r="I40" s="94"/>
      <c r="J40" s="90">
        <f t="shared" si="5"/>
        <v>1</v>
      </c>
      <c r="K40" s="94"/>
      <c r="L40" s="94">
        <v>12</v>
      </c>
      <c r="M40" s="94"/>
      <c r="N40" s="90">
        <f t="shared" si="2"/>
        <v>12</v>
      </c>
      <c r="O40" s="94"/>
      <c r="P40" s="94">
        <v>4</v>
      </c>
      <c r="Q40" s="94"/>
      <c r="R40" s="90">
        <f t="shared" si="4"/>
        <v>4</v>
      </c>
      <c r="S40" s="94">
        <v>17</v>
      </c>
      <c r="T40" s="95"/>
      <c r="U40" s="95">
        <f>L40*P40*S40</f>
        <v>816</v>
      </c>
      <c r="V40" s="95"/>
      <c r="W40" s="92">
        <f t="shared" si="3"/>
        <v>816</v>
      </c>
    </row>
    <row r="41" spans="1:1024" ht="23.85" customHeight="1" x14ac:dyDescent="0.2">
      <c r="A41" s="94">
        <v>11</v>
      </c>
      <c r="B41" s="10" t="s">
        <v>58</v>
      </c>
      <c r="C41" s="10"/>
      <c r="D41" s="10"/>
      <c r="E41" s="91" t="s">
        <v>59</v>
      </c>
      <c r="F41" s="91" t="s">
        <v>48</v>
      </c>
      <c r="G41" s="94">
        <v>1</v>
      </c>
      <c r="H41" s="94"/>
      <c r="I41" s="94"/>
      <c r="J41" s="90">
        <f t="shared" si="5"/>
        <v>1</v>
      </c>
      <c r="K41" s="94">
        <v>15</v>
      </c>
      <c r="L41" s="94"/>
      <c r="M41" s="94"/>
      <c r="N41" s="90">
        <f t="shared" si="2"/>
        <v>15</v>
      </c>
      <c r="O41" s="94">
        <v>4</v>
      </c>
      <c r="P41" s="94"/>
      <c r="Q41" s="94"/>
      <c r="R41" s="90">
        <f t="shared" si="4"/>
        <v>4</v>
      </c>
      <c r="S41" s="94">
        <v>17</v>
      </c>
      <c r="T41" s="95">
        <f t="shared" ref="T41:T47" si="6">K41*O41*S41</f>
        <v>1020</v>
      </c>
      <c r="U41" s="95"/>
      <c r="V41" s="95"/>
      <c r="W41" s="92">
        <f t="shared" si="3"/>
        <v>1020</v>
      </c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s="98" customFormat="1" ht="23.65" customHeight="1" x14ac:dyDescent="0.2">
      <c r="A42" s="94">
        <v>12</v>
      </c>
      <c r="B42" s="10" t="s">
        <v>46</v>
      </c>
      <c r="C42" s="10"/>
      <c r="D42" s="10"/>
      <c r="E42" s="91" t="s">
        <v>61</v>
      </c>
      <c r="F42" s="91" t="s">
        <v>62</v>
      </c>
      <c r="G42" s="94">
        <v>1</v>
      </c>
      <c r="H42" s="94"/>
      <c r="I42" s="94"/>
      <c r="J42" s="90">
        <f t="shared" si="5"/>
        <v>1</v>
      </c>
      <c r="K42" s="94">
        <v>16</v>
      </c>
      <c r="L42" s="94"/>
      <c r="M42" s="94"/>
      <c r="N42" s="90">
        <f t="shared" si="2"/>
        <v>16</v>
      </c>
      <c r="O42" s="94">
        <v>6</v>
      </c>
      <c r="P42" s="94"/>
      <c r="Q42" s="94"/>
      <c r="R42" s="90">
        <f t="shared" si="4"/>
        <v>6</v>
      </c>
      <c r="S42" s="94">
        <v>17</v>
      </c>
      <c r="T42" s="95">
        <f t="shared" si="6"/>
        <v>1632</v>
      </c>
      <c r="U42" s="95"/>
      <c r="V42" s="95"/>
      <c r="W42" s="92">
        <f t="shared" si="3"/>
        <v>1632</v>
      </c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</row>
    <row r="43" spans="1:1024" ht="23.65" customHeight="1" x14ac:dyDescent="0.2">
      <c r="A43" s="97" t="s">
        <v>63</v>
      </c>
      <c r="B43" s="10" t="s">
        <v>64</v>
      </c>
      <c r="C43" s="10"/>
      <c r="D43" s="10"/>
      <c r="E43" s="91" t="s">
        <v>65</v>
      </c>
      <c r="F43" s="91" t="s">
        <v>48</v>
      </c>
      <c r="G43" s="94">
        <v>1</v>
      </c>
      <c r="H43" s="94"/>
      <c r="I43" s="94"/>
      <c r="J43" s="90">
        <f t="shared" si="5"/>
        <v>1</v>
      </c>
      <c r="K43" s="94">
        <v>20</v>
      </c>
      <c r="L43" s="94"/>
      <c r="M43" s="94"/>
      <c r="N43" s="90">
        <f t="shared" si="2"/>
        <v>20</v>
      </c>
      <c r="O43" s="94">
        <v>4</v>
      </c>
      <c r="P43" s="94"/>
      <c r="Q43" s="94"/>
      <c r="R43" s="90">
        <f t="shared" si="4"/>
        <v>4</v>
      </c>
      <c r="S43" s="94">
        <v>17</v>
      </c>
      <c r="T43" s="95">
        <f t="shared" si="6"/>
        <v>1360</v>
      </c>
      <c r="U43" s="95"/>
      <c r="V43" s="95"/>
      <c r="W43" s="92">
        <f t="shared" si="3"/>
        <v>1360</v>
      </c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23.85" customHeight="1" x14ac:dyDescent="0.2">
      <c r="A44" s="97" t="s">
        <v>66</v>
      </c>
      <c r="B44" s="10" t="s">
        <v>67</v>
      </c>
      <c r="C44" s="10"/>
      <c r="D44" s="10"/>
      <c r="E44" s="91" t="s">
        <v>68</v>
      </c>
      <c r="F44" s="91" t="s">
        <v>48</v>
      </c>
      <c r="G44" s="94">
        <v>1</v>
      </c>
      <c r="H44" s="94"/>
      <c r="I44" s="94"/>
      <c r="J44" s="90">
        <f t="shared" si="5"/>
        <v>1</v>
      </c>
      <c r="K44" s="94">
        <v>15</v>
      </c>
      <c r="L44" s="94"/>
      <c r="M44" s="94"/>
      <c r="N44" s="90">
        <f t="shared" si="2"/>
        <v>15</v>
      </c>
      <c r="O44" s="94">
        <v>6</v>
      </c>
      <c r="P44" s="94"/>
      <c r="Q44" s="94"/>
      <c r="R44" s="90">
        <f t="shared" si="4"/>
        <v>6</v>
      </c>
      <c r="S44" s="94">
        <v>17</v>
      </c>
      <c r="T44" s="95">
        <f t="shared" si="6"/>
        <v>1530</v>
      </c>
      <c r="U44" s="95"/>
      <c r="V44" s="95"/>
      <c r="W44" s="92">
        <f t="shared" si="3"/>
        <v>1530</v>
      </c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ht="23.85" customHeight="1" x14ac:dyDescent="0.2">
      <c r="A45" s="97" t="s">
        <v>69</v>
      </c>
      <c r="B45" s="10" t="s">
        <v>67</v>
      </c>
      <c r="C45" s="10"/>
      <c r="D45" s="10"/>
      <c r="E45" s="91" t="s">
        <v>70</v>
      </c>
      <c r="F45" s="91" t="s">
        <v>48</v>
      </c>
      <c r="G45" s="94">
        <v>1</v>
      </c>
      <c r="H45" s="94"/>
      <c r="I45" s="94"/>
      <c r="J45" s="90">
        <f t="shared" si="5"/>
        <v>1</v>
      </c>
      <c r="K45" s="94">
        <v>15</v>
      </c>
      <c r="L45" s="94"/>
      <c r="M45" s="94"/>
      <c r="N45" s="90">
        <f t="shared" si="2"/>
        <v>15</v>
      </c>
      <c r="O45" s="94">
        <v>6</v>
      </c>
      <c r="P45" s="94"/>
      <c r="Q45" s="94"/>
      <c r="R45" s="90">
        <f t="shared" si="4"/>
        <v>6</v>
      </c>
      <c r="S45" s="94">
        <v>17</v>
      </c>
      <c r="T45" s="95">
        <f t="shared" si="6"/>
        <v>1530</v>
      </c>
      <c r="U45" s="95"/>
      <c r="V45" s="95"/>
      <c r="W45" s="92">
        <f t="shared" si="3"/>
        <v>1530</v>
      </c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ht="23.85" customHeight="1" x14ac:dyDescent="0.2">
      <c r="A46" s="97" t="s">
        <v>71</v>
      </c>
      <c r="B46" s="10" t="s">
        <v>67</v>
      </c>
      <c r="C46" s="10"/>
      <c r="D46" s="10"/>
      <c r="E46" s="91" t="s">
        <v>70</v>
      </c>
      <c r="F46" s="91" t="s">
        <v>48</v>
      </c>
      <c r="G46" s="94">
        <v>1</v>
      </c>
      <c r="H46" s="94"/>
      <c r="I46" s="94"/>
      <c r="J46" s="90">
        <f t="shared" si="5"/>
        <v>1</v>
      </c>
      <c r="K46" s="94">
        <v>15</v>
      </c>
      <c r="L46" s="94"/>
      <c r="M46" s="94"/>
      <c r="N46" s="90">
        <f t="shared" si="2"/>
        <v>15</v>
      </c>
      <c r="O46" s="94">
        <v>6</v>
      </c>
      <c r="P46" s="94"/>
      <c r="Q46" s="94"/>
      <c r="R46" s="90">
        <f t="shared" si="4"/>
        <v>6</v>
      </c>
      <c r="S46" s="94">
        <v>17</v>
      </c>
      <c r="T46" s="95">
        <f t="shared" si="6"/>
        <v>1530</v>
      </c>
      <c r="U46" s="95"/>
      <c r="V46" s="95"/>
      <c r="W46" s="92">
        <f t="shared" si="3"/>
        <v>1530</v>
      </c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23.85" customHeight="1" x14ac:dyDescent="0.2">
      <c r="A47" s="97" t="s">
        <v>72</v>
      </c>
      <c r="B47" s="10" t="s">
        <v>73</v>
      </c>
      <c r="C47" s="10"/>
      <c r="D47" s="10"/>
      <c r="E47" s="91" t="s">
        <v>74</v>
      </c>
      <c r="F47" s="91" t="s">
        <v>48</v>
      </c>
      <c r="G47" s="94">
        <v>1</v>
      </c>
      <c r="H47" s="94"/>
      <c r="I47" s="94"/>
      <c r="J47" s="90">
        <f t="shared" si="5"/>
        <v>1</v>
      </c>
      <c r="K47" s="94">
        <v>15</v>
      </c>
      <c r="L47" s="94"/>
      <c r="M47" s="94"/>
      <c r="N47" s="90">
        <f t="shared" si="2"/>
        <v>15</v>
      </c>
      <c r="O47" s="94">
        <v>4</v>
      </c>
      <c r="P47" s="94"/>
      <c r="Q47" s="94"/>
      <c r="R47" s="90">
        <f t="shared" si="4"/>
        <v>4</v>
      </c>
      <c r="S47" s="94">
        <v>17</v>
      </c>
      <c r="T47" s="95">
        <f t="shared" si="6"/>
        <v>1020</v>
      </c>
      <c r="U47" s="95"/>
      <c r="V47" s="95"/>
      <c r="W47" s="92">
        <f t="shared" si="3"/>
        <v>1020</v>
      </c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s="32" customFormat="1" ht="23.85" customHeight="1" x14ac:dyDescent="0.2">
      <c r="A48" s="94">
        <v>18</v>
      </c>
      <c r="B48" s="10" t="s">
        <v>73</v>
      </c>
      <c r="C48" s="10"/>
      <c r="D48" s="10"/>
      <c r="E48" s="91" t="s">
        <v>74</v>
      </c>
      <c r="F48" s="91" t="s">
        <v>33</v>
      </c>
      <c r="G48" s="94"/>
      <c r="H48" s="94">
        <v>1</v>
      </c>
      <c r="I48" s="94"/>
      <c r="J48" s="90">
        <f t="shared" si="5"/>
        <v>1</v>
      </c>
      <c r="K48" s="94"/>
      <c r="L48" s="94">
        <v>12</v>
      </c>
      <c r="M48" s="94"/>
      <c r="N48" s="90">
        <f t="shared" si="2"/>
        <v>12</v>
      </c>
      <c r="O48" s="94"/>
      <c r="P48" s="94">
        <v>4</v>
      </c>
      <c r="Q48" s="94"/>
      <c r="R48" s="90">
        <f t="shared" si="4"/>
        <v>4</v>
      </c>
      <c r="S48" s="94">
        <v>17</v>
      </c>
      <c r="T48" s="95"/>
      <c r="U48" s="95">
        <f>L48*P48*S48</f>
        <v>816</v>
      </c>
      <c r="V48" s="95"/>
      <c r="W48" s="92">
        <f t="shared" si="3"/>
        <v>816</v>
      </c>
    </row>
    <row r="49" spans="1:1024" s="98" customFormat="1" ht="23.85" customHeight="1" x14ac:dyDescent="0.2">
      <c r="A49" s="94">
        <v>19</v>
      </c>
      <c r="B49" s="10" t="s">
        <v>75</v>
      </c>
      <c r="C49" s="10"/>
      <c r="D49" s="10"/>
      <c r="E49" s="91" t="s">
        <v>76</v>
      </c>
      <c r="F49" s="91" t="s">
        <v>48</v>
      </c>
      <c r="G49" s="94">
        <v>1</v>
      </c>
      <c r="H49" s="94"/>
      <c r="I49" s="94"/>
      <c r="J49" s="90">
        <f t="shared" si="5"/>
        <v>1</v>
      </c>
      <c r="K49" s="94">
        <v>15</v>
      </c>
      <c r="L49" s="94"/>
      <c r="M49" s="94"/>
      <c r="N49" s="90">
        <f t="shared" si="2"/>
        <v>15</v>
      </c>
      <c r="O49" s="94">
        <v>4</v>
      </c>
      <c r="P49" s="94"/>
      <c r="Q49" s="94"/>
      <c r="R49" s="90">
        <f t="shared" si="4"/>
        <v>4</v>
      </c>
      <c r="S49" s="94">
        <v>17</v>
      </c>
      <c r="T49" s="95">
        <f>K49*O49*S49</f>
        <v>1020</v>
      </c>
      <c r="U49" s="95"/>
      <c r="V49" s="95"/>
      <c r="W49" s="92">
        <f t="shared" si="3"/>
        <v>1020</v>
      </c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</row>
    <row r="50" spans="1:1024" ht="23.85" customHeight="1" x14ac:dyDescent="0.2">
      <c r="A50" s="97" t="s">
        <v>77</v>
      </c>
      <c r="B50" s="10" t="s">
        <v>73</v>
      </c>
      <c r="C50" s="10"/>
      <c r="D50" s="10"/>
      <c r="E50" s="91" t="s">
        <v>49</v>
      </c>
      <c r="F50" s="91" t="s">
        <v>48</v>
      </c>
      <c r="G50" s="94"/>
      <c r="H50" s="94">
        <v>1</v>
      </c>
      <c r="I50" s="94"/>
      <c r="J50" s="90">
        <f t="shared" si="5"/>
        <v>1</v>
      </c>
      <c r="K50" s="94"/>
      <c r="L50" s="94">
        <v>12</v>
      </c>
      <c r="M50" s="94"/>
      <c r="N50" s="90">
        <f t="shared" si="2"/>
        <v>12</v>
      </c>
      <c r="O50" s="94"/>
      <c r="P50" s="94">
        <v>4</v>
      </c>
      <c r="Q50" s="94"/>
      <c r="R50" s="90">
        <f t="shared" si="4"/>
        <v>4</v>
      </c>
      <c r="S50" s="94">
        <v>17</v>
      </c>
      <c r="T50" s="95"/>
      <c r="U50" s="95">
        <f>L50*P50*S50</f>
        <v>816</v>
      </c>
      <c r="V50" s="95"/>
      <c r="W50" s="92">
        <f t="shared" si="3"/>
        <v>816</v>
      </c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23.85" customHeight="1" x14ac:dyDescent="0.2">
      <c r="A51" s="94">
        <v>21</v>
      </c>
      <c r="B51" s="10" t="s">
        <v>75</v>
      </c>
      <c r="C51" s="10"/>
      <c r="D51" s="10"/>
      <c r="E51" s="91" t="s">
        <v>68</v>
      </c>
      <c r="F51" s="91" t="s">
        <v>48</v>
      </c>
      <c r="G51" s="94"/>
      <c r="H51" s="94">
        <v>1</v>
      </c>
      <c r="I51" s="94"/>
      <c r="J51" s="90">
        <f t="shared" si="5"/>
        <v>1</v>
      </c>
      <c r="K51" s="94"/>
      <c r="L51" s="94">
        <v>12</v>
      </c>
      <c r="M51" s="94"/>
      <c r="N51" s="90">
        <f t="shared" si="2"/>
        <v>12</v>
      </c>
      <c r="O51" s="94"/>
      <c r="P51" s="94">
        <v>4</v>
      </c>
      <c r="Q51" s="94"/>
      <c r="R51" s="90">
        <f t="shared" si="4"/>
        <v>4</v>
      </c>
      <c r="S51" s="94">
        <v>17</v>
      </c>
      <c r="T51" s="95"/>
      <c r="U51" s="95">
        <f>L51*P51*S51</f>
        <v>816</v>
      </c>
      <c r="V51" s="95"/>
      <c r="W51" s="92">
        <f t="shared" si="3"/>
        <v>816</v>
      </c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s="98" customFormat="1" ht="23.85" customHeight="1" x14ac:dyDescent="0.2">
      <c r="A52" s="94">
        <v>22</v>
      </c>
      <c r="B52" s="10" t="s">
        <v>78</v>
      </c>
      <c r="C52" s="10"/>
      <c r="D52" s="10"/>
      <c r="E52" s="91" t="s">
        <v>59</v>
      </c>
      <c r="F52" s="91" t="s">
        <v>79</v>
      </c>
      <c r="G52" s="94"/>
      <c r="H52" s="94">
        <v>1</v>
      </c>
      <c r="I52" s="94"/>
      <c r="J52" s="90">
        <v>1</v>
      </c>
      <c r="K52" s="94"/>
      <c r="L52" s="94">
        <v>18</v>
      </c>
      <c r="M52" s="94"/>
      <c r="N52" s="90">
        <f t="shared" si="2"/>
        <v>18</v>
      </c>
      <c r="O52" s="94"/>
      <c r="P52" s="94">
        <v>4</v>
      </c>
      <c r="Q52" s="94"/>
      <c r="R52" s="90">
        <f t="shared" si="4"/>
        <v>4</v>
      </c>
      <c r="S52" s="94">
        <v>17</v>
      </c>
      <c r="T52" s="95"/>
      <c r="U52" s="95">
        <f>L52*P52*S52</f>
        <v>1224</v>
      </c>
      <c r="V52" s="95"/>
      <c r="W52" s="92">
        <f t="shared" si="3"/>
        <v>1224</v>
      </c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</row>
    <row r="53" spans="1:1024" ht="23.85" customHeight="1" x14ac:dyDescent="0.2">
      <c r="A53" s="94">
        <v>23</v>
      </c>
      <c r="B53" s="10" t="s">
        <v>80</v>
      </c>
      <c r="C53" s="10"/>
      <c r="D53" s="10"/>
      <c r="E53" s="91" t="s">
        <v>81</v>
      </c>
      <c r="F53" s="91" t="s">
        <v>48</v>
      </c>
      <c r="G53" s="94">
        <v>1</v>
      </c>
      <c r="H53" s="94"/>
      <c r="I53" s="94"/>
      <c r="J53" s="90">
        <f t="shared" ref="J53:J71" si="7">SUM(G53:I53)</f>
        <v>1</v>
      </c>
      <c r="K53" s="94">
        <v>20</v>
      </c>
      <c r="L53" s="94"/>
      <c r="M53" s="94"/>
      <c r="N53" s="90">
        <f t="shared" si="2"/>
        <v>20</v>
      </c>
      <c r="O53" s="94">
        <v>6</v>
      </c>
      <c r="P53" s="94"/>
      <c r="Q53" s="94"/>
      <c r="R53" s="90">
        <f t="shared" si="4"/>
        <v>6</v>
      </c>
      <c r="S53" s="94">
        <v>17</v>
      </c>
      <c r="T53" s="95">
        <f>K53*O53*S53</f>
        <v>2040</v>
      </c>
      <c r="U53" s="95"/>
      <c r="V53" s="95"/>
      <c r="W53" s="92">
        <f t="shared" si="3"/>
        <v>2040</v>
      </c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ht="35.1" customHeight="1" x14ac:dyDescent="0.2">
      <c r="A54" s="97" t="s">
        <v>82</v>
      </c>
      <c r="B54" s="10" t="s">
        <v>83</v>
      </c>
      <c r="C54" s="10"/>
      <c r="D54" s="10"/>
      <c r="E54" s="91" t="s">
        <v>84</v>
      </c>
      <c r="F54" s="91" t="s">
        <v>33</v>
      </c>
      <c r="G54" s="94">
        <v>1</v>
      </c>
      <c r="H54" s="94"/>
      <c r="I54" s="94"/>
      <c r="J54" s="90">
        <f t="shared" si="7"/>
        <v>1</v>
      </c>
      <c r="K54" s="94">
        <v>18</v>
      </c>
      <c r="L54" s="94"/>
      <c r="M54" s="94"/>
      <c r="N54" s="90">
        <f t="shared" si="2"/>
        <v>18</v>
      </c>
      <c r="O54" s="94">
        <v>6</v>
      </c>
      <c r="P54" s="94"/>
      <c r="Q54" s="94"/>
      <c r="R54" s="90">
        <f t="shared" si="4"/>
        <v>6</v>
      </c>
      <c r="S54" s="94">
        <v>17</v>
      </c>
      <c r="T54" s="95">
        <f>K54*O54*S54</f>
        <v>1836</v>
      </c>
      <c r="U54" s="95"/>
      <c r="V54" s="95"/>
      <c r="W54" s="92">
        <f t="shared" si="3"/>
        <v>1836</v>
      </c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s="100" customFormat="1" ht="23.85" customHeight="1" x14ac:dyDescent="0.2">
      <c r="A55" s="94">
        <v>25</v>
      </c>
      <c r="B55" s="10" t="s">
        <v>85</v>
      </c>
      <c r="C55" s="10"/>
      <c r="D55" s="10"/>
      <c r="E55" s="91" t="s">
        <v>86</v>
      </c>
      <c r="F55" s="91" t="s">
        <v>87</v>
      </c>
      <c r="G55" s="94">
        <v>1</v>
      </c>
      <c r="H55" s="94"/>
      <c r="I55" s="94"/>
      <c r="J55" s="90">
        <f t="shared" si="7"/>
        <v>1</v>
      </c>
      <c r="K55" s="94">
        <v>20</v>
      </c>
      <c r="L55" s="94"/>
      <c r="M55" s="94"/>
      <c r="N55" s="90">
        <f t="shared" si="2"/>
        <v>20</v>
      </c>
      <c r="O55" s="94">
        <v>4</v>
      </c>
      <c r="P55" s="94"/>
      <c r="Q55" s="94"/>
      <c r="R55" s="90">
        <f t="shared" si="4"/>
        <v>4</v>
      </c>
      <c r="S55" s="94">
        <v>17</v>
      </c>
      <c r="T55" s="95">
        <f>K55*O55*S55</f>
        <v>1360</v>
      </c>
      <c r="U55" s="95"/>
      <c r="V55" s="95"/>
      <c r="W55" s="92">
        <f t="shared" si="3"/>
        <v>1360</v>
      </c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</row>
    <row r="56" spans="1:1024" ht="23.85" customHeight="1" x14ac:dyDescent="0.2">
      <c r="A56" s="97" t="s">
        <v>88</v>
      </c>
      <c r="B56" s="10" t="s">
        <v>89</v>
      </c>
      <c r="C56" s="10"/>
      <c r="D56" s="10"/>
      <c r="E56" s="91" t="s">
        <v>90</v>
      </c>
      <c r="F56" s="91" t="s">
        <v>48</v>
      </c>
      <c r="G56" s="94">
        <v>1</v>
      </c>
      <c r="H56" s="94"/>
      <c r="I56" s="94"/>
      <c r="J56" s="90">
        <f t="shared" si="7"/>
        <v>1</v>
      </c>
      <c r="K56" s="94">
        <v>17</v>
      </c>
      <c r="L56" s="94"/>
      <c r="M56" s="94"/>
      <c r="N56" s="90">
        <f t="shared" si="2"/>
        <v>17</v>
      </c>
      <c r="O56" s="94">
        <v>4</v>
      </c>
      <c r="P56" s="94"/>
      <c r="Q56" s="94"/>
      <c r="R56" s="90">
        <f t="shared" si="4"/>
        <v>4</v>
      </c>
      <c r="S56" s="94">
        <v>17</v>
      </c>
      <c r="T56" s="95">
        <f>K56*O56*S56</f>
        <v>1156</v>
      </c>
      <c r="U56" s="95"/>
      <c r="V56" s="95"/>
      <c r="W56" s="92">
        <f t="shared" si="3"/>
        <v>1156</v>
      </c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s="32" customFormat="1" ht="23.85" customHeight="1" x14ac:dyDescent="0.2">
      <c r="A57" s="94">
        <v>27</v>
      </c>
      <c r="B57" s="10" t="s">
        <v>89</v>
      </c>
      <c r="C57" s="10"/>
      <c r="D57" s="10"/>
      <c r="E57" s="91" t="s">
        <v>90</v>
      </c>
      <c r="F57" s="91" t="s">
        <v>48</v>
      </c>
      <c r="G57" s="94"/>
      <c r="H57" s="94"/>
      <c r="I57" s="94">
        <v>1</v>
      </c>
      <c r="J57" s="90">
        <f t="shared" si="7"/>
        <v>1</v>
      </c>
      <c r="K57" s="94"/>
      <c r="L57" s="94"/>
      <c r="M57" s="94">
        <v>10</v>
      </c>
      <c r="N57" s="90">
        <f t="shared" si="2"/>
        <v>10</v>
      </c>
      <c r="O57" s="94"/>
      <c r="P57" s="94"/>
      <c r="Q57" s="94">
        <v>6</v>
      </c>
      <c r="R57" s="90">
        <f t="shared" si="4"/>
        <v>6</v>
      </c>
      <c r="S57" s="94">
        <v>17</v>
      </c>
      <c r="T57" s="95"/>
      <c r="U57" s="95"/>
      <c r="V57" s="95">
        <f>M57*Q57*S57</f>
        <v>1020</v>
      </c>
      <c r="W57" s="92">
        <f t="shared" si="3"/>
        <v>1020</v>
      </c>
    </row>
    <row r="58" spans="1:1024" ht="23.85" customHeight="1" x14ac:dyDescent="0.2">
      <c r="A58" s="94">
        <v>28</v>
      </c>
      <c r="B58" s="10" t="s">
        <v>91</v>
      </c>
      <c r="C58" s="10"/>
      <c r="D58" s="10"/>
      <c r="E58" s="91" t="s">
        <v>92</v>
      </c>
      <c r="F58" s="91" t="s">
        <v>33</v>
      </c>
      <c r="G58" s="94">
        <v>1</v>
      </c>
      <c r="H58" s="94"/>
      <c r="I58" s="94"/>
      <c r="J58" s="90">
        <f t="shared" si="7"/>
        <v>1</v>
      </c>
      <c r="K58" s="94">
        <v>18</v>
      </c>
      <c r="L58" s="94"/>
      <c r="M58" s="94"/>
      <c r="N58" s="90">
        <f t="shared" si="2"/>
        <v>18</v>
      </c>
      <c r="O58" s="94">
        <v>4</v>
      </c>
      <c r="P58" s="94"/>
      <c r="Q58" s="94"/>
      <c r="R58" s="90">
        <f t="shared" si="4"/>
        <v>4</v>
      </c>
      <c r="S58" s="94">
        <v>17</v>
      </c>
      <c r="T58" s="95">
        <f>K58*O58*S58</f>
        <v>1224</v>
      </c>
      <c r="U58" s="95"/>
      <c r="V58" s="95"/>
      <c r="W58" s="92">
        <f t="shared" si="3"/>
        <v>1224</v>
      </c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ht="23.85" customHeight="1" x14ac:dyDescent="0.2">
      <c r="A59" s="94">
        <v>29</v>
      </c>
      <c r="B59" s="10" t="s">
        <v>93</v>
      </c>
      <c r="C59" s="10"/>
      <c r="D59" s="10"/>
      <c r="E59" s="91" t="s">
        <v>94</v>
      </c>
      <c r="F59" s="91" t="s">
        <v>95</v>
      </c>
      <c r="G59" s="94">
        <v>1</v>
      </c>
      <c r="H59" s="94"/>
      <c r="I59" s="94"/>
      <c r="J59" s="90">
        <f t="shared" si="7"/>
        <v>1</v>
      </c>
      <c r="K59" s="94">
        <v>15</v>
      </c>
      <c r="L59" s="94"/>
      <c r="M59" s="94"/>
      <c r="N59" s="90">
        <f t="shared" si="2"/>
        <v>15</v>
      </c>
      <c r="O59" s="94">
        <v>4</v>
      </c>
      <c r="P59" s="94"/>
      <c r="Q59" s="94"/>
      <c r="R59" s="90">
        <f t="shared" si="4"/>
        <v>4</v>
      </c>
      <c r="S59" s="94">
        <v>17</v>
      </c>
      <c r="T59" s="95">
        <f>K59*O59*S59</f>
        <v>1020</v>
      </c>
      <c r="U59" s="95"/>
      <c r="V59" s="95"/>
      <c r="W59" s="92">
        <f t="shared" si="3"/>
        <v>1020</v>
      </c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ht="23.85" customHeight="1" x14ac:dyDescent="0.2">
      <c r="A60" s="94">
        <v>30</v>
      </c>
      <c r="B60" s="10" t="s">
        <v>93</v>
      </c>
      <c r="C60" s="10"/>
      <c r="D60" s="10"/>
      <c r="E60" s="91" t="s">
        <v>96</v>
      </c>
      <c r="F60" s="91" t="s">
        <v>97</v>
      </c>
      <c r="G60" s="94">
        <v>1</v>
      </c>
      <c r="H60" s="94"/>
      <c r="I60" s="94"/>
      <c r="J60" s="90">
        <f t="shared" si="7"/>
        <v>1</v>
      </c>
      <c r="K60" s="94">
        <v>15</v>
      </c>
      <c r="L60" s="94"/>
      <c r="M60" s="94"/>
      <c r="N60" s="90">
        <f t="shared" si="2"/>
        <v>15</v>
      </c>
      <c r="O60" s="94">
        <v>4</v>
      </c>
      <c r="P60" s="94"/>
      <c r="Q60" s="94"/>
      <c r="R60" s="90">
        <f t="shared" si="4"/>
        <v>4</v>
      </c>
      <c r="S60" s="94">
        <v>17</v>
      </c>
      <c r="T60" s="95">
        <f>K60*O60*S60</f>
        <v>1020</v>
      </c>
      <c r="U60" s="95"/>
      <c r="V60" s="95"/>
      <c r="W60" s="92">
        <f t="shared" si="3"/>
        <v>1020</v>
      </c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s="98" customFormat="1" ht="23.85" customHeight="1" x14ac:dyDescent="0.2">
      <c r="A61" s="94">
        <v>31</v>
      </c>
      <c r="B61" s="10" t="s">
        <v>98</v>
      </c>
      <c r="C61" s="10"/>
      <c r="D61" s="10"/>
      <c r="E61" s="91" t="s">
        <v>94</v>
      </c>
      <c r="F61" s="91" t="s">
        <v>95</v>
      </c>
      <c r="G61" s="94"/>
      <c r="H61" s="94">
        <v>1</v>
      </c>
      <c r="I61" s="94"/>
      <c r="J61" s="90">
        <f t="shared" si="7"/>
        <v>1</v>
      </c>
      <c r="K61" s="94"/>
      <c r="L61" s="94">
        <v>12</v>
      </c>
      <c r="M61" s="94"/>
      <c r="N61" s="90">
        <f t="shared" ref="N61:N92" si="8">SUM(K61:M61)</f>
        <v>12</v>
      </c>
      <c r="O61" s="94"/>
      <c r="P61" s="94">
        <v>6</v>
      </c>
      <c r="Q61" s="94"/>
      <c r="R61" s="90">
        <f t="shared" si="4"/>
        <v>6</v>
      </c>
      <c r="S61" s="94">
        <v>17</v>
      </c>
      <c r="T61" s="95"/>
      <c r="U61" s="95">
        <f>L61*P61*S61</f>
        <v>1224</v>
      </c>
      <c r="V61" s="95"/>
      <c r="W61" s="92">
        <f t="shared" ref="W61:W92" si="9">SUM(T61:V61)</f>
        <v>1224</v>
      </c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</row>
    <row r="62" spans="1:1024" ht="23.85" customHeight="1" x14ac:dyDescent="0.2">
      <c r="A62" s="94">
        <v>32</v>
      </c>
      <c r="B62" s="10" t="s">
        <v>99</v>
      </c>
      <c r="C62" s="10"/>
      <c r="D62" s="10"/>
      <c r="E62" s="91" t="s">
        <v>94</v>
      </c>
      <c r="F62" s="91" t="s">
        <v>95</v>
      </c>
      <c r="G62" s="94">
        <v>1</v>
      </c>
      <c r="H62" s="94"/>
      <c r="I62" s="94"/>
      <c r="J62" s="90">
        <f t="shared" si="7"/>
        <v>1</v>
      </c>
      <c r="K62" s="94">
        <v>15</v>
      </c>
      <c r="L62" s="94"/>
      <c r="M62" s="94"/>
      <c r="N62" s="90">
        <f t="shared" si="8"/>
        <v>15</v>
      </c>
      <c r="O62" s="94">
        <v>4</v>
      </c>
      <c r="P62" s="94"/>
      <c r="Q62" s="94"/>
      <c r="R62" s="90">
        <f t="shared" si="4"/>
        <v>4</v>
      </c>
      <c r="S62" s="94">
        <v>17</v>
      </c>
      <c r="T62" s="95">
        <f>K62*O62*S62</f>
        <v>1020</v>
      </c>
      <c r="U62" s="95"/>
      <c r="V62" s="95"/>
      <c r="W62" s="92">
        <f t="shared" si="9"/>
        <v>1020</v>
      </c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ht="23.85" customHeight="1" x14ac:dyDescent="0.2">
      <c r="A63" s="97" t="s">
        <v>100</v>
      </c>
      <c r="B63" s="10" t="s">
        <v>99</v>
      </c>
      <c r="C63" s="10"/>
      <c r="D63" s="10"/>
      <c r="E63" s="91" t="s">
        <v>101</v>
      </c>
      <c r="F63" s="91" t="s">
        <v>102</v>
      </c>
      <c r="G63" s="94"/>
      <c r="H63" s="94">
        <v>1</v>
      </c>
      <c r="I63" s="94"/>
      <c r="J63" s="90">
        <f t="shared" si="7"/>
        <v>1</v>
      </c>
      <c r="K63" s="94"/>
      <c r="L63" s="94">
        <v>12</v>
      </c>
      <c r="M63" s="94"/>
      <c r="N63" s="90">
        <f t="shared" si="8"/>
        <v>12</v>
      </c>
      <c r="O63" s="94"/>
      <c r="P63" s="94">
        <v>4</v>
      </c>
      <c r="Q63" s="94"/>
      <c r="R63" s="90">
        <f t="shared" si="4"/>
        <v>4</v>
      </c>
      <c r="S63" s="94">
        <v>17</v>
      </c>
      <c r="T63" s="95"/>
      <c r="U63" s="95">
        <f>L63*P63*S63</f>
        <v>816</v>
      </c>
      <c r="V63" s="95"/>
      <c r="W63" s="92">
        <f t="shared" si="9"/>
        <v>816</v>
      </c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s="98" customFormat="1" ht="23.85" customHeight="1" x14ac:dyDescent="0.2">
      <c r="A64" s="94">
        <v>34</v>
      </c>
      <c r="B64" s="10" t="s">
        <v>103</v>
      </c>
      <c r="C64" s="10"/>
      <c r="D64" s="10"/>
      <c r="E64" s="91" t="s">
        <v>92</v>
      </c>
      <c r="F64" s="91" t="s">
        <v>104</v>
      </c>
      <c r="G64" s="94">
        <v>1</v>
      </c>
      <c r="H64" s="94"/>
      <c r="I64" s="94"/>
      <c r="J64" s="90">
        <f t="shared" si="7"/>
        <v>1</v>
      </c>
      <c r="K64" s="94">
        <v>15</v>
      </c>
      <c r="L64" s="94"/>
      <c r="M64" s="94"/>
      <c r="N64" s="90">
        <f t="shared" si="8"/>
        <v>15</v>
      </c>
      <c r="O64" s="94">
        <v>4</v>
      </c>
      <c r="P64" s="94"/>
      <c r="Q64" s="94"/>
      <c r="R64" s="90">
        <f t="shared" si="4"/>
        <v>4</v>
      </c>
      <c r="S64" s="94">
        <v>17</v>
      </c>
      <c r="T64" s="95">
        <f>K64*O64*S64</f>
        <v>1020</v>
      </c>
      <c r="U64" s="95"/>
      <c r="V64" s="95"/>
      <c r="W64" s="92">
        <f t="shared" si="9"/>
        <v>1020</v>
      </c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</row>
    <row r="65" spans="1:1024" ht="23.85" customHeight="1" x14ac:dyDescent="0.2">
      <c r="A65" s="97" t="s">
        <v>105</v>
      </c>
      <c r="B65" s="10" t="s">
        <v>99</v>
      </c>
      <c r="C65" s="10"/>
      <c r="D65" s="10"/>
      <c r="E65" s="91" t="s">
        <v>92</v>
      </c>
      <c r="F65" s="91" t="s">
        <v>106</v>
      </c>
      <c r="G65" s="94"/>
      <c r="H65" s="94"/>
      <c r="I65" s="94">
        <v>1</v>
      </c>
      <c r="J65" s="90">
        <f t="shared" si="7"/>
        <v>1</v>
      </c>
      <c r="K65" s="94"/>
      <c r="L65" s="94"/>
      <c r="M65" s="94">
        <v>10</v>
      </c>
      <c r="N65" s="90">
        <f t="shared" si="8"/>
        <v>10</v>
      </c>
      <c r="O65" s="94"/>
      <c r="P65" s="94"/>
      <c r="Q65" s="94">
        <v>4</v>
      </c>
      <c r="R65" s="90">
        <f t="shared" si="4"/>
        <v>4</v>
      </c>
      <c r="S65" s="94">
        <v>17</v>
      </c>
      <c r="T65" s="95"/>
      <c r="U65" s="95"/>
      <c r="V65" s="95">
        <f>M65*Q65*S65</f>
        <v>680</v>
      </c>
      <c r="W65" s="92">
        <f t="shared" si="9"/>
        <v>680</v>
      </c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ht="23.85" customHeight="1" x14ac:dyDescent="0.2">
      <c r="A66" s="94">
        <v>36</v>
      </c>
      <c r="B66" s="10" t="s">
        <v>99</v>
      </c>
      <c r="C66" s="10"/>
      <c r="D66" s="10"/>
      <c r="E66" s="91" t="s">
        <v>107</v>
      </c>
      <c r="F66" s="91" t="s">
        <v>106</v>
      </c>
      <c r="G66" s="94"/>
      <c r="H66" s="94">
        <v>1</v>
      </c>
      <c r="I66" s="94"/>
      <c r="J66" s="90">
        <f t="shared" si="7"/>
        <v>1</v>
      </c>
      <c r="K66" s="94"/>
      <c r="L66" s="94">
        <v>12</v>
      </c>
      <c r="M66" s="94"/>
      <c r="N66" s="90">
        <f t="shared" si="8"/>
        <v>12</v>
      </c>
      <c r="O66" s="94"/>
      <c r="P66" s="94">
        <v>4</v>
      </c>
      <c r="Q66" s="94"/>
      <c r="R66" s="90">
        <f t="shared" si="4"/>
        <v>4</v>
      </c>
      <c r="S66" s="94">
        <v>17</v>
      </c>
      <c r="T66" s="95"/>
      <c r="U66" s="95">
        <f>L66*P66*S66</f>
        <v>816</v>
      </c>
      <c r="V66" s="95"/>
      <c r="W66" s="92">
        <f t="shared" si="9"/>
        <v>816</v>
      </c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s="32" customFormat="1" ht="23.85" customHeight="1" x14ac:dyDescent="0.2">
      <c r="A67" s="94">
        <v>37</v>
      </c>
      <c r="B67" s="10" t="s">
        <v>108</v>
      </c>
      <c r="C67" s="10"/>
      <c r="D67" s="10"/>
      <c r="E67" s="91" t="s">
        <v>101</v>
      </c>
      <c r="F67" s="91" t="s">
        <v>102</v>
      </c>
      <c r="G67" s="94">
        <v>1</v>
      </c>
      <c r="H67" s="94"/>
      <c r="I67" s="94"/>
      <c r="J67" s="90">
        <f t="shared" si="7"/>
        <v>1</v>
      </c>
      <c r="K67" s="94">
        <v>15</v>
      </c>
      <c r="L67" s="94"/>
      <c r="M67" s="94"/>
      <c r="N67" s="90">
        <f t="shared" si="8"/>
        <v>15</v>
      </c>
      <c r="O67" s="94">
        <v>4</v>
      </c>
      <c r="P67" s="94"/>
      <c r="Q67" s="94"/>
      <c r="R67" s="90">
        <f t="shared" si="4"/>
        <v>4</v>
      </c>
      <c r="S67" s="94">
        <v>17</v>
      </c>
      <c r="T67" s="95">
        <f>K67*O67*S67</f>
        <v>1020</v>
      </c>
      <c r="U67" s="95"/>
      <c r="V67" s="95"/>
      <c r="W67" s="92">
        <f t="shared" si="9"/>
        <v>1020</v>
      </c>
    </row>
    <row r="68" spans="1:1024" ht="23.85" customHeight="1" x14ac:dyDescent="0.2">
      <c r="A68" s="94">
        <v>38</v>
      </c>
      <c r="B68" s="10" t="s">
        <v>108</v>
      </c>
      <c r="C68" s="10"/>
      <c r="D68" s="10"/>
      <c r="E68" s="91" t="s">
        <v>101</v>
      </c>
      <c r="F68" s="91" t="s">
        <v>102</v>
      </c>
      <c r="G68" s="94">
        <v>1</v>
      </c>
      <c r="H68" s="94"/>
      <c r="I68" s="94"/>
      <c r="J68" s="90">
        <f t="shared" si="7"/>
        <v>1</v>
      </c>
      <c r="K68" s="94">
        <v>16</v>
      </c>
      <c r="L68" s="94"/>
      <c r="M68" s="94"/>
      <c r="N68" s="90">
        <f t="shared" si="8"/>
        <v>16</v>
      </c>
      <c r="O68" s="94">
        <v>4</v>
      </c>
      <c r="P68" s="94"/>
      <c r="Q68" s="94"/>
      <c r="R68" s="90">
        <f t="shared" si="4"/>
        <v>4</v>
      </c>
      <c r="S68" s="94">
        <v>17</v>
      </c>
      <c r="T68" s="95">
        <f>K68*O68*S68</f>
        <v>1088</v>
      </c>
      <c r="U68" s="95"/>
      <c r="V68" s="95"/>
      <c r="W68" s="92">
        <f t="shared" si="9"/>
        <v>1088</v>
      </c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s="98" customFormat="1" ht="23.85" customHeight="1" x14ac:dyDescent="0.2">
      <c r="A69" s="94">
        <v>39</v>
      </c>
      <c r="B69" s="10" t="s">
        <v>109</v>
      </c>
      <c r="C69" s="10"/>
      <c r="D69" s="10"/>
      <c r="E69" s="91" t="s">
        <v>107</v>
      </c>
      <c r="F69" s="91" t="s">
        <v>106</v>
      </c>
      <c r="G69" s="94">
        <v>1</v>
      </c>
      <c r="H69" s="94"/>
      <c r="I69" s="94"/>
      <c r="J69" s="90">
        <f t="shared" si="7"/>
        <v>1</v>
      </c>
      <c r="K69" s="94">
        <v>16</v>
      </c>
      <c r="L69" s="94"/>
      <c r="M69" s="94"/>
      <c r="N69" s="90">
        <f t="shared" si="8"/>
        <v>16</v>
      </c>
      <c r="O69" s="94">
        <v>4</v>
      </c>
      <c r="P69" s="94"/>
      <c r="Q69" s="94"/>
      <c r="R69" s="90">
        <f t="shared" si="4"/>
        <v>4</v>
      </c>
      <c r="S69" s="94">
        <v>17</v>
      </c>
      <c r="T69" s="95">
        <f>K69*O69*S69</f>
        <v>1088</v>
      </c>
      <c r="U69" s="95"/>
      <c r="V69" s="95"/>
      <c r="W69" s="92">
        <f t="shared" si="9"/>
        <v>1088</v>
      </c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</row>
    <row r="70" spans="1:1024" ht="33.950000000000003" customHeight="1" x14ac:dyDescent="0.2">
      <c r="A70" s="94">
        <v>40</v>
      </c>
      <c r="B70" s="10" t="s">
        <v>110</v>
      </c>
      <c r="C70" s="10"/>
      <c r="D70" s="10"/>
      <c r="E70" s="91" t="s">
        <v>111</v>
      </c>
      <c r="F70" s="91" t="s">
        <v>48</v>
      </c>
      <c r="G70" s="94">
        <v>1</v>
      </c>
      <c r="H70" s="94"/>
      <c r="I70" s="94"/>
      <c r="J70" s="90">
        <f t="shared" si="7"/>
        <v>1</v>
      </c>
      <c r="K70" s="94">
        <v>15</v>
      </c>
      <c r="L70" s="94"/>
      <c r="M70" s="94"/>
      <c r="N70" s="90">
        <f t="shared" si="8"/>
        <v>15</v>
      </c>
      <c r="O70" s="94">
        <v>4</v>
      </c>
      <c r="P70" s="94"/>
      <c r="Q70" s="94"/>
      <c r="R70" s="90">
        <f t="shared" si="4"/>
        <v>4</v>
      </c>
      <c r="S70" s="94">
        <v>17</v>
      </c>
      <c r="T70" s="95">
        <f>K70*O70*S70</f>
        <v>1020</v>
      </c>
      <c r="U70" s="95"/>
      <c r="V70" s="95"/>
      <c r="W70" s="92">
        <f t="shared" si="9"/>
        <v>1020</v>
      </c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s="98" customFormat="1" ht="33.950000000000003" customHeight="1" x14ac:dyDescent="0.2">
      <c r="A71" s="94">
        <v>41</v>
      </c>
      <c r="B71" s="10" t="s">
        <v>110</v>
      </c>
      <c r="C71" s="10"/>
      <c r="D71" s="10"/>
      <c r="E71" s="91" t="s">
        <v>111</v>
      </c>
      <c r="F71" s="91" t="s">
        <v>48</v>
      </c>
      <c r="G71" s="94"/>
      <c r="H71" s="94">
        <v>1</v>
      </c>
      <c r="I71" s="94"/>
      <c r="J71" s="90">
        <f t="shared" si="7"/>
        <v>1</v>
      </c>
      <c r="K71" s="94"/>
      <c r="L71" s="94">
        <v>12</v>
      </c>
      <c r="M71" s="94"/>
      <c r="N71" s="90">
        <f t="shared" si="8"/>
        <v>12</v>
      </c>
      <c r="O71" s="94"/>
      <c r="P71" s="94">
        <v>4</v>
      </c>
      <c r="Q71" s="94"/>
      <c r="R71" s="90">
        <f t="shared" si="4"/>
        <v>4</v>
      </c>
      <c r="S71" s="94">
        <v>17</v>
      </c>
      <c r="T71" s="95"/>
      <c r="U71" s="95">
        <f>L71*P71*S71</f>
        <v>816</v>
      </c>
      <c r="V71" s="95"/>
      <c r="W71" s="92">
        <f t="shared" si="9"/>
        <v>816</v>
      </c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</row>
    <row r="72" spans="1:1024" s="32" customFormat="1" ht="33.950000000000003" customHeight="1" x14ac:dyDescent="0.2">
      <c r="A72" s="94">
        <v>42</v>
      </c>
      <c r="B72" s="10" t="s">
        <v>110</v>
      </c>
      <c r="C72" s="10"/>
      <c r="D72" s="10"/>
      <c r="E72" s="91" t="s">
        <v>112</v>
      </c>
      <c r="F72" s="91" t="s">
        <v>113</v>
      </c>
      <c r="G72" s="94"/>
      <c r="H72" s="94">
        <v>1</v>
      </c>
      <c r="I72" s="94"/>
      <c r="J72" s="90">
        <v>1</v>
      </c>
      <c r="K72" s="94"/>
      <c r="L72" s="94">
        <v>15</v>
      </c>
      <c r="M72" s="94"/>
      <c r="N72" s="90">
        <f t="shared" si="8"/>
        <v>15</v>
      </c>
      <c r="O72" s="94"/>
      <c r="P72" s="94">
        <v>4</v>
      </c>
      <c r="Q72" s="94"/>
      <c r="R72" s="90">
        <v>4</v>
      </c>
      <c r="S72" s="94">
        <v>17</v>
      </c>
      <c r="T72" s="95"/>
      <c r="U72" s="95">
        <f>L72*P72*S72</f>
        <v>1020</v>
      </c>
      <c r="V72" s="95"/>
      <c r="W72" s="92">
        <f t="shared" si="9"/>
        <v>1020</v>
      </c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</row>
    <row r="73" spans="1:1024" ht="35.25" customHeight="1" x14ac:dyDescent="0.2">
      <c r="A73" s="97" t="s">
        <v>114</v>
      </c>
      <c r="B73" s="10" t="s">
        <v>115</v>
      </c>
      <c r="C73" s="10"/>
      <c r="D73" s="10"/>
      <c r="E73" s="91" t="s">
        <v>111</v>
      </c>
      <c r="F73" s="91" t="s">
        <v>48</v>
      </c>
      <c r="G73" s="94">
        <v>1</v>
      </c>
      <c r="H73" s="94"/>
      <c r="I73" s="94"/>
      <c r="J73" s="90">
        <f t="shared" ref="J73:J81" si="10">SUM(G73:I73)</f>
        <v>1</v>
      </c>
      <c r="K73" s="94">
        <v>15</v>
      </c>
      <c r="L73" s="94"/>
      <c r="M73" s="94"/>
      <c r="N73" s="90">
        <f t="shared" si="8"/>
        <v>15</v>
      </c>
      <c r="O73" s="94">
        <v>4</v>
      </c>
      <c r="P73" s="94"/>
      <c r="Q73" s="94"/>
      <c r="R73" s="90">
        <f t="shared" ref="R73:R119" si="11">SUM(O73:Q73)</f>
        <v>4</v>
      </c>
      <c r="S73" s="94">
        <v>17</v>
      </c>
      <c r="T73" s="95">
        <f>K73*O73*S73</f>
        <v>1020</v>
      </c>
      <c r="U73" s="95"/>
      <c r="V73" s="95"/>
      <c r="W73" s="92">
        <f t="shared" si="9"/>
        <v>1020</v>
      </c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s="32" customFormat="1" ht="35.25" customHeight="1" x14ac:dyDescent="0.2">
      <c r="A74" s="94">
        <v>44</v>
      </c>
      <c r="B74" s="10" t="s">
        <v>116</v>
      </c>
      <c r="C74" s="10"/>
      <c r="D74" s="10"/>
      <c r="E74" s="91" t="s">
        <v>34</v>
      </c>
      <c r="F74" s="91" t="s">
        <v>117</v>
      </c>
      <c r="G74" s="94">
        <v>1</v>
      </c>
      <c r="H74" s="94"/>
      <c r="I74" s="94"/>
      <c r="J74" s="90">
        <f t="shared" si="10"/>
        <v>1</v>
      </c>
      <c r="K74" s="94">
        <v>15</v>
      </c>
      <c r="L74" s="94"/>
      <c r="M74" s="94"/>
      <c r="N74" s="90">
        <f t="shared" si="8"/>
        <v>15</v>
      </c>
      <c r="O74" s="94">
        <v>4</v>
      </c>
      <c r="P74" s="94"/>
      <c r="Q74" s="94"/>
      <c r="R74" s="90">
        <f t="shared" si="11"/>
        <v>4</v>
      </c>
      <c r="S74" s="94">
        <v>17</v>
      </c>
      <c r="T74" s="95">
        <f>K74*O74*S74</f>
        <v>1020</v>
      </c>
      <c r="U74" s="95"/>
      <c r="V74" s="95"/>
      <c r="W74" s="92">
        <f t="shared" si="9"/>
        <v>1020</v>
      </c>
    </row>
    <row r="75" spans="1:1024" s="98" customFormat="1" ht="35.25" customHeight="1" x14ac:dyDescent="0.2">
      <c r="A75" s="94">
        <v>45</v>
      </c>
      <c r="B75" s="10" t="s">
        <v>116</v>
      </c>
      <c r="C75" s="10"/>
      <c r="D75" s="10"/>
      <c r="E75" s="91" t="s">
        <v>34</v>
      </c>
      <c r="F75" s="91" t="s">
        <v>117</v>
      </c>
      <c r="G75" s="94"/>
      <c r="H75" s="94">
        <v>1</v>
      </c>
      <c r="I75" s="94"/>
      <c r="J75" s="90">
        <f t="shared" si="10"/>
        <v>1</v>
      </c>
      <c r="K75" s="94"/>
      <c r="L75" s="94">
        <v>14</v>
      </c>
      <c r="M75" s="94"/>
      <c r="N75" s="90">
        <f t="shared" si="8"/>
        <v>14</v>
      </c>
      <c r="O75" s="94"/>
      <c r="P75" s="94">
        <v>4</v>
      </c>
      <c r="Q75" s="94"/>
      <c r="R75" s="90">
        <f t="shared" si="11"/>
        <v>4</v>
      </c>
      <c r="S75" s="94">
        <v>17</v>
      </c>
      <c r="T75" s="95"/>
      <c r="U75" s="95">
        <f>L75*P75*S75</f>
        <v>952</v>
      </c>
      <c r="V75" s="95"/>
      <c r="W75" s="92">
        <f t="shared" si="9"/>
        <v>952</v>
      </c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</row>
    <row r="76" spans="1:1024" ht="35.25" customHeight="1" x14ac:dyDescent="0.2">
      <c r="A76" s="97" t="s">
        <v>118</v>
      </c>
      <c r="B76" s="10" t="s">
        <v>116</v>
      </c>
      <c r="C76" s="10"/>
      <c r="D76" s="10"/>
      <c r="E76" s="91" t="s">
        <v>34</v>
      </c>
      <c r="F76" s="91" t="s">
        <v>117</v>
      </c>
      <c r="G76" s="94"/>
      <c r="H76" s="94"/>
      <c r="I76" s="94">
        <v>1</v>
      </c>
      <c r="J76" s="90">
        <f t="shared" si="10"/>
        <v>1</v>
      </c>
      <c r="K76" s="94"/>
      <c r="L76" s="94"/>
      <c r="M76" s="94">
        <v>10</v>
      </c>
      <c r="N76" s="90">
        <f t="shared" si="8"/>
        <v>10</v>
      </c>
      <c r="O76" s="94"/>
      <c r="P76" s="94"/>
      <c r="Q76" s="94">
        <v>6</v>
      </c>
      <c r="R76" s="90">
        <f t="shared" si="11"/>
        <v>6</v>
      </c>
      <c r="S76" s="94">
        <v>17</v>
      </c>
      <c r="T76" s="95"/>
      <c r="U76" s="95"/>
      <c r="V76" s="95">
        <f>M76*Q76*S76</f>
        <v>1020</v>
      </c>
      <c r="W76" s="92">
        <f t="shared" si="9"/>
        <v>1020</v>
      </c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s="32" customFormat="1" ht="66.400000000000006" customHeight="1" x14ac:dyDescent="0.2">
      <c r="A77" s="97" t="s">
        <v>119</v>
      </c>
      <c r="B77" s="10" t="s">
        <v>120</v>
      </c>
      <c r="C77" s="10"/>
      <c r="D77" s="10"/>
      <c r="E77" s="91" t="s">
        <v>121</v>
      </c>
      <c r="F77" s="91" t="s">
        <v>48</v>
      </c>
      <c r="G77" s="94">
        <v>1</v>
      </c>
      <c r="H77" s="94"/>
      <c r="I77" s="94"/>
      <c r="J77" s="90">
        <f t="shared" si="10"/>
        <v>1</v>
      </c>
      <c r="K77" s="94">
        <v>19</v>
      </c>
      <c r="L77" s="94"/>
      <c r="M77" s="94"/>
      <c r="N77" s="90">
        <f t="shared" si="8"/>
        <v>19</v>
      </c>
      <c r="O77" s="94">
        <v>4</v>
      </c>
      <c r="P77" s="94"/>
      <c r="Q77" s="94"/>
      <c r="R77" s="90">
        <f t="shared" si="11"/>
        <v>4</v>
      </c>
      <c r="S77" s="94">
        <v>17</v>
      </c>
      <c r="T77" s="95">
        <f>K77*O77*S77</f>
        <v>1292</v>
      </c>
      <c r="U77" s="95"/>
      <c r="V77" s="95"/>
      <c r="W77" s="92">
        <f t="shared" si="9"/>
        <v>1292</v>
      </c>
    </row>
    <row r="78" spans="1:1024" ht="69.2" customHeight="1" x14ac:dyDescent="0.2">
      <c r="A78" s="97" t="s">
        <v>122</v>
      </c>
      <c r="B78" s="10" t="s">
        <v>123</v>
      </c>
      <c r="C78" s="10"/>
      <c r="D78" s="10"/>
      <c r="E78" s="91" t="s">
        <v>121</v>
      </c>
      <c r="F78" s="91" t="s">
        <v>48</v>
      </c>
      <c r="G78" s="94">
        <v>1</v>
      </c>
      <c r="H78" s="94"/>
      <c r="I78" s="94"/>
      <c r="J78" s="90">
        <f t="shared" si="10"/>
        <v>1</v>
      </c>
      <c r="K78" s="94">
        <v>17</v>
      </c>
      <c r="L78" s="94"/>
      <c r="M78" s="94"/>
      <c r="N78" s="90">
        <f t="shared" si="8"/>
        <v>17</v>
      </c>
      <c r="O78" s="94">
        <v>4</v>
      </c>
      <c r="P78" s="94"/>
      <c r="Q78" s="94"/>
      <c r="R78" s="90">
        <f t="shared" si="11"/>
        <v>4</v>
      </c>
      <c r="S78" s="94">
        <v>17</v>
      </c>
      <c r="T78" s="95">
        <f>K78*O78*S78</f>
        <v>1156</v>
      </c>
      <c r="U78" s="95"/>
      <c r="V78" s="95"/>
      <c r="W78" s="92">
        <f t="shared" si="9"/>
        <v>1156</v>
      </c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ht="80.099999999999994" customHeight="1" x14ac:dyDescent="0.2">
      <c r="A79" s="97" t="s">
        <v>124</v>
      </c>
      <c r="B79" s="10" t="s">
        <v>125</v>
      </c>
      <c r="C79" s="10"/>
      <c r="D79" s="10"/>
      <c r="E79" s="91" t="s">
        <v>121</v>
      </c>
      <c r="F79" s="91" t="s">
        <v>48</v>
      </c>
      <c r="G79" s="94">
        <v>1</v>
      </c>
      <c r="H79" s="94"/>
      <c r="I79" s="94"/>
      <c r="J79" s="90">
        <f t="shared" si="10"/>
        <v>1</v>
      </c>
      <c r="K79" s="94">
        <v>16</v>
      </c>
      <c r="L79" s="94"/>
      <c r="M79" s="94"/>
      <c r="N79" s="90">
        <f t="shared" si="8"/>
        <v>16</v>
      </c>
      <c r="O79" s="94">
        <v>4</v>
      </c>
      <c r="P79" s="94"/>
      <c r="Q79" s="94"/>
      <c r="R79" s="90">
        <f t="shared" si="11"/>
        <v>4</v>
      </c>
      <c r="S79" s="94">
        <v>17</v>
      </c>
      <c r="T79" s="95">
        <f>K79*O79*S79</f>
        <v>1088</v>
      </c>
      <c r="U79" s="95"/>
      <c r="V79" s="95"/>
      <c r="W79" s="92">
        <f t="shared" si="9"/>
        <v>1088</v>
      </c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ht="23.85" customHeight="1" x14ac:dyDescent="0.2">
      <c r="A80" s="97" t="s">
        <v>126</v>
      </c>
      <c r="B80" s="10" t="s">
        <v>89</v>
      </c>
      <c r="C80" s="10"/>
      <c r="D80" s="10"/>
      <c r="E80" s="91" t="s">
        <v>127</v>
      </c>
      <c r="F80" s="91" t="s">
        <v>48</v>
      </c>
      <c r="G80" s="94"/>
      <c r="H80" s="94"/>
      <c r="I80" s="94">
        <v>1</v>
      </c>
      <c r="J80" s="90">
        <f t="shared" si="10"/>
        <v>1</v>
      </c>
      <c r="K80" s="94"/>
      <c r="L80" s="94"/>
      <c r="M80" s="94">
        <v>11</v>
      </c>
      <c r="N80" s="90">
        <f t="shared" si="8"/>
        <v>11</v>
      </c>
      <c r="O80" s="94"/>
      <c r="P80" s="94"/>
      <c r="Q80" s="94">
        <v>6</v>
      </c>
      <c r="R80" s="90">
        <f t="shared" si="11"/>
        <v>6</v>
      </c>
      <c r="S80" s="94">
        <v>17</v>
      </c>
      <c r="T80" s="95"/>
      <c r="U80" s="95"/>
      <c r="V80" s="95">
        <f>M80*Q80*S80</f>
        <v>1122</v>
      </c>
      <c r="W80" s="92">
        <f t="shared" si="9"/>
        <v>1122</v>
      </c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ht="23.85" customHeight="1" x14ac:dyDescent="0.2">
      <c r="A81" s="2" t="s">
        <v>128</v>
      </c>
      <c r="B81" s="10" t="s">
        <v>129</v>
      </c>
      <c r="C81" s="10"/>
      <c r="D81" s="10"/>
      <c r="E81" s="91" t="s">
        <v>112</v>
      </c>
      <c r="F81" s="91" t="s">
        <v>113</v>
      </c>
      <c r="G81" s="4">
        <v>1</v>
      </c>
      <c r="H81" s="4"/>
      <c r="I81" s="4"/>
      <c r="J81" s="11">
        <f t="shared" si="10"/>
        <v>1</v>
      </c>
      <c r="K81" s="4">
        <v>17</v>
      </c>
      <c r="L81" s="4"/>
      <c r="M81" s="4"/>
      <c r="N81" s="11">
        <f t="shared" si="8"/>
        <v>17</v>
      </c>
      <c r="O81" s="94">
        <v>3</v>
      </c>
      <c r="P81" s="94"/>
      <c r="Q81" s="94"/>
      <c r="R81" s="90">
        <f t="shared" si="11"/>
        <v>3</v>
      </c>
      <c r="S81" s="94">
        <v>17</v>
      </c>
      <c r="T81" s="95">
        <f>K81*O81*S81</f>
        <v>867</v>
      </c>
      <c r="U81" s="95"/>
      <c r="V81" s="95"/>
      <c r="W81" s="92">
        <f t="shared" si="9"/>
        <v>867</v>
      </c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s="32" customFormat="1" ht="25.5" x14ac:dyDescent="0.2">
      <c r="A82" s="2"/>
      <c r="B82" s="10"/>
      <c r="C82" s="10"/>
      <c r="D82" s="10"/>
      <c r="E82" s="91" t="s">
        <v>130</v>
      </c>
      <c r="F82" s="91" t="s">
        <v>131</v>
      </c>
      <c r="G82" s="4"/>
      <c r="H82" s="4"/>
      <c r="I82" s="4"/>
      <c r="J82" s="11"/>
      <c r="K82" s="4"/>
      <c r="L82" s="4"/>
      <c r="M82" s="4"/>
      <c r="N82" s="11">
        <f t="shared" si="8"/>
        <v>0</v>
      </c>
      <c r="O82" s="94">
        <v>3</v>
      </c>
      <c r="P82" s="94"/>
      <c r="Q82" s="94"/>
      <c r="R82" s="90">
        <f t="shared" si="11"/>
        <v>3</v>
      </c>
      <c r="S82" s="94">
        <v>17</v>
      </c>
      <c r="T82" s="95">
        <f>K81*O82*S82</f>
        <v>867</v>
      </c>
      <c r="U82" s="95"/>
      <c r="V82" s="95"/>
      <c r="W82" s="92">
        <f t="shared" si="9"/>
        <v>867</v>
      </c>
    </row>
    <row r="83" spans="1:1024" ht="30.95" customHeight="1" x14ac:dyDescent="0.2">
      <c r="A83" s="2" t="s">
        <v>132</v>
      </c>
      <c r="B83" s="10" t="s">
        <v>133</v>
      </c>
      <c r="C83" s="10"/>
      <c r="D83" s="10"/>
      <c r="E83" s="91" t="s">
        <v>112</v>
      </c>
      <c r="F83" s="91" t="s">
        <v>113</v>
      </c>
      <c r="G83" s="4">
        <v>1</v>
      </c>
      <c r="H83" s="4"/>
      <c r="I83" s="4"/>
      <c r="J83" s="4">
        <v>1</v>
      </c>
      <c r="K83" s="4">
        <v>24</v>
      </c>
      <c r="L83" s="4"/>
      <c r="M83" s="4"/>
      <c r="N83" s="11">
        <f t="shared" si="8"/>
        <v>24</v>
      </c>
      <c r="O83" s="94">
        <v>3</v>
      </c>
      <c r="P83" s="94"/>
      <c r="Q83" s="94"/>
      <c r="R83" s="90">
        <f t="shared" si="11"/>
        <v>3</v>
      </c>
      <c r="S83" s="94">
        <v>17</v>
      </c>
      <c r="T83" s="95">
        <f>K83*O83*S83</f>
        <v>1224</v>
      </c>
      <c r="U83" s="95"/>
      <c r="V83" s="95"/>
      <c r="W83" s="92">
        <f t="shared" si="9"/>
        <v>1224</v>
      </c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s="32" customFormat="1" ht="30.95" customHeight="1" x14ac:dyDescent="0.2">
      <c r="A84" s="2"/>
      <c r="B84" s="10"/>
      <c r="C84" s="10"/>
      <c r="D84" s="10"/>
      <c r="E84" s="91" t="s">
        <v>130</v>
      </c>
      <c r="F84" s="91" t="s">
        <v>42</v>
      </c>
      <c r="G84" s="4"/>
      <c r="H84" s="4"/>
      <c r="I84" s="4"/>
      <c r="J84" s="4"/>
      <c r="K84" s="4"/>
      <c r="L84" s="4"/>
      <c r="M84" s="4"/>
      <c r="N84" s="11">
        <f t="shared" si="8"/>
        <v>0</v>
      </c>
      <c r="O84" s="94">
        <v>3</v>
      </c>
      <c r="P84" s="94"/>
      <c r="Q84" s="94"/>
      <c r="R84" s="90">
        <f t="shared" si="11"/>
        <v>3</v>
      </c>
      <c r="S84" s="94">
        <v>17</v>
      </c>
      <c r="T84" s="95">
        <f>K83*O84*S84</f>
        <v>1224</v>
      </c>
      <c r="U84" s="95"/>
      <c r="V84" s="95"/>
      <c r="W84" s="92">
        <f t="shared" si="9"/>
        <v>1224</v>
      </c>
    </row>
    <row r="85" spans="1:1024" ht="23.85" customHeight="1" x14ac:dyDescent="0.2">
      <c r="A85" s="97" t="s">
        <v>134</v>
      </c>
      <c r="B85" s="10" t="s">
        <v>135</v>
      </c>
      <c r="C85" s="10"/>
      <c r="D85" s="10"/>
      <c r="E85" s="91" t="s">
        <v>136</v>
      </c>
      <c r="F85" s="91" t="s">
        <v>48</v>
      </c>
      <c r="G85" s="94">
        <v>1</v>
      </c>
      <c r="H85" s="94"/>
      <c r="I85" s="94"/>
      <c r="J85" s="90">
        <f t="shared" ref="J85:J120" si="12">SUM(G85:I85)</f>
        <v>1</v>
      </c>
      <c r="K85" s="94">
        <v>18</v>
      </c>
      <c r="L85" s="94"/>
      <c r="M85" s="94"/>
      <c r="N85" s="90">
        <f t="shared" si="8"/>
        <v>18</v>
      </c>
      <c r="O85" s="94">
        <v>4</v>
      </c>
      <c r="P85" s="94"/>
      <c r="Q85" s="94"/>
      <c r="R85" s="90">
        <f t="shared" si="11"/>
        <v>4</v>
      </c>
      <c r="S85" s="94">
        <v>17</v>
      </c>
      <c r="T85" s="95">
        <f>K85*O85*S85</f>
        <v>1224</v>
      </c>
      <c r="U85" s="95"/>
      <c r="V85" s="95"/>
      <c r="W85" s="92">
        <f t="shared" si="9"/>
        <v>1224</v>
      </c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s="32" customFormat="1" ht="23.85" customHeight="1" x14ac:dyDescent="0.2">
      <c r="A86" s="97" t="s">
        <v>137</v>
      </c>
      <c r="B86" s="10" t="s">
        <v>135</v>
      </c>
      <c r="C86" s="10"/>
      <c r="D86" s="10"/>
      <c r="E86" s="91" t="s">
        <v>136</v>
      </c>
      <c r="F86" s="91" t="s">
        <v>48</v>
      </c>
      <c r="G86" s="94"/>
      <c r="H86" s="94"/>
      <c r="I86" s="94">
        <v>1</v>
      </c>
      <c r="J86" s="90">
        <f t="shared" si="12"/>
        <v>1</v>
      </c>
      <c r="K86" s="94"/>
      <c r="L86" s="94"/>
      <c r="M86" s="94">
        <v>10</v>
      </c>
      <c r="N86" s="90">
        <f t="shared" si="8"/>
        <v>10</v>
      </c>
      <c r="O86" s="94"/>
      <c r="P86" s="94"/>
      <c r="Q86" s="94">
        <v>6</v>
      </c>
      <c r="R86" s="90">
        <f t="shared" si="11"/>
        <v>6</v>
      </c>
      <c r="S86" s="94">
        <v>17</v>
      </c>
      <c r="T86" s="95"/>
      <c r="U86" s="95"/>
      <c r="V86" s="95">
        <f>M86*Q86*S86</f>
        <v>1020</v>
      </c>
      <c r="W86" s="92">
        <f t="shared" si="9"/>
        <v>1020</v>
      </c>
    </row>
    <row r="87" spans="1:1024" s="32" customFormat="1" ht="23.85" customHeight="1" x14ac:dyDescent="0.2">
      <c r="A87" s="97" t="s">
        <v>138</v>
      </c>
      <c r="B87" s="10" t="s">
        <v>135</v>
      </c>
      <c r="C87" s="10"/>
      <c r="D87" s="10"/>
      <c r="E87" s="91" t="s">
        <v>139</v>
      </c>
      <c r="F87" s="91" t="s">
        <v>140</v>
      </c>
      <c r="G87" s="94"/>
      <c r="H87" s="94"/>
      <c r="I87" s="94">
        <v>1</v>
      </c>
      <c r="J87" s="90">
        <f t="shared" si="12"/>
        <v>1</v>
      </c>
      <c r="K87" s="94"/>
      <c r="L87" s="94"/>
      <c r="M87" s="94">
        <v>12</v>
      </c>
      <c r="N87" s="90">
        <f t="shared" si="8"/>
        <v>12</v>
      </c>
      <c r="O87" s="94"/>
      <c r="P87" s="94"/>
      <c r="Q87" s="94">
        <v>6</v>
      </c>
      <c r="R87" s="90">
        <f t="shared" si="11"/>
        <v>6</v>
      </c>
      <c r="S87" s="94">
        <v>17</v>
      </c>
      <c r="T87" s="95"/>
      <c r="U87" s="95"/>
      <c r="V87" s="95">
        <f>M87*Q87*S87</f>
        <v>1224</v>
      </c>
      <c r="W87" s="92">
        <f t="shared" si="9"/>
        <v>1224</v>
      </c>
    </row>
    <row r="88" spans="1:1024" s="32" customFormat="1" ht="23.85" customHeight="1" x14ac:dyDescent="0.2">
      <c r="A88" s="97" t="s">
        <v>141</v>
      </c>
      <c r="B88" s="10" t="s">
        <v>135</v>
      </c>
      <c r="C88" s="10"/>
      <c r="D88" s="10"/>
      <c r="E88" s="91" t="s">
        <v>139</v>
      </c>
      <c r="F88" s="91" t="s">
        <v>140</v>
      </c>
      <c r="G88" s="94"/>
      <c r="H88" s="94"/>
      <c r="I88" s="94">
        <v>1</v>
      </c>
      <c r="J88" s="90">
        <f t="shared" si="12"/>
        <v>1</v>
      </c>
      <c r="K88" s="94"/>
      <c r="L88" s="94"/>
      <c r="M88" s="94">
        <v>14</v>
      </c>
      <c r="N88" s="90">
        <f t="shared" si="8"/>
        <v>14</v>
      </c>
      <c r="O88" s="94"/>
      <c r="P88" s="94"/>
      <c r="Q88" s="94">
        <v>6</v>
      </c>
      <c r="R88" s="90">
        <f t="shared" si="11"/>
        <v>6</v>
      </c>
      <c r="S88" s="94">
        <v>17</v>
      </c>
      <c r="T88" s="95"/>
      <c r="U88" s="95"/>
      <c r="V88" s="95">
        <f>M88*Q88*S88</f>
        <v>1428</v>
      </c>
      <c r="W88" s="92">
        <f t="shared" si="9"/>
        <v>1428</v>
      </c>
    </row>
    <row r="89" spans="1:1024" ht="23.1" customHeight="1" x14ac:dyDescent="0.2">
      <c r="A89" s="97" t="s">
        <v>142</v>
      </c>
      <c r="B89" s="10" t="s">
        <v>135</v>
      </c>
      <c r="C89" s="10"/>
      <c r="D89" s="10"/>
      <c r="E89" s="91" t="s">
        <v>143</v>
      </c>
      <c r="F89" s="91" t="s">
        <v>48</v>
      </c>
      <c r="G89" s="94">
        <v>1</v>
      </c>
      <c r="H89" s="94"/>
      <c r="I89" s="94"/>
      <c r="J89" s="90">
        <f t="shared" si="12"/>
        <v>1</v>
      </c>
      <c r="K89" s="94">
        <v>19</v>
      </c>
      <c r="L89" s="94"/>
      <c r="M89" s="94"/>
      <c r="N89" s="90">
        <f t="shared" si="8"/>
        <v>19</v>
      </c>
      <c r="O89" s="94">
        <v>4</v>
      </c>
      <c r="P89" s="94"/>
      <c r="Q89" s="94"/>
      <c r="R89" s="90">
        <f t="shared" si="11"/>
        <v>4</v>
      </c>
      <c r="S89" s="94">
        <v>17</v>
      </c>
      <c r="T89" s="95">
        <f>K89*O89*S89</f>
        <v>1292</v>
      </c>
      <c r="U89" s="95"/>
      <c r="V89" s="95"/>
      <c r="W89" s="92">
        <f t="shared" si="9"/>
        <v>1292</v>
      </c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ht="23.1" customHeight="1" x14ac:dyDescent="0.2">
      <c r="A90" s="97" t="s">
        <v>144</v>
      </c>
      <c r="B90" s="10" t="s">
        <v>135</v>
      </c>
      <c r="C90" s="10"/>
      <c r="D90" s="10"/>
      <c r="E90" s="91" t="s">
        <v>143</v>
      </c>
      <c r="F90" s="91" t="s">
        <v>48</v>
      </c>
      <c r="G90" s="94"/>
      <c r="H90" s="94">
        <v>1</v>
      </c>
      <c r="I90" s="94"/>
      <c r="J90" s="90">
        <f t="shared" si="12"/>
        <v>1</v>
      </c>
      <c r="K90" s="94"/>
      <c r="L90" s="94">
        <v>13</v>
      </c>
      <c r="M90" s="94"/>
      <c r="N90" s="90">
        <f t="shared" si="8"/>
        <v>13</v>
      </c>
      <c r="O90" s="94"/>
      <c r="P90" s="94">
        <v>6</v>
      </c>
      <c r="Q90" s="94"/>
      <c r="R90" s="90">
        <f t="shared" si="11"/>
        <v>6</v>
      </c>
      <c r="S90" s="94">
        <v>17</v>
      </c>
      <c r="T90" s="95"/>
      <c r="U90" s="95">
        <f>L90*P90*S90</f>
        <v>1326</v>
      </c>
      <c r="V90" s="95"/>
      <c r="W90" s="92">
        <f t="shared" si="9"/>
        <v>1326</v>
      </c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ht="23.1" customHeight="1" x14ac:dyDescent="0.2">
      <c r="A91" s="97" t="s">
        <v>145</v>
      </c>
      <c r="B91" s="10" t="s">
        <v>135</v>
      </c>
      <c r="C91" s="10"/>
      <c r="D91" s="10"/>
      <c r="E91" s="91" t="s">
        <v>143</v>
      </c>
      <c r="F91" s="91" t="s">
        <v>48</v>
      </c>
      <c r="G91" s="94"/>
      <c r="H91" s="94">
        <v>1</v>
      </c>
      <c r="I91" s="94"/>
      <c r="J91" s="90">
        <f t="shared" si="12"/>
        <v>1</v>
      </c>
      <c r="K91" s="94"/>
      <c r="L91" s="94">
        <v>12</v>
      </c>
      <c r="M91" s="94"/>
      <c r="N91" s="90">
        <f t="shared" si="8"/>
        <v>12</v>
      </c>
      <c r="O91" s="94"/>
      <c r="P91" s="94">
        <v>6</v>
      </c>
      <c r="Q91" s="94"/>
      <c r="R91" s="90">
        <f t="shared" si="11"/>
        <v>6</v>
      </c>
      <c r="S91" s="94">
        <v>17</v>
      </c>
      <c r="T91" s="95"/>
      <c r="U91" s="95">
        <f>L91*P91*S91</f>
        <v>1224</v>
      </c>
      <c r="V91" s="95"/>
      <c r="W91" s="92">
        <f t="shared" si="9"/>
        <v>1224</v>
      </c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ht="23.85" customHeight="1" x14ac:dyDescent="0.2">
      <c r="A92" s="97" t="s">
        <v>146</v>
      </c>
      <c r="B92" s="10" t="s">
        <v>135</v>
      </c>
      <c r="C92" s="10"/>
      <c r="D92" s="10"/>
      <c r="E92" s="91" t="s">
        <v>147</v>
      </c>
      <c r="F92" s="91" t="s">
        <v>48</v>
      </c>
      <c r="G92" s="94">
        <v>1</v>
      </c>
      <c r="H92" s="94"/>
      <c r="I92" s="94"/>
      <c r="J92" s="90">
        <f t="shared" si="12"/>
        <v>1</v>
      </c>
      <c r="K92" s="94">
        <v>16</v>
      </c>
      <c r="L92" s="94"/>
      <c r="M92" s="94"/>
      <c r="N92" s="90">
        <f t="shared" si="8"/>
        <v>16</v>
      </c>
      <c r="O92" s="94">
        <v>4</v>
      </c>
      <c r="P92" s="94"/>
      <c r="Q92" s="94"/>
      <c r="R92" s="90">
        <f t="shared" si="11"/>
        <v>4</v>
      </c>
      <c r="S92" s="94">
        <v>17</v>
      </c>
      <c r="T92" s="95">
        <f t="shared" ref="T92:T99" si="13">K92*O92*S92</f>
        <v>1088</v>
      </c>
      <c r="U92" s="95"/>
      <c r="V92" s="95"/>
      <c r="W92" s="92">
        <f t="shared" si="9"/>
        <v>1088</v>
      </c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ht="23.85" customHeight="1" x14ac:dyDescent="0.2">
      <c r="A93" s="97" t="s">
        <v>148</v>
      </c>
      <c r="B93" s="10" t="s">
        <v>135</v>
      </c>
      <c r="C93" s="10"/>
      <c r="D93" s="10"/>
      <c r="E93" s="91" t="s">
        <v>147</v>
      </c>
      <c r="F93" s="91" t="s">
        <v>48</v>
      </c>
      <c r="G93" s="94">
        <v>1</v>
      </c>
      <c r="H93" s="94"/>
      <c r="I93" s="94"/>
      <c r="J93" s="90">
        <f t="shared" si="12"/>
        <v>1</v>
      </c>
      <c r="K93" s="94">
        <v>17</v>
      </c>
      <c r="L93" s="94"/>
      <c r="M93" s="94"/>
      <c r="N93" s="90">
        <f t="shared" ref="N93:N124" si="14">SUM(K93:M93)</f>
        <v>17</v>
      </c>
      <c r="O93" s="94">
        <v>4</v>
      </c>
      <c r="P93" s="94"/>
      <c r="Q93" s="94"/>
      <c r="R93" s="90">
        <f t="shared" si="11"/>
        <v>4</v>
      </c>
      <c r="S93" s="94">
        <v>17</v>
      </c>
      <c r="T93" s="95">
        <f t="shared" si="13"/>
        <v>1156</v>
      </c>
      <c r="U93" s="95"/>
      <c r="V93" s="95"/>
      <c r="W93" s="92">
        <f t="shared" ref="W93:W124" si="15">SUM(T93:V93)</f>
        <v>1156</v>
      </c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s="32" customFormat="1" ht="35.1" customHeight="1" x14ac:dyDescent="0.2">
      <c r="A94" s="97" t="s">
        <v>149</v>
      </c>
      <c r="B94" s="10" t="s">
        <v>150</v>
      </c>
      <c r="C94" s="10"/>
      <c r="D94" s="10"/>
      <c r="E94" s="91" t="s">
        <v>151</v>
      </c>
      <c r="F94" s="91" t="s">
        <v>62</v>
      </c>
      <c r="G94" s="94">
        <v>1</v>
      </c>
      <c r="H94" s="94"/>
      <c r="I94" s="94"/>
      <c r="J94" s="90">
        <f t="shared" si="12"/>
        <v>1</v>
      </c>
      <c r="K94" s="94">
        <v>16</v>
      </c>
      <c r="L94" s="94"/>
      <c r="M94" s="94"/>
      <c r="N94" s="90">
        <f t="shared" si="14"/>
        <v>16</v>
      </c>
      <c r="O94" s="94">
        <v>6</v>
      </c>
      <c r="P94" s="94"/>
      <c r="Q94" s="94"/>
      <c r="R94" s="90">
        <f t="shared" si="11"/>
        <v>6</v>
      </c>
      <c r="S94" s="94">
        <v>17</v>
      </c>
      <c r="T94" s="95">
        <f t="shared" si="13"/>
        <v>1632</v>
      </c>
      <c r="U94" s="95"/>
      <c r="V94" s="95"/>
      <c r="W94" s="92">
        <f t="shared" si="15"/>
        <v>1632</v>
      </c>
    </row>
    <row r="95" spans="1:1024" s="32" customFormat="1" ht="35.1" customHeight="1" x14ac:dyDescent="0.2">
      <c r="A95" s="97" t="s">
        <v>152</v>
      </c>
      <c r="B95" s="10" t="s">
        <v>150</v>
      </c>
      <c r="C95" s="10"/>
      <c r="D95" s="10"/>
      <c r="E95" s="91" t="s">
        <v>153</v>
      </c>
      <c r="F95" s="91" t="s">
        <v>48</v>
      </c>
      <c r="G95" s="94">
        <v>1</v>
      </c>
      <c r="H95" s="94"/>
      <c r="I95" s="94"/>
      <c r="J95" s="90">
        <f t="shared" si="12"/>
        <v>1</v>
      </c>
      <c r="K95" s="94">
        <v>16</v>
      </c>
      <c r="L95" s="94"/>
      <c r="M95" s="94"/>
      <c r="N95" s="90">
        <f t="shared" si="14"/>
        <v>16</v>
      </c>
      <c r="O95" s="94">
        <v>6</v>
      </c>
      <c r="P95" s="94"/>
      <c r="Q95" s="94"/>
      <c r="R95" s="90">
        <f t="shared" si="11"/>
        <v>6</v>
      </c>
      <c r="S95" s="94">
        <v>17</v>
      </c>
      <c r="T95" s="95">
        <f t="shared" si="13"/>
        <v>1632</v>
      </c>
      <c r="U95" s="95"/>
      <c r="V95" s="95"/>
      <c r="W95" s="92">
        <f t="shared" si="15"/>
        <v>1632</v>
      </c>
    </row>
    <row r="96" spans="1:1024" ht="23.85" customHeight="1" x14ac:dyDescent="0.2">
      <c r="A96" s="97" t="s">
        <v>154</v>
      </c>
      <c r="B96" s="10" t="s">
        <v>155</v>
      </c>
      <c r="C96" s="10"/>
      <c r="D96" s="10"/>
      <c r="E96" s="91" t="s">
        <v>156</v>
      </c>
      <c r="F96" s="91" t="s">
        <v>33</v>
      </c>
      <c r="G96" s="94">
        <v>1</v>
      </c>
      <c r="H96" s="94"/>
      <c r="I96" s="94"/>
      <c r="J96" s="90">
        <f t="shared" si="12"/>
        <v>1</v>
      </c>
      <c r="K96" s="94">
        <v>18</v>
      </c>
      <c r="L96" s="94"/>
      <c r="M96" s="94"/>
      <c r="N96" s="90">
        <f t="shared" si="14"/>
        <v>18</v>
      </c>
      <c r="O96" s="94">
        <v>4</v>
      </c>
      <c r="P96" s="94"/>
      <c r="Q96" s="94"/>
      <c r="R96" s="90">
        <f t="shared" si="11"/>
        <v>4</v>
      </c>
      <c r="S96" s="94">
        <v>17</v>
      </c>
      <c r="T96" s="95">
        <f t="shared" si="13"/>
        <v>1224</v>
      </c>
      <c r="U96" s="95"/>
      <c r="V96" s="95"/>
      <c r="W96" s="92">
        <f t="shared" si="15"/>
        <v>1224</v>
      </c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5" ht="23.85" customHeight="1" x14ac:dyDescent="0.2">
      <c r="A97" s="97" t="s">
        <v>157</v>
      </c>
      <c r="B97" s="10" t="s">
        <v>158</v>
      </c>
      <c r="C97" s="10"/>
      <c r="D97" s="10"/>
      <c r="E97" s="91" t="s">
        <v>159</v>
      </c>
      <c r="F97" s="91" t="s">
        <v>97</v>
      </c>
      <c r="G97" s="94">
        <v>1</v>
      </c>
      <c r="H97" s="94"/>
      <c r="I97" s="94"/>
      <c r="J97" s="90">
        <f t="shared" si="12"/>
        <v>1</v>
      </c>
      <c r="K97" s="94">
        <v>18</v>
      </c>
      <c r="L97" s="94"/>
      <c r="M97" s="94"/>
      <c r="N97" s="90">
        <f t="shared" si="14"/>
        <v>18</v>
      </c>
      <c r="O97" s="94">
        <v>4</v>
      </c>
      <c r="P97" s="94"/>
      <c r="Q97" s="94"/>
      <c r="R97" s="90">
        <f t="shared" si="11"/>
        <v>4</v>
      </c>
      <c r="S97" s="94">
        <v>17</v>
      </c>
      <c r="T97" s="95">
        <f t="shared" si="13"/>
        <v>1224</v>
      </c>
      <c r="U97" s="95"/>
      <c r="V97" s="95"/>
      <c r="W97" s="92">
        <f t="shared" si="15"/>
        <v>1224</v>
      </c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5" ht="23.85" customHeight="1" x14ac:dyDescent="0.2">
      <c r="A98" s="97" t="s">
        <v>160</v>
      </c>
      <c r="B98" s="10" t="s">
        <v>158</v>
      </c>
      <c r="C98" s="10"/>
      <c r="D98" s="10"/>
      <c r="E98" s="91" t="s">
        <v>159</v>
      </c>
      <c r="F98" s="91" t="s">
        <v>97</v>
      </c>
      <c r="G98" s="94">
        <v>1</v>
      </c>
      <c r="H98" s="94"/>
      <c r="I98" s="94"/>
      <c r="J98" s="90">
        <f t="shared" si="12"/>
        <v>1</v>
      </c>
      <c r="K98" s="94">
        <v>17</v>
      </c>
      <c r="L98" s="94"/>
      <c r="M98" s="94"/>
      <c r="N98" s="90">
        <f t="shared" si="14"/>
        <v>17</v>
      </c>
      <c r="O98" s="94">
        <v>4</v>
      </c>
      <c r="P98" s="94"/>
      <c r="Q98" s="94"/>
      <c r="R98" s="90">
        <f t="shared" si="11"/>
        <v>4</v>
      </c>
      <c r="S98" s="94">
        <v>17</v>
      </c>
      <c r="T98" s="95">
        <f t="shared" si="13"/>
        <v>1156</v>
      </c>
      <c r="U98" s="95"/>
      <c r="V98" s="95"/>
      <c r="W98" s="92">
        <f t="shared" si="15"/>
        <v>1156</v>
      </c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5" ht="33.950000000000003" customHeight="1" x14ac:dyDescent="0.2">
      <c r="A99" s="97" t="s">
        <v>161</v>
      </c>
      <c r="B99" s="10" t="s">
        <v>162</v>
      </c>
      <c r="C99" s="10"/>
      <c r="D99" s="10"/>
      <c r="E99" s="91" t="s">
        <v>163</v>
      </c>
      <c r="F99" s="91" t="s">
        <v>48</v>
      </c>
      <c r="G99" s="94">
        <v>1</v>
      </c>
      <c r="H99" s="94"/>
      <c r="I99" s="94"/>
      <c r="J99" s="90">
        <f t="shared" si="12"/>
        <v>1</v>
      </c>
      <c r="K99" s="94">
        <v>18</v>
      </c>
      <c r="L99" s="94"/>
      <c r="M99" s="94"/>
      <c r="N99" s="90">
        <f t="shared" si="14"/>
        <v>18</v>
      </c>
      <c r="O99" s="94">
        <v>6</v>
      </c>
      <c r="P99" s="94"/>
      <c r="Q99" s="94"/>
      <c r="R99" s="90">
        <f t="shared" si="11"/>
        <v>6</v>
      </c>
      <c r="S99" s="94">
        <v>17</v>
      </c>
      <c r="T99" s="95">
        <f t="shared" si="13"/>
        <v>1836</v>
      </c>
      <c r="U99" s="95"/>
      <c r="V99" s="95"/>
      <c r="W99" s="92">
        <f t="shared" si="15"/>
        <v>1836</v>
      </c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5" ht="33.950000000000003" customHeight="1" x14ac:dyDescent="0.2">
      <c r="A100" s="97" t="s">
        <v>164</v>
      </c>
      <c r="B100" s="10" t="s">
        <v>162</v>
      </c>
      <c r="C100" s="10"/>
      <c r="D100" s="10"/>
      <c r="E100" s="91" t="s">
        <v>163</v>
      </c>
      <c r="F100" s="91" t="s">
        <v>48</v>
      </c>
      <c r="G100" s="94"/>
      <c r="H100" s="94">
        <v>1</v>
      </c>
      <c r="I100" s="94"/>
      <c r="J100" s="90">
        <f t="shared" si="12"/>
        <v>1</v>
      </c>
      <c r="K100" s="94"/>
      <c r="L100" s="94">
        <v>17</v>
      </c>
      <c r="M100" s="94"/>
      <c r="N100" s="90">
        <f t="shared" si="14"/>
        <v>17</v>
      </c>
      <c r="O100" s="94"/>
      <c r="P100" s="94">
        <v>6</v>
      </c>
      <c r="Q100" s="94"/>
      <c r="R100" s="90">
        <f t="shared" si="11"/>
        <v>6</v>
      </c>
      <c r="S100" s="94">
        <v>17</v>
      </c>
      <c r="T100" s="95"/>
      <c r="U100" s="95">
        <f>L100*P100*S100</f>
        <v>1734</v>
      </c>
      <c r="V100" s="95"/>
      <c r="W100" s="92">
        <f t="shared" si="15"/>
        <v>1734</v>
      </c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5" s="32" customFormat="1" ht="33.950000000000003" customHeight="1" x14ac:dyDescent="0.2">
      <c r="A101" s="97" t="s">
        <v>165</v>
      </c>
      <c r="B101" s="10" t="s">
        <v>162</v>
      </c>
      <c r="C101" s="10"/>
      <c r="D101" s="10"/>
      <c r="E101" s="91" t="s">
        <v>163</v>
      </c>
      <c r="F101" s="91" t="s">
        <v>48</v>
      </c>
      <c r="G101" s="94"/>
      <c r="H101" s="94"/>
      <c r="I101" s="94">
        <v>1</v>
      </c>
      <c r="J101" s="90">
        <f t="shared" si="12"/>
        <v>1</v>
      </c>
      <c r="K101" s="94"/>
      <c r="L101" s="94"/>
      <c r="M101" s="94">
        <v>14</v>
      </c>
      <c r="N101" s="90">
        <f t="shared" si="14"/>
        <v>14</v>
      </c>
      <c r="O101" s="94"/>
      <c r="P101" s="94"/>
      <c r="Q101" s="94">
        <v>8</v>
      </c>
      <c r="R101" s="90">
        <f t="shared" si="11"/>
        <v>8</v>
      </c>
      <c r="S101" s="94">
        <v>17</v>
      </c>
      <c r="T101" s="95"/>
      <c r="U101" s="95"/>
      <c r="V101" s="95">
        <f>M101*Q101*S101</f>
        <v>1904</v>
      </c>
      <c r="W101" s="92">
        <f t="shared" si="15"/>
        <v>1904</v>
      </c>
    </row>
    <row r="102" spans="1:1025" ht="23.85" customHeight="1" x14ac:dyDescent="0.2">
      <c r="A102" s="120" t="s">
        <v>166</v>
      </c>
      <c r="B102" s="121" t="s">
        <v>167</v>
      </c>
      <c r="C102" s="121"/>
      <c r="D102" s="121"/>
      <c r="E102" s="122" t="s">
        <v>168</v>
      </c>
      <c r="F102" s="122" t="s">
        <v>48</v>
      </c>
      <c r="G102" s="123">
        <v>1</v>
      </c>
      <c r="H102" s="123"/>
      <c r="I102" s="123"/>
      <c r="J102" s="124">
        <f t="shared" si="12"/>
        <v>1</v>
      </c>
      <c r="K102" s="123">
        <v>15</v>
      </c>
      <c r="L102" s="123"/>
      <c r="M102" s="123"/>
      <c r="N102" s="124">
        <f t="shared" si="14"/>
        <v>15</v>
      </c>
      <c r="O102" s="123">
        <v>6</v>
      </c>
      <c r="P102" s="123"/>
      <c r="Q102" s="123"/>
      <c r="R102" s="124">
        <f t="shared" si="11"/>
        <v>6</v>
      </c>
      <c r="S102" s="123">
        <v>17</v>
      </c>
      <c r="T102" s="125">
        <f>K102*O102*S102</f>
        <v>1530</v>
      </c>
      <c r="U102" s="125"/>
      <c r="V102" s="125"/>
      <c r="W102" s="126">
        <f t="shared" si="15"/>
        <v>1530</v>
      </c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5" ht="23.85" customHeight="1" x14ac:dyDescent="0.2">
      <c r="A103" s="120" t="s">
        <v>169</v>
      </c>
      <c r="B103" s="121" t="s">
        <v>167</v>
      </c>
      <c r="C103" s="121"/>
      <c r="D103" s="121"/>
      <c r="E103" s="122" t="s">
        <v>168</v>
      </c>
      <c r="F103" s="122" t="s">
        <v>48</v>
      </c>
      <c r="G103" s="123"/>
      <c r="H103" s="123">
        <v>1</v>
      </c>
      <c r="I103" s="123"/>
      <c r="J103" s="124">
        <f t="shared" si="12"/>
        <v>1</v>
      </c>
      <c r="K103" s="123"/>
      <c r="L103" s="123">
        <v>12</v>
      </c>
      <c r="M103" s="123"/>
      <c r="N103" s="124">
        <f t="shared" si="14"/>
        <v>12</v>
      </c>
      <c r="O103" s="123"/>
      <c r="P103" s="123">
        <v>4</v>
      </c>
      <c r="Q103" s="123"/>
      <c r="R103" s="124">
        <f t="shared" si="11"/>
        <v>4</v>
      </c>
      <c r="S103" s="123">
        <v>17</v>
      </c>
      <c r="T103" s="125"/>
      <c r="U103" s="125">
        <f>L103*P103*S103</f>
        <v>816</v>
      </c>
      <c r="V103" s="125"/>
      <c r="W103" s="126">
        <f t="shared" si="15"/>
        <v>816</v>
      </c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5" ht="23.85" customHeight="1" x14ac:dyDescent="0.2">
      <c r="A104" s="120" t="s">
        <v>170</v>
      </c>
      <c r="B104" s="121" t="s">
        <v>167</v>
      </c>
      <c r="C104" s="121"/>
      <c r="D104" s="121"/>
      <c r="E104" s="122" t="s">
        <v>168</v>
      </c>
      <c r="F104" s="122" t="s">
        <v>48</v>
      </c>
      <c r="G104" s="123"/>
      <c r="H104" s="123"/>
      <c r="I104" s="123">
        <v>1</v>
      </c>
      <c r="J104" s="124">
        <f t="shared" si="12"/>
        <v>1</v>
      </c>
      <c r="K104" s="123"/>
      <c r="L104" s="123"/>
      <c r="M104" s="123">
        <v>10</v>
      </c>
      <c r="N104" s="124">
        <f t="shared" si="14"/>
        <v>10</v>
      </c>
      <c r="O104" s="123"/>
      <c r="P104" s="123"/>
      <c r="Q104" s="123">
        <v>8</v>
      </c>
      <c r="R104" s="124">
        <f t="shared" si="11"/>
        <v>8</v>
      </c>
      <c r="S104" s="123">
        <v>17</v>
      </c>
      <c r="T104" s="125"/>
      <c r="U104" s="125"/>
      <c r="V104" s="125">
        <f>M104*Q104*S104</f>
        <v>1360</v>
      </c>
      <c r="W104" s="126">
        <f t="shared" si="15"/>
        <v>1360</v>
      </c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5" ht="23.65" customHeight="1" x14ac:dyDescent="0.2">
      <c r="A105" s="97" t="s">
        <v>171</v>
      </c>
      <c r="B105" s="10" t="s">
        <v>172</v>
      </c>
      <c r="C105" s="10"/>
      <c r="D105" s="10"/>
      <c r="E105" s="91" t="s">
        <v>173</v>
      </c>
      <c r="F105" s="91" t="s">
        <v>48</v>
      </c>
      <c r="G105" s="94"/>
      <c r="H105" s="94"/>
      <c r="I105" s="94">
        <v>1</v>
      </c>
      <c r="J105" s="90">
        <f t="shared" si="12"/>
        <v>1</v>
      </c>
      <c r="K105" s="94"/>
      <c r="L105" s="94"/>
      <c r="M105" s="94">
        <v>10</v>
      </c>
      <c r="N105" s="90">
        <f t="shared" si="14"/>
        <v>10</v>
      </c>
      <c r="O105" s="94"/>
      <c r="P105" s="94"/>
      <c r="Q105" s="94">
        <v>8</v>
      </c>
      <c r="R105" s="90">
        <f t="shared" si="11"/>
        <v>8</v>
      </c>
      <c r="S105" s="94">
        <v>17</v>
      </c>
      <c r="T105" s="95"/>
      <c r="U105" s="95"/>
      <c r="V105" s="95">
        <f>M105*Q105*S105</f>
        <v>1360</v>
      </c>
      <c r="W105" s="92">
        <f t="shared" si="15"/>
        <v>1360</v>
      </c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5" ht="23.65" customHeight="1" x14ac:dyDescent="0.2">
      <c r="A106" s="97" t="s">
        <v>174</v>
      </c>
      <c r="B106" s="10" t="s">
        <v>175</v>
      </c>
      <c r="C106" s="10"/>
      <c r="D106" s="10"/>
      <c r="E106" s="91" t="s">
        <v>176</v>
      </c>
      <c r="F106" s="91" t="s">
        <v>48</v>
      </c>
      <c r="G106" s="94">
        <v>1</v>
      </c>
      <c r="H106" s="94"/>
      <c r="I106" s="101"/>
      <c r="J106" s="90">
        <f t="shared" si="12"/>
        <v>1</v>
      </c>
      <c r="K106" s="94">
        <v>20</v>
      </c>
      <c r="L106" s="94"/>
      <c r="M106" s="94"/>
      <c r="N106" s="90">
        <f t="shared" si="14"/>
        <v>20</v>
      </c>
      <c r="O106" s="94">
        <v>6</v>
      </c>
      <c r="P106" s="94"/>
      <c r="Q106" s="94"/>
      <c r="R106" s="90">
        <f t="shared" si="11"/>
        <v>6</v>
      </c>
      <c r="S106" s="94">
        <v>17</v>
      </c>
      <c r="T106" s="95">
        <f>K106*O106*S106</f>
        <v>2040</v>
      </c>
      <c r="U106" s="95"/>
      <c r="V106" s="95"/>
      <c r="W106" s="92">
        <f t="shared" si="15"/>
        <v>2040</v>
      </c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5" ht="23.85" customHeight="1" x14ac:dyDescent="0.2">
      <c r="A107" s="97" t="s">
        <v>177</v>
      </c>
      <c r="B107" s="10" t="s">
        <v>85</v>
      </c>
      <c r="C107" s="10"/>
      <c r="D107" s="10"/>
      <c r="E107" s="91" t="s">
        <v>86</v>
      </c>
      <c r="F107" s="91" t="s">
        <v>33</v>
      </c>
      <c r="G107" s="94"/>
      <c r="H107" s="94">
        <v>1</v>
      </c>
      <c r="I107" s="94"/>
      <c r="J107" s="90">
        <f t="shared" si="12"/>
        <v>1</v>
      </c>
      <c r="K107" s="94"/>
      <c r="L107" s="94">
        <v>15</v>
      </c>
      <c r="M107" s="94"/>
      <c r="N107" s="90">
        <f t="shared" si="14"/>
        <v>15</v>
      </c>
      <c r="O107" s="94"/>
      <c r="P107" s="94">
        <v>6</v>
      </c>
      <c r="Q107" s="94"/>
      <c r="R107" s="90">
        <f t="shared" si="11"/>
        <v>6</v>
      </c>
      <c r="S107" s="94">
        <v>17</v>
      </c>
      <c r="T107" s="95"/>
      <c r="U107" s="95">
        <f>L107*P107*S107</f>
        <v>1530</v>
      </c>
      <c r="V107" s="95"/>
      <c r="W107" s="92">
        <f t="shared" si="15"/>
        <v>1530</v>
      </c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5" ht="23.85" customHeight="1" x14ac:dyDescent="0.2">
      <c r="A108" s="97" t="s">
        <v>178</v>
      </c>
      <c r="B108" s="10" t="s">
        <v>85</v>
      </c>
      <c r="C108" s="10"/>
      <c r="D108" s="10"/>
      <c r="E108" s="91" t="s">
        <v>86</v>
      </c>
      <c r="F108" s="91" t="s">
        <v>33</v>
      </c>
      <c r="G108" s="94"/>
      <c r="H108" s="94">
        <v>1</v>
      </c>
      <c r="I108" s="94"/>
      <c r="J108" s="90">
        <f t="shared" si="12"/>
        <v>1</v>
      </c>
      <c r="K108" s="94"/>
      <c r="L108" s="94">
        <v>14</v>
      </c>
      <c r="M108" s="94"/>
      <c r="N108" s="90">
        <f t="shared" si="14"/>
        <v>14</v>
      </c>
      <c r="O108" s="94"/>
      <c r="P108" s="94">
        <v>6</v>
      </c>
      <c r="Q108" s="94"/>
      <c r="R108" s="90">
        <f t="shared" si="11"/>
        <v>6</v>
      </c>
      <c r="S108" s="94">
        <v>17</v>
      </c>
      <c r="T108" s="95"/>
      <c r="U108" s="95">
        <f>L108*P108*S108</f>
        <v>1428</v>
      </c>
      <c r="V108" s="95"/>
      <c r="W108" s="92">
        <f t="shared" si="15"/>
        <v>1428</v>
      </c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5" s="127" customFormat="1" ht="33.950000000000003" customHeight="1" x14ac:dyDescent="0.2">
      <c r="A109" s="120" t="s">
        <v>179</v>
      </c>
      <c r="B109" s="121" t="s">
        <v>167</v>
      </c>
      <c r="C109" s="121"/>
      <c r="D109" s="121"/>
      <c r="E109" s="122" t="s">
        <v>180</v>
      </c>
      <c r="F109" s="122" t="s">
        <v>181</v>
      </c>
      <c r="G109" s="123">
        <v>1</v>
      </c>
      <c r="H109" s="123"/>
      <c r="I109" s="123"/>
      <c r="J109" s="124">
        <f t="shared" si="12"/>
        <v>1</v>
      </c>
      <c r="K109" s="123">
        <v>15</v>
      </c>
      <c r="L109" s="123"/>
      <c r="M109" s="123"/>
      <c r="N109" s="124">
        <f t="shared" si="14"/>
        <v>15</v>
      </c>
      <c r="O109" s="123">
        <v>6</v>
      </c>
      <c r="P109" s="123"/>
      <c r="Q109" s="123"/>
      <c r="R109" s="124">
        <f t="shared" si="11"/>
        <v>6</v>
      </c>
      <c r="S109" s="123">
        <v>17</v>
      </c>
      <c r="T109" s="125">
        <f>K109*O109*S109</f>
        <v>1530</v>
      </c>
      <c r="U109" s="125"/>
      <c r="V109" s="125"/>
      <c r="W109" s="126">
        <f t="shared" si="15"/>
        <v>1530</v>
      </c>
      <c r="AMK109" s="128"/>
    </row>
    <row r="110" spans="1:1025" s="127" customFormat="1" ht="23.85" customHeight="1" x14ac:dyDescent="0.2">
      <c r="A110" s="120" t="s">
        <v>182</v>
      </c>
      <c r="B110" s="121" t="s">
        <v>167</v>
      </c>
      <c r="C110" s="121"/>
      <c r="D110" s="121"/>
      <c r="E110" s="122" t="s">
        <v>183</v>
      </c>
      <c r="F110" s="122" t="s">
        <v>184</v>
      </c>
      <c r="G110" s="123"/>
      <c r="H110" s="123">
        <v>1</v>
      </c>
      <c r="I110" s="123"/>
      <c r="J110" s="124">
        <f t="shared" si="12"/>
        <v>1</v>
      </c>
      <c r="K110" s="123"/>
      <c r="L110" s="123">
        <v>12</v>
      </c>
      <c r="M110" s="123"/>
      <c r="N110" s="124">
        <f t="shared" si="14"/>
        <v>12</v>
      </c>
      <c r="O110" s="123"/>
      <c r="P110" s="123">
        <v>4</v>
      </c>
      <c r="Q110" s="123"/>
      <c r="R110" s="124">
        <f t="shared" si="11"/>
        <v>4</v>
      </c>
      <c r="S110" s="123">
        <v>17</v>
      </c>
      <c r="T110" s="125"/>
      <c r="U110" s="125">
        <f>L110*P110*S110</f>
        <v>816</v>
      </c>
      <c r="V110" s="125"/>
      <c r="W110" s="126">
        <f t="shared" si="15"/>
        <v>816</v>
      </c>
      <c r="AMK110" s="128"/>
    </row>
    <row r="111" spans="1:1025" s="127" customFormat="1" ht="33.950000000000003" customHeight="1" x14ac:dyDescent="0.2">
      <c r="A111" s="120" t="s">
        <v>185</v>
      </c>
      <c r="B111" s="121" t="s">
        <v>167</v>
      </c>
      <c r="C111" s="121"/>
      <c r="D111" s="121"/>
      <c r="E111" s="122" t="s">
        <v>180</v>
      </c>
      <c r="F111" s="122" t="s">
        <v>181</v>
      </c>
      <c r="G111" s="123"/>
      <c r="H111" s="123"/>
      <c r="I111" s="123">
        <v>1</v>
      </c>
      <c r="J111" s="124">
        <f t="shared" si="12"/>
        <v>1</v>
      </c>
      <c r="K111" s="123"/>
      <c r="L111" s="123"/>
      <c r="M111" s="123">
        <v>10</v>
      </c>
      <c r="N111" s="124">
        <f t="shared" si="14"/>
        <v>10</v>
      </c>
      <c r="O111" s="123"/>
      <c r="P111" s="123"/>
      <c r="Q111" s="123">
        <v>8</v>
      </c>
      <c r="R111" s="124">
        <f t="shared" si="11"/>
        <v>8</v>
      </c>
      <c r="S111" s="123">
        <v>17</v>
      </c>
      <c r="T111" s="125"/>
      <c r="U111" s="125"/>
      <c r="V111" s="125">
        <f>M111*Q111*S111</f>
        <v>1360</v>
      </c>
      <c r="W111" s="126">
        <f t="shared" si="15"/>
        <v>1360</v>
      </c>
      <c r="AMK111" s="128"/>
    </row>
    <row r="112" spans="1:1025" s="32" customFormat="1" ht="23.85" customHeight="1" x14ac:dyDescent="0.2">
      <c r="A112" s="97" t="s">
        <v>186</v>
      </c>
      <c r="B112" s="10" t="s">
        <v>187</v>
      </c>
      <c r="C112" s="10"/>
      <c r="D112" s="10"/>
      <c r="E112" s="91" t="s">
        <v>188</v>
      </c>
      <c r="F112" s="91" t="s">
        <v>48</v>
      </c>
      <c r="G112" s="94">
        <v>1</v>
      </c>
      <c r="H112" s="94"/>
      <c r="I112" s="94"/>
      <c r="J112" s="90">
        <f t="shared" si="12"/>
        <v>1</v>
      </c>
      <c r="K112" s="94">
        <v>15</v>
      </c>
      <c r="L112" s="94"/>
      <c r="M112" s="94"/>
      <c r="N112" s="90">
        <f t="shared" si="14"/>
        <v>15</v>
      </c>
      <c r="O112" s="94">
        <v>4</v>
      </c>
      <c r="P112" s="94"/>
      <c r="Q112" s="94"/>
      <c r="R112" s="90">
        <f t="shared" si="11"/>
        <v>4</v>
      </c>
      <c r="S112" s="94">
        <v>17</v>
      </c>
      <c r="T112" s="95">
        <f>K112*O112*S112</f>
        <v>1020</v>
      </c>
      <c r="U112" s="95"/>
      <c r="V112" s="95"/>
      <c r="W112" s="92">
        <f t="shared" si="15"/>
        <v>1020</v>
      </c>
    </row>
    <row r="113" spans="1:1024" ht="23.85" customHeight="1" x14ac:dyDescent="0.2">
      <c r="A113" s="97" t="s">
        <v>189</v>
      </c>
      <c r="B113" s="10" t="s">
        <v>190</v>
      </c>
      <c r="C113" s="10"/>
      <c r="D113" s="10"/>
      <c r="E113" s="91" t="s">
        <v>188</v>
      </c>
      <c r="F113" s="91" t="s">
        <v>48</v>
      </c>
      <c r="G113" s="94"/>
      <c r="H113" s="94">
        <v>1</v>
      </c>
      <c r="I113" s="94"/>
      <c r="J113" s="90">
        <f t="shared" si="12"/>
        <v>1</v>
      </c>
      <c r="K113" s="94"/>
      <c r="L113" s="94">
        <v>12</v>
      </c>
      <c r="M113" s="94"/>
      <c r="N113" s="90">
        <f t="shared" si="14"/>
        <v>12</v>
      </c>
      <c r="O113" s="94"/>
      <c r="P113" s="94">
        <v>6</v>
      </c>
      <c r="Q113" s="94"/>
      <c r="R113" s="90">
        <f t="shared" si="11"/>
        <v>6</v>
      </c>
      <c r="S113" s="94">
        <v>17</v>
      </c>
      <c r="T113" s="95"/>
      <c r="U113" s="95">
        <f>L113*P113*S113</f>
        <v>1224</v>
      </c>
      <c r="V113" s="95"/>
      <c r="W113" s="92">
        <f t="shared" si="15"/>
        <v>1224</v>
      </c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ht="23.85" customHeight="1" x14ac:dyDescent="0.2">
      <c r="A114" s="120" t="s">
        <v>191</v>
      </c>
      <c r="B114" s="121" t="s">
        <v>167</v>
      </c>
      <c r="C114" s="121"/>
      <c r="D114" s="121"/>
      <c r="E114" s="122" t="s">
        <v>192</v>
      </c>
      <c r="F114" s="122" t="s">
        <v>95</v>
      </c>
      <c r="G114" s="123">
        <v>1</v>
      </c>
      <c r="H114" s="123"/>
      <c r="I114" s="123"/>
      <c r="J114" s="124">
        <f t="shared" si="12"/>
        <v>1</v>
      </c>
      <c r="K114" s="123">
        <v>15</v>
      </c>
      <c r="L114" s="123"/>
      <c r="M114" s="123"/>
      <c r="N114" s="124">
        <f t="shared" si="14"/>
        <v>15</v>
      </c>
      <c r="O114" s="123">
        <v>6</v>
      </c>
      <c r="P114" s="123"/>
      <c r="Q114" s="123"/>
      <c r="R114" s="124">
        <f t="shared" si="11"/>
        <v>6</v>
      </c>
      <c r="S114" s="123">
        <v>17</v>
      </c>
      <c r="T114" s="125">
        <f>K114*O114*S114</f>
        <v>1530</v>
      </c>
      <c r="U114" s="125"/>
      <c r="V114" s="125"/>
      <c r="W114" s="126">
        <f t="shared" si="15"/>
        <v>1530</v>
      </c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ht="33.950000000000003" customHeight="1" x14ac:dyDescent="0.2">
      <c r="A115" s="120" t="s">
        <v>193</v>
      </c>
      <c r="B115" s="121" t="s">
        <v>167</v>
      </c>
      <c r="C115" s="121"/>
      <c r="D115" s="121"/>
      <c r="E115" s="122" t="s">
        <v>192</v>
      </c>
      <c r="F115" s="122" t="s">
        <v>194</v>
      </c>
      <c r="G115" s="123"/>
      <c r="H115" s="123">
        <v>1</v>
      </c>
      <c r="I115" s="123"/>
      <c r="J115" s="124">
        <f t="shared" si="12"/>
        <v>1</v>
      </c>
      <c r="K115" s="123"/>
      <c r="L115" s="123">
        <v>12</v>
      </c>
      <c r="M115" s="123"/>
      <c r="N115" s="124">
        <f t="shared" si="14"/>
        <v>12</v>
      </c>
      <c r="O115" s="123"/>
      <c r="P115" s="123">
        <v>4</v>
      </c>
      <c r="Q115" s="123"/>
      <c r="R115" s="124">
        <f t="shared" si="11"/>
        <v>4</v>
      </c>
      <c r="S115" s="123">
        <v>17</v>
      </c>
      <c r="T115" s="125"/>
      <c r="U115" s="125">
        <f>L115*P115*S115</f>
        <v>816</v>
      </c>
      <c r="V115" s="125"/>
      <c r="W115" s="126">
        <f t="shared" si="15"/>
        <v>816</v>
      </c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ht="23.85" customHeight="1" x14ac:dyDescent="0.2">
      <c r="A116" s="120" t="s">
        <v>195</v>
      </c>
      <c r="B116" s="121" t="s">
        <v>167</v>
      </c>
      <c r="C116" s="121"/>
      <c r="D116" s="121"/>
      <c r="E116" s="122" t="s">
        <v>192</v>
      </c>
      <c r="F116" s="122" t="s">
        <v>95</v>
      </c>
      <c r="G116" s="123"/>
      <c r="H116" s="123"/>
      <c r="I116" s="123">
        <v>1</v>
      </c>
      <c r="J116" s="124">
        <f t="shared" si="12"/>
        <v>1</v>
      </c>
      <c r="K116" s="123"/>
      <c r="L116" s="123"/>
      <c r="M116" s="123">
        <v>10</v>
      </c>
      <c r="N116" s="124">
        <f t="shared" si="14"/>
        <v>10</v>
      </c>
      <c r="O116" s="123"/>
      <c r="P116" s="123"/>
      <c r="Q116" s="123">
        <v>8</v>
      </c>
      <c r="R116" s="124">
        <f t="shared" si="11"/>
        <v>8</v>
      </c>
      <c r="S116" s="123">
        <v>17</v>
      </c>
      <c r="T116" s="125"/>
      <c r="U116" s="125"/>
      <c r="V116" s="125">
        <f>M116*Q116*S116</f>
        <v>1360</v>
      </c>
      <c r="W116" s="126">
        <f t="shared" si="15"/>
        <v>1360</v>
      </c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ht="23.65" customHeight="1" x14ac:dyDescent="0.2">
      <c r="A117" s="97" t="s">
        <v>196</v>
      </c>
      <c r="B117" s="10" t="s">
        <v>197</v>
      </c>
      <c r="C117" s="10"/>
      <c r="D117" s="10"/>
      <c r="E117" s="91" t="s">
        <v>198</v>
      </c>
      <c r="F117" s="91" t="s">
        <v>48</v>
      </c>
      <c r="G117" s="94"/>
      <c r="H117" s="94"/>
      <c r="I117" s="94">
        <v>1</v>
      </c>
      <c r="J117" s="90">
        <f t="shared" si="12"/>
        <v>1</v>
      </c>
      <c r="K117" s="94"/>
      <c r="L117" s="94"/>
      <c r="M117" s="94">
        <v>10</v>
      </c>
      <c r="N117" s="90">
        <f t="shared" si="14"/>
        <v>10</v>
      </c>
      <c r="O117" s="94"/>
      <c r="P117" s="94"/>
      <c r="Q117" s="94">
        <v>6</v>
      </c>
      <c r="R117" s="90">
        <f t="shared" si="11"/>
        <v>6</v>
      </c>
      <c r="S117" s="94">
        <v>17</v>
      </c>
      <c r="T117" s="95"/>
      <c r="U117" s="95"/>
      <c r="V117" s="95">
        <f>M117*Q117*S117</f>
        <v>1020</v>
      </c>
      <c r="W117" s="92">
        <f t="shared" si="15"/>
        <v>1020</v>
      </c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ht="23.85" customHeight="1" x14ac:dyDescent="0.2">
      <c r="A118" s="97" t="s">
        <v>199</v>
      </c>
      <c r="B118" s="10" t="s">
        <v>200</v>
      </c>
      <c r="C118" s="10"/>
      <c r="D118" s="10"/>
      <c r="E118" s="91" t="s">
        <v>201</v>
      </c>
      <c r="F118" s="91" t="s">
        <v>42</v>
      </c>
      <c r="G118" s="94">
        <v>1</v>
      </c>
      <c r="H118" s="94"/>
      <c r="I118" s="94"/>
      <c r="J118" s="90">
        <f t="shared" si="12"/>
        <v>1</v>
      </c>
      <c r="K118" s="94">
        <v>18</v>
      </c>
      <c r="L118" s="94"/>
      <c r="M118" s="94"/>
      <c r="N118" s="90">
        <f t="shared" si="14"/>
        <v>18</v>
      </c>
      <c r="O118" s="94">
        <v>4</v>
      </c>
      <c r="P118" s="94"/>
      <c r="Q118" s="94"/>
      <c r="R118" s="90">
        <f t="shared" si="11"/>
        <v>4</v>
      </c>
      <c r="S118" s="94">
        <v>17</v>
      </c>
      <c r="T118" s="95">
        <f>K118*O118*S118</f>
        <v>1224</v>
      </c>
      <c r="U118" s="95"/>
      <c r="V118" s="95"/>
      <c r="W118" s="92">
        <f t="shared" si="15"/>
        <v>1224</v>
      </c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ht="23.85" customHeight="1" x14ac:dyDescent="0.2">
      <c r="A119" s="97" t="s">
        <v>202</v>
      </c>
      <c r="B119" s="10" t="s">
        <v>200</v>
      </c>
      <c r="C119" s="10"/>
      <c r="D119" s="10"/>
      <c r="E119" s="91" t="s">
        <v>201</v>
      </c>
      <c r="F119" s="91" t="s">
        <v>62</v>
      </c>
      <c r="G119" s="94"/>
      <c r="H119" s="94">
        <v>1</v>
      </c>
      <c r="I119" s="94"/>
      <c r="J119" s="90">
        <f t="shared" si="12"/>
        <v>1</v>
      </c>
      <c r="K119" s="94"/>
      <c r="L119" s="94">
        <v>17</v>
      </c>
      <c r="M119" s="94"/>
      <c r="N119" s="90">
        <f t="shared" si="14"/>
        <v>17</v>
      </c>
      <c r="O119" s="94"/>
      <c r="P119" s="94">
        <v>6</v>
      </c>
      <c r="Q119" s="94"/>
      <c r="R119" s="90">
        <f t="shared" si="11"/>
        <v>6</v>
      </c>
      <c r="S119" s="94">
        <v>17</v>
      </c>
      <c r="T119" s="95"/>
      <c r="U119" s="95">
        <f>L119*P119*S119</f>
        <v>1734</v>
      </c>
      <c r="V119" s="95"/>
      <c r="W119" s="92">
        <f t="shared" si="15"/>
        <v>1734</v>
      </c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ht="23.85" customHeight="1" x14ac:dyDescent="0.2">
      <c r="A120" s="2" t="s">
        <v>203</v>
      </c>
      <c r="B120" s="10" t="s">
        <v>200</v>
      </c>
      <c r="C120" s="10"/>
      <c r="D120" s="10"/>
      <c r="E120" s="91" t="s">
        <v>204</v>
      </c>
      <c r="F120" s="91" t="s">
        <v>48</v>
      </c>
      <c r="G120" s="4"/>
      <c r="H120" s="4"/>
      <c r="I120" s="4">
        <v>1</v>
      </c>
      <c r="J120" s="4">
        <f t="shared" si="12"/>
        <v>1</v>
      </c>
      <c r="K120" s="4"/>
      <c r="L120" s="4"/>
      <c r="M120" s="4">
        <v>10</v>
      </c>
      <c r="N120" s="4">
        <f t="shared" si="14"/>
        <v>10</v>
      </c>
      <c r="O120" s="94"/>
      <c r="P120" s="94"/>
      <c r="Q120" s="94">
        <v>4</v>
      </c>
      <c r="R120" s="4">
        <f>SUM(Q120:Q121)</f>
        <v>8</v>
      </c>
      <c r="S120" s="4">
        <v>17</v>
      </c>
      <c r="T120" s="4"/>
      <c r="U120" s="4"/>
      <c r="V120" s="95">
        <f>M120*Q120*S120</f>
        <v>680</v>
      </c>
      <c r="W120" s="92">
        <f t="shared" si="15"/>
        <v>680</v>
      </c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ht="25.5" x14ac:dyDescent="0.2">
      <c r="A121" s="2"/>
      <c r="B121" s="10"/>
      <c r="C121" s="10"/>
      <c r="D121" s="10"/>
      <c r="E121" s="91" t="s">
        <v>205</v>
      </c>
      <c r="F121" s="91" t="s">
        <v>33</v>
      </c>
      <c r="G121" s="4"/>
      <c r="H121" s="4"/>
      <c r="I121" s="4"/>
      <c r="J121" s="4"/>
      <c r="K121" s="4"/>
      <c r="L121" s="4"/>
      <c r="M121" s="4"/>
      <c r="N121" s="4"/>
      <c r="O121" s="94"/>
      <c r="P121" s="94"/>
      <c r="Q121" s="94">
        <v>4</v>
      </c>
      <c r="R121" s="4"/>
      <c r="S121" s="4"/>
      <c r="T121" s="4"/>
      <c r="U121" s="4"/>
      <c r="V121" s="95">
        <f>M120*Q121*S120</f>
        <v>680</v>
      </c>
      <c r="W121" s="92">
        <f t="shared" si="15"/>
        <v>680</v>
      </c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ht="23.85" customHeight="1" x14ac:dyDescent="0.2">
      <c r="A122" s="97" t="s">
        <v>206</v>
      </c>
      <c r="B122" s="10" t="s">
        <v>200</v>
      </c>
      <c r="C122" s="10"/>
      <c r="D122" s="10"/>
      <c r="E122" s="91" t="s">
        <v>201</v>
      </c>
      <c r="F122" s="91" t="s">
        <v>42</v>
      </c>
      <c r="G122" s="94"/>
      <c r="H122" s="94"/>
      <c r="I122" s="94">
        <v>1</v>
      </c>
      <c r="J122" s="90">
        <f>SUM(G122:I122)</f>
        <v>1</v>
      </c>
      <c r="K122" s="94"/>
      <c r="L122" s="94"/>
      <c r="M122" s="94">
        <v>10</v>
      </c>
      <c r="N122" s="90">
        <f t="shared" ref="N122:N148" si="16">SUM(K122:M122)</f>
        <v>10</v>
      </c>
      <c r="O122" s="94"/>
      <c r="P122" s="94"/>
      <c r="Q122" s="94">
        <v>8</v>
      </c>
      <c r="R122" s="90">
        <f>SUM(O122:Q122)</f>
        <v>8</v>
      </c>
      <c r="S122" s="94">
        <v>17</v>
      </c>
      <c r="T122" s="95"/>
      <c r="U122" s="95"/>
      <c r="V122" s="95">
        <f>M122*Q122*S122</f>
        <v>1360</v>
      </c>
      <c r="W122" s="92">
        <f t="shared" si="15"/>
        <v>1360</v>
      </c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ht="23.65" customHeight="1" x14ac:dyDescent="0.2">
      <c r="A123" s="97" t="s">
        <v>207</v>
      </c>
      <c r="B123" s="10" t="s">
        <v>208</v>
      </c>
      <c r="C123" s="10"/>
      <c r="D123" s="10"/>
      <c r="E123" s="91" t="s">
        <v>209</v>
      </c>
      <c r="F123" s="91" t="s">
        <v>48</v>
      </c>
      <c r="G123" s="94">
        <v>1</v>
      </c>
      <c r="H123" s="94"/>
      <c r="I123" s="94"/>
      <c r="J123" s="90">
        <f>SUM(G123:I123)</f>
        <v>1</v>
      </c>
      <c r="K123" s="94">
        <v>15</v>
      </c>
      <c r="L123" s="94"/>
      <c r="M123" s="94"/>
      <c r="N123" s="90">
        <f t="shared" si="16"/>
        <v>15</v>
      </c>
      <c r="O123" s="94">
        <v>4</v>
      </c>
      <c r="P123" s="94"/>
      <c r="Q123" s="94"/>
      <c r="R123" s="90">
        <f>SUM(O123:Q123)</f>
        <v>4</v>
      </c>
      <c r="S123" s="94">
        <v>17</v>
      </c>
      <c r="T123" s="95">
        <f>K123*O123*S123</f>
        <v>1020</v>
      </c>
      <c r="U123" s="95"/>
      <c r="V123" s="95"/>
      <c r="W123" s="92">
        <f t="shared" si="15"/>
        <v>1020</v>
      </c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ht="23.65" customHeight="1" x14ac:dyDescent="0.2">
      <c r="A124" s="97" t="s">
        <v>210</v>
      </c>
      <c r="B124" s="10" t="s">
        <v>208</v>
      </c>
      <c r="C124" s="10"/>
      <c r="D124" s="10"/>
      <c r="E124" s="91" t="s">
        <v>209</v>
      </c>
      <c r="F124" s="91" t="s">
        <v>48</v>
      </c>
      <c r="G124" s="94"/>
      <c r="H124" s="94">
        <v>1</v>
      </c>
      <c r="I124" s="94"/>
      <c r="J124" s="90">
        <f>SUM(G124:I124)</f>
        <v>1</v>
      </c>
      <c r="K124" s="94"/>
      <c r="L124" s="94">
        <v>12</v>
      </c>
      <c r="M124" s="94"/>
      <c r="N124" s="90">
        <f t="shared" si="16"/>
        <v>12</v>
      </c>
      <c r="O124" s="94"/>
      <c r="P124" s="94">
        <v>4</v>
      </c>
      <c r="Q124" s="94"/>
      <c r="R124" s="90">
        <f>SUM(O124:Q124)</f>
        <v>4</v>
      </c>
      <c r="S124" s="94">
        <v>17</v>
      </c>
      <c r="T124" s="95"/>
      <c r="U124" s="95">
        <f>L124*P124*S124</f>
        <v>816</v>
      </c>
      <c r="V124" s="95"/>
      <c r="W124" s="92">
        <f t="shared" si="15"/>
        <v>816</v>
      </c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ht="23.65" customHeight="1" x14ac:dyDescent="0.2">
      <c r="A125" s="97" t="s">
        <v>211</v>
      </c>
      <c r="B125" s="10" t="s">
        <v>208</v>
      </c>
      <c r="C125" s="10"/>
      <c r="D125" s="10"/>
      <c r="E125" s="91" t="s">
        <v>209</v>
      </c>
      <c r="F125" s="91" t="s">
        <v>48</v>
      </c>
      <c r="G125" s="94"/>
      <c r="H125" s="94">
        <v>1</v>
      </c>
      <c r="I125" s="94"/>
      <c r="J125" s="90">
        <f>SUM(G125:I125)</f>
        <v>1</v>
      </c>
      <c r="K125" s="94"/>
      <c r="L125" s="94">
        <v>13</v>
      </c>
      <c r="M125" s="94"/>
      <c r="N125" s="90">
        <f t="shared" si="16"/>
        <v>13</v>
      </c>
      <c r="O125" s="94"/>
      <c r="P125" s="94">
        <v>4</v>
      </c>
      <c r="Q125" s="94"/>
      <c r="R125" s="90">
        <f>SUM(O125:Q125)</f>
        <v>4</v>
      </c>
      <c r="S125" s="94">
        <v>17</v>
      </c>
      <c r="T125" s="95"/>
      <c r="U125" s="95">
        <f>L125*P125*S125</f>
        <v>884</v>
      </c>
      <c r="V125" s="95"/>
      <c r="W125" s="92">
        <f t="shared" ref="W125:W156" si="17">SUM(T125:V125)</f>
        <v>884</v>
      </c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ht="23.65" customHeight="1" x14ac:dyDescent="0.2">
      <c r="A126" s="97" t="s">
        <v>212</v>
      </c>
      <c r="B126" s="10" t="s">
        <v>208</v>
      </c>
      <c r="C126" s="10"/>
      <c r="D126" s="10"/>
      <c r="E126" s="91" t="s">
        <v>209</v>
      </c>
      <c r="F126" s="91" t="s">
        <v>48</v>
      </c>
      <c r="G126" s="94">
        <v>1</v>
      </c>
      <c r="H126" s="94"/>
      <c r="I126" s="94"/>
      <c r="J126" s="90">
        <f>SUM(G126:I126)</f>
        <v>1</v>
      </c>
      <c r="K126" s="94">
        <v>15</v>
      </c>
      <c r="L126" s="94"/>
      <c r="M126" s="94"/>
      <c r="N126" s="90">
        <f t="shared" si="16"/>
        <v>15</v>
      </c>
      <c r="O126" s="94">
        <v>4</v>
      </c>
      <c r="P126" s="94"/>
      <c r="Q126" s="94"/>
      <c r="R126" s="90">
        <f>SUM(O126:Q126)</f>
        <v>4</v>
      </c>
      <c r="S126" s="94">
        <v>17</v>
      </c>
      <c r="T126" s="95">
        <f>K126*O126*S126</f>
        <v>1020</v>
      </c>
      <c r="U126" s="95"/>
      <c r="V126" s="95"/>
      <c r="W126" s="92">
        <f t="shared" si="17"/>
        <v>1020</v>
      </c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ht="23.85" customHeight="1" x14ac:dyDescent="0.2">
      <c r="A127" s="97" t="s">
        <v>213</v>
      </c>
      <c r="B127" s="10" t="s">
        <v>208</v>
      </c>
      <c r="C127" s="10"/>
      <c r="D127" s="10"/>
      <c r="E127" s="91" t="s">
        <v>214</v>
      </c>
      <c r="F127" s="91" t="s">
        <v>33</v>
      </c>
      <c r="G127" s="94">
        <v>1</v>
      </c>
      <c r="H127" s="94"/>
      <c r="I127" s="94"/>
      <c r="J127" s="90">
        <v>1</v>
      </c>
      <c r="K127" s="94">
        <v>15</v>
      </c>
      <c r="L127" s="94"/>
      <c r="M127" s="94"/>
      <c r="N127" s="90">
        <f t="shared" si="16"/>
        <v>15</v>
      </c>
      <c r="O127" s="94">
        <v>4</v>
      </c>
      <c r="P127" s="94"/>
      <c r="Q127" s="94"/>
      <c r="R127" s="90">
        <v>4</v>
      </c>
      <c r="S127" s="94">
        <v>17</v>
      </c>
      <c r="T127" s="95">
        <f>K127*O127*S127</f>
        <v>1020</v>
      </c>
      <c r="U127" s="95"/>
      <c r="V127" s="95"/>
      <c r="W127" s="92">
        <f t="shared" si="17"/>
        <v>1020</v>
      </c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ht="35.25" customHeight="1" x14ac:dyDescent="0.2">
      <c r="A128" s="97" t="s">
        <v>215</v>
      </c>
      <c r="B128" s="10" t="s">
        <v>216</v>
      </c>
      <c r="C128" s="10"/>
      <c r="D128" s="10"/>
      <c r="E128" s="91" t="s">
        <v>217</v>
      </c>
      <c r="F128" s="91" t="s">
        <v>218</v>
      </c>
      <c r="G128" s="94">
        <v>1</v>
      </c>
      <c r="H128" s="94"/>
      <c r="I128" s="94"/>
      <c r="J128" s="90">
        <f t="shared" ref="J128:J146" si="18">SUM(G128:I128)</f>
        <v>1</v>
      </c>
      <c r="K128" s="94">
        <v>16</v>
      </c>
      <c r="L128" s="94"/>
      <c r="M128" s="94"/>
      <c r="N128" s="90">
        <f t="shared" si="16"/>
        <v>16</v>
      </c>
      <c r="O128" s="94">
        <v>4</v>
      </c>
      <c r="P128" s="94"/>
      <c r="Q128" s="94"/>
      <c r="R128" s="90">
        <f t="shared" ref="R128:R146" si="19">SUM(O128:Q128)</f>
        <v>4</v>
      </c>
      <c r="S128" s="94">
        <v>17</v>
      </c>
      <c r="T128" s="95">
        <f>K128*O128*S128</f>
        <v>1088</v>
      </c>
      <c r="U128" s="95"/>
      <c r="V128" s="95"/>
      <c r="W128" s="92">
        <f t="shared" si="17"/>
        <v>1088</v>
      </c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ht="35.25" customHeight="1" x14ac:dyDescent="0.2">
      <c r="A129" s="97" t="s">
        <v>219</v>
      </c>
      <c r="B129" s="10" t="s">
        <v>216</v>
      </c>
      <c r="C129" s="10"/>
      <c r="D129" s="10"/>
      <c r="E129" s="91" t="s">
        <v>217</v>
      </c>
      <c r="F129" s="91" t="s">
        <v>220</v>
      </c>
      <c r="G129" s="94"/>
      <c r="H129" s="94">
        <v>1</v>
      </c>
      <c r="I129" s="94"/>
      <c r="J129" s="90">
        <f t="shared" si="18"/>
        <v>1</v>
      </c>
      <c r="K129" s="94"/>
      <c r="L129" s="94">
        <v>12</v>
      </c>
      <c r="M129" s="94"/>
      <c r="N129" s="90">
        <f t="shared" si="16"/>
        <v>12</v>
      </c>
      <c r="O129" s="94"/>
      <c r="P129" s="94">
        <v>4</v>
      </c>
      <c r="Q129" s="94"/>
      <c r="R129" s="90">
        <f t="shared" si="19"/>
        <v>4</v>
      </c>
      <c r="S129" s="94">
        <v>17</v>
      </c>
      <c r="T129" s="95"/>
      <c r="U129" s="95">
        <f>L129*P129*S129</f>
        <v>816</v>
      </c>
      <c r="V129" s="95"/>
      <c r="W129" s="92">
        <f t="shared" si="17"/>
        <v>816</v>
      </c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s="32" customFormat="1" ht="23.85" customHeight="1" x14ac:dyDescent="0.2">
      <c r="A130" s="97" t="s">
        <v>221</v>
      </c>
      <c r="B130" s="10" t="s">
        <v>91</v>
      </c>
      <c r="C130" s="10"/>
      <c r="D130" s="10"/>
      <c r="E130" s="91" t="s">
        <v>222</v>
      </c>
      <c r="F130" s="91" t="s">
        <v>223</v>
      </c>
      <c r="G130" s="94">
        <v>1</v>
      </c>
      <c r="H130" s="94"/>
      <c r="I130" s="94"/>
      <c r="J130" s="90">
        <f t="shared" si="18"/>
        <v>1</v>
      </c>
      <c r="K130" s="94">
        <v>17</v>
      </c>
      <c r="L130" s="94"/>
      <c r="M130" s="94"/>
      <c r="N130" s="90">
        <f t="shared" si="16"/>
        <v>17</v>
      </c>
      <c r="O130" s="94">
        <v>4</v>
      </c>
      <c r="P130" s="94"/>
      <c r="Q130" s="94"/>
      <c r="R130" s="90">
        <f t="shared" si="19"/>
        <v>4</v>
      </c>
      <c r="S130" s="94">
        <v>17</v>
      </c>
      <c r="T130" s="95">
        <f>K130*O130*S130</f>
        <v>1156</v>
      </c>
      <c r="U130" s="95"/>
      <c r="V130" s="95"/>
      <c r="W130" s="92">
        <f t="shared" si="17"/>
        <v>1156</v>
      </c>
    </row>
    <row r="131" spans="1:1024" ht="23.65" customHeight="1" x14ac:dyDescent="0.2">
      <c r="A131" s="97" t="s">
        <v>224</v>
      </c>
      <c r="B131" s="10" t="s">
        <v>91</v>
      </c>
      <c r="C131" s="10"/>
      <c r="D131" s="10"/>
      <c r="E131" s="91" t="s">
        <v>225</v>
      </c>
      <c r="F131" s="91" t="s">
        <v>48</v>
      </c>
      <c r="G131" s="94">
        <v>1</v>
      </c>
      <c r="H131" s="94"/>
      <c r="I131" s="94"/>
      <c r="J131" s="90">
        <f t="shared" si="18"/>
        <v>1</v>
      </c>
      <c r="K131" s="94">
        <v>17</v>
      </c>
      <c r="L131" s="94"/>
      <c r="M131" s="94"/>
      <c r="N131" s="90">
        <f t="shared" si="16"/>
        <v>17</v>
      </c>
      <c r="O131" s="94">
        <v>4</v>
      </c>
      <c r="P131" s="94"/>
      <c r="Q131" s="94"/>
      <c r="R131" s="90">
        <f t="shared" si="19"/>
        <v>4</v>
      </c>
      <c r="S131" s="94">
        <v>17</v>
      </c>
      <c r="T131" s="95">
        <f>K131*O131*S131</f>
        <v>1156</v>
      </c>
      <c r="U131" s="95"/>
      <c r="V131" s="95"/>
      <c r="W131" s="92">
        <f t="shared" si="17"/>
        <v>1156</v>
      </c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ht="23.85" customHeight="1" x14ac:dyDescent="0.2">
      <c r="A132" s="97" t="s">
        <v>226</v>
      </c>
      <c r="B132" s="10" t="s">
        <v>103</v>
      </c>
      <c r="C132" s="10"/>
      <c r="D132" s="10"/>
      <c r="E132" s="91" t="s">
        <v>49</v>
      </c>
      <c r="F132" s="91" t="s">
        <v>227</v>
      </c>
      <c r="G132" s="94"/>
      <c r="H132" s="94">
        <v>1</v>
      </c>
      <c r="I132" s="94"/>
      <c r="J132" s="90">
        <f t="shared" si="18"/>
        <v>1</v>
      </c>
      <c r="K132" s="94"/>
      <c r="L132" s="94">
        <v>19</v>
      </c>
      <c r="M132" s="94"/>
      <c r="N132" s="90">
        <f t="shared" si="16"/>
        <v>19</v>
      </c>
      <c r="O132" s="94"/>
      <c r="P132" s="94">
        <v>4</v>
      </c>
      <c r="Q132" s="94"/>
      <c r="R132" s="90">
        <f t="shared" si="19"/>
        <v>4</v>
      </c>
      <c r="S132" s="94">
        <v>17</v>
      </c>
      <c r="T132" s="95"/>
      <c r="U132" s="95">
        <f>L132*P132*S132</f>
        <v>1292</v>
      </c>
      <c r="V132" s="95"/>
      <c r="W132" s="92">
        <f t="shared" si="17"/>
        <v>1292</v>
      </c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s="32" customFormat="1" ht="23.65" customHeight="1" x14ac:dyDescent="0.2">
      <c r="A133" s="97" t="s">
        <v>228</v>
      </c>
      <c r="B133" s="10" t="s">
        <v>103</v>
      </c>
      <c r="C133" s="10"/>
      <c r="D133" s="10"/>
      <c r="E133" s="91" t="s">
        <v>225</v>
      </c>
      <c r="F133" s="91" t="s">
        <v>48</v>
      </c>
      <c r="G133" s="94">
        <v>1</v>
      </c>
      <c r="H133" s="94"/>
      <c r="I133" s="94"/>
      <c r="J133" s="90">
        <f t="shared" si="18"/>
        <v>1</v>
      </c>
      <c r="K133" s="94">
        <v>15</v>
      </c>
      <c r="L133" s="94"/>
      <c r="M133" s="94"/>
      <c r="N133" s="90">
        <f t="shared" si="16"/>
        <v>15</v>
      </c>
      <c r="O133" s="94">
        <v>4</v>
      </c>
      <c r="P133" s="94"/>
      <c r="Q133" s="94"/>
      <c r="R133" s="90">
        <f t="shared" si="19"/>
        <v>4</v>
      </c>
      <c r="S133" s="94">
        <v>17</v>
      </c>
      <c r="T133" s="95">
        <f>K133*O133*S133</f>
        <v>1020</v>
      </c>
      <c r="U133" s="95"/>
      <c r="V133" s="95"/>
      <c r="W133" s="92">
        <f t="shared" si="17"/>
        <v>1020</v>
      </c>
    </row>
    <row r="134" spans="1:1024" ht="23.65" customHeight="1" x14ac:dyDescent="0.2">
      <c r="A134" s="97" t="s">
        <v>229</v>
      </c>
      <c r="B134" s="10" t="s">
        <v>103</v>
      </c>
      <c r="C134" s="10"/>
      <c r="D134" s="10"/>
      <c r="E134" s="91" t="s">
        <v>225</v>
      </c>
      <c r="F134" s="91" t="s">
        <v>48</v>
      </c>
      <c r="G134" s="94">
        <v>1</v>
      </c>
      <c r="H134" s="94"/>
      <c r="I134" s="94"/>
      <c r="J134" s="90">
        <f t="shared" si="18"/>
        <v>1</v>
      </c>
      <c r="K134" s="94">
        <v>15</v>
      </c>
      <c r="L134" s="94"/>
      <c r="M134" s="94"/>
      <c r="N134" s="90">
        <f t="shared" si="16"/>
        <v>15</v>
      </c>
      <c r="O134" s="94">
        <v>4</v>
      </c>
      <c r="P134" s="94"/>
      <c r="Q134" s="94"/>
      <c r="R134" s="90">
        <f t="shared" si="19"/>
        <v>4</v>
      </c>
      <c r="S134" s="94">
        <v>17</v>
      </c>
      <c r="T134" s="95">
        <f>K134*O134*S134</f>
        <v>1020</v>
      </c>
      <c r="U134" s="95"/>
      <c r="V134" s="95"/>
      <c r="W134" s="92">
        <f t="shared" si="17"/>
        <v>1020</v>
      </c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ht="23.65" customHeight="1" x14ac:dyDescent="0.2">
      <c r="A135" s="97" t="s">
        <v>230</v>
      </c>
      <c r="B135" s="10" t="s">
        <v>103</v>
      </c>
      <c r="C135" s="10"/>
      <c r="D135" s="10"/>
      <c r="E135" s="91" t="s">
        <v>225</v>
      </c>
      <c r="F135" s="91" t="s">
        <v>48</v>
      </c>
      <c r="G135" s="94"/>
      <c r="H135" s="94">
        <v>1</v>
      </c>
      <c r="I135" s="94"/>
      <c r="J135" s="90">
        <f t="shared" si="18"/>
        <v>1</v>
      </c>
      <c r="K135" s="94"/>
      <c r="L135" s="94">
        <v>13</v>
      </c>
      <c r="M135" s="94"/>
      <c r="N135" s="90">
        <f t="shared" si="16"/>
        <v>13</v>
      </c>
      <c r="O135" s="94"/>
      <c r="P135" s="94">
        <v>4</v>
      </c>
      <c r="Q135" s="94"/>
      <c r="R135" s="90">
        <f t="shared" si="19"/>
        <v>4</v>
      </c>
      <c r="S135" s="94">
        <v>17</v>
      </c>
      <c r="T135" s="95"/>
      <c r="U135" s="95">
        <f>L135*P135*S135</f>
        <v>884</v>
      </c>
      <c r="V135" s="95"/>
      <c r="W135" s="92">
        <f t="shared" si="17"/>
        <v>884</v>
      </c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ht="23.65" customHeight="1" x14ac:dyDescent="0.2">
      <c r="A136" s="97" t="s">
        <v>231</v>
      </c>
      <c r="B136" s="10" t="s">
        <v>103</v>
      </c>
      <c r="C136" s="10"/>
      <c r="D136" s="10"/>
      <c r="E136" s="91" t="s">
        <v>225</v>
      </c>
      <c r="F136" s="91" t="s">
        <v>48</v>
      </c>
      <c r="G136" s="94"/>
      <c r="H136" s="94">
        <v>1</v>
      </c>
      <c r="I136" s="94"/>
      <c r="J136" s="90">
        <f t="shared" si="18"/>
        <v>1</v>
      </c>
      <c r="K136" s="94"/>
      <c r="L136" s="94">
        <v>14</v>
      </c>
      <c r="M136" s="94"/>
      <c r="N136" s="90">
        <f t="shared" si="16"/>
        <v>14</v>
      </c>
      <c r="O136" s="94"/>
      <c r="P136" s="94">
        <v>4</v>
      </c>
      <c r="Q136" s="94"/>
      <c r="R136" s="90">
        <f t="shared" si="19"/>
        <v>4</v>
      </c>
      <c r="S136" s="94">
        <v>17</v>
      </c>
      <c r="T136" s="95"/>
      <c r="U136" s="95">
        <f>L136*P136*S136</f>
        <v>952</v>
      </c>
      <c r="V136" s="95"/>
      <c r="W136" s="92">
        <f t="shared" si="17"/>
        <v>952</v>
      </c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ht="22.5" customHeight="1" x14ac:dyDescent="0.2">
      <c r="A137" s="97" t="s">
        <v>232</v>
      </c>
      <c r="B137" s="10" t="s">
        <v>103</v>
      </c>
      <c r="C137" s="10"/>
      <c r="D137" s="10"/>
      <c r="E137" s="91" t="s">
        <v>233</v>
      </c>
      <c r="F137" s="91" t="s">
        <v>234</v>
      </c>
      <c r="G137" s="94">
        <v>1</v>
      </c>
      <c r="H137" s="94"/>
      <c r="I137" s="94"/>
      <c r="J137" s="90">
        <f t="shared" si="18"/>
        <v>1</v>
      </c>
      <c r="K137" s="94">
        <v>15</v>
      </c>
      <c r="L137" s="94"/>
      <c r="M137" s="94"/>
      <c r="N137" s="90">
        <f t="shared" si="16"/>
        <v>15</v>
      </c>
      <c r="O137" s="94">
        <v>4</v>
      </c>
      <c r="P137" s="94"/>
      <c r="Q137" s="94"/>
      <c r="R137" s="90">
        <f t="shared" si="19"/>
        <v>4</v>
      </c>
      <c r="S137" s="94">
        <v>17</v>
      </c>
      <c r="T137" s="95">
        <f>K137*O137*S137</f>
        <v>1020</v>
      </c>
      <c r="U137" s="95"/>
      <c r="V137" s="95"/>
      <c r="W137" s="92">
        <f t="shared" si="17"/>
        <v>1020</v>
      </c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ht="22.5" customHeight="1" x14ac:dyDescent="0.2">
      <c r="A138" s="97" t="s">
        <v>235</v>
      </c>
      <c r="B138" s="10" t="s">
        <v>103</v>
      </c>
      <c r="C138" s="10"/>
      <c r="D138" s="10"/>
      <c r="E138" s="91" t="s">
        <v>233</v>
      </c>
      <c r="F138" s="91" t="s">
        <v>104</v>
      </c>
      <c r="G138" s="94">
        <v>1</v>
      </c>
      <c r="H138" s="94"/>
      <c r="I138" s="94"/>
      <c r="J138" s="90">
        <f t="shared" si="18"/>
        <v>1</v>
      </c>
      <c r="K138" s="94">
        <v>17</v>
      </c>
      <c r="L138" s="94"/>
      <c r="M138" s="94"/>
      <c r="N138" s="90">
        <f t="shared" si="16"/>
        <v>17</v>
      </c>
      <c r="O138" s="94">
        <v>4</v>
      </c>
      <c r="P138" s="94"/>
      <c r="Q138" s="94"/>
      <c r="R138" s="90">
        <f t="shared" si="19"/>
        <v>4</v>
      </c>
      <c r="S138" s="94">
        <v>17</v>
      </c>
      <c r="T138" s="95">
        <f>K138*O138*S138</f>
        <v>1156</v>
      </c>
      <c r="U138" s="95"/>
      <c r="V138" s="95"/>
      <c r="W138" s="92">
        <f t="shared" si="17"/>
        <v>1156</v>
      </c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ht="22.5" customHeight="1" x14ac:dyDescent="0.2">
      <c r="A139" s="97" t="s">
        <v>236</v>
      </c>
      <c r="B139" s="10" t="s">
        <v>103</v>
      </c>
      <c r="C139" s="10"/>
      <c r="D139" s="10"/>
      <c r="E139" s="91" t="s">
        <v>233</v>
      </c>
      <c r="F139" s="91" t="s">
        <v>234</v>
      </c>
      <c r="G139" s="94"/>
      <c r="H139" s="94">
        <v>1</v>
      </c>
      <c r="I139" s="94"/>
      <c r="J139" s="90">
        <f t="shared" si="18"/>
        <v>1</v>
      </c>
      <c r="K139" s="94"/>
      <c r="L139" s="94">
        <v>12</v>
      </c>
      <c r="M139" s="94"/>
      <c r="N139" s="90">
        <f t="shared" si="16"/>
        <v>12</v>
      </c>
      <c r="O139" s="94"/>
      <c r="P139" s="94">
        <v>4</v>
      </c>
      <c r="Q139" s="94"/>
      <c r="R139" s="90">
        <f t="shared" si="19"/>
        <v>4</v>
      </c>
      <c r="S139" s="94">
        <v>17</v>
      </c>
      <c r="T139" s="95"/>
      <c r="U139" s="95">
        <f>L139*P139*S139</f>
        <v>816</v>
      </c>
      <c r="V139" s="95"/>
      <c r="W139" s="92">
        <f t="shared" si="17"/>
        <v>816</v>
      </c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ht="22.5" customHeight="1" x14ac:dyDescent="0.2">
      <c r="A140" s="97" t="s">
        <v>237</v>
      </c>
      <c r="B140" s="10" t="s">
        <v>103</v>
      </c>
      <c r="C140" s="10"/>
      <c r="D140" s="10"/>
      <c r="E140" s="91" t="s">
        <v>233</v>
      </c>
      <c r="F140" s="91" t="s">
        <v>234</v>
      </c>
      <c r="G140" s="94"/>
      <c r="H140" s="94">
        <v>1</v>
      </c>
      <c r="I140" s="94"/>
      <c r="J140" s="90">
        <f t="shared" si="18"/>
        <v>1</v>
      </c>
      <c r="K140" s="94"/>
      <c r="L140" s="94">
        <v>12</v>
      </c>
      <c r="M140" s="94"/>
      <c r="N140" s="90">
        <f t="shared" si="16"/>
        <v>12</v>
      </c>
      <c r="O140" s="94"/>
      <c r="P140" s="94">
        <v>4</v>
      </c>
      <c r="Q140" s="94"/>
      <c r="R140" s="90">
        <f t="shared" si="19"/>
        <v>4</v>
      </c>
      <c r="S140" s="94">
        <v>17</v>
      </c>
      <c r="T140" s="95"/>
      <c r="U140" s="95">
        <f>L140*P140*S140</f>
        <v>816</v>
      </c>
      <c r="V140" s="95"/>
      <c r="W140" s="92">
        <f t="shared" si="17"/>
        <v>816</v>
      </c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ht="22.5" customHeight="1" x14ac:dyDescent="0.2">
      <c r="A141" s="97" t="s">
        <v>238</v>
      </c>
      <c r="B141" s="10" t="s">
        <v>103</v>
      </c>
      <c r="C141" s="10"/>
      <c r="D141" s="10"/>
      <c r="E141" s="91" t="s">
        <v>233</v>
      </c>
      <c r="F141" s="91" t="s">
        <v>234</v>
      </c>
      <c r="G141" s="94"/>
      <c r="H141" s="94">
        <v>1</v>
      </c>
      <c r="I141" s="94"/>
      <c r="J141" s="90">
        <f t="shared" si="18"/>
        <v>1</v>
      </c>
      <c r="K141" s="94"/>
      <c r="L141" s="94">
        <v>12</v>
      </c>
      <c r="M141" s="94"/>
      <c r="N141" s="90">
        <f t="shared" si="16"/>
        <v>12</v>
      </c>
      <c r="O141" s="94"/>
      <c r="P141" s="94">
        <v>4</v>
      </c>
      <c r="Q141" s="94"/>
      <c r="R141" s="90">
        <f t="shared" si="19"/>
        <v>4</v>
      </c>
      <c r="S141" s="94">
        <v>17</v>
      </c>
      <c r="T141" s="95"/>
      <c r="U141" s="95">
        <f>L141*P141*S141</f>
        <v>816</v>
      </c>
      <c r="V141" s="95"/>
      <c r="W141" s="92">
        <f t="shared" si="17"/>
        <v>816</v>
      </c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ht="23.85" customHeight="1" x14ac:dyDescent="0.2">
      <c r="A142" s="97" t="s">
        <v>239</v>
      </c>
      <c r="B142" s="10" t="s">
        <v>103</v>
      </c>
      <c r="C142" s="10"/>
      <c r="D142" s="10"/>
      <c r="E142" s="91" t="s">
        <v>240</v>
      </c>
      <c r="F142" s="91" t="s">
        <v>234</v>
      </c>
      <c r="G142" s="94">
        <v>1</v>
      </c>
      <c r="H142" s="94"/>
      <c r="I142" s="94"/>
      <c r="J142" s="90">
        <f t="shared" si="18"/>
        <v>1</v>
      </c>
      <c r="K142" s="94">
        <v>15</v>
      </c>
      <c r="L142" s="94"/>
      <c r="M142" s="94"/>
      <c r="N142" s="90">
        <f t="shared" si="16"/>
        <v>15</v>
      </c>
      <c r="O142" s="94">
        <v>4</v>
      </c>
      <c r="P142" s="94"/>
      <c r="Q142" s="94"/>
      <c r="R142" s="90">
        <f t="shared" si="19"/>
        <v>4</v>
      </c>
      <c r="S142" s="94">
        <v>17</v>
      </c>
      <c r="T142" s="95">
        <f>K142*O142*S142</f>
        <v>1020</v>
      </c>
      <c r="U142" s="95"/>
      <c r="V142" s="95"/>
      <c r="W142" s="92">
        <f t="shared" si="17"/>
        <v>1020</v>
      </c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ht="23.85" customHeight="1" x14ac:dyDescent="0.2">
      <c r="A143" s="97" t="s">
        <v>241</v>
      </c>
      <c r="B143" s="10" t="s">
        <v>103</v>
      </c>
      <c r="C143" s="10"/>
      <c r="D143" s="10"/>
      <c r="E143" s="91" t="s">
        <v>240</v>
      </c>
      <c r="F143" s="91" t="s">
        <v>234</v>
      </c>
      <c r="G143" s="94"/>
      <c r="H143" s="94">
        <v>1</v>
      </c>
      <c r="I143" s="94"/>
      <c r="J143" s="90">
        <f t="shared" si="18"/>
        <v>1</v>
      </c>
      <c r="K143" s="94"/>
      <c r="L143" s="94">
        <v>19</v>
      </c>
      <c r="M143" s="94"/>
      <c r="N143" s="90">
        <f t="shared" si="16"/>
        <v>19</v>
      </c>
      <c r="O143" s="94"/>
      <c r="P143" s="94">
        <v>4</v>
      </c>
      <c r="Q143" s="94"/>
      <c r="R143" s="90">
        <f t="shared" si="19"/>
        <v>4</v>
      </c>
      <c r="S143" s="94">
        <v>17</v>
      </c>
      <c r="T143" s="95"/>
      <c r="U143" s="95">
        <f>L143*P143*S143</f>
        <v>1292</v>
      </c>
      <c r="V143" s="95"/>
      <c r="W143" s="92">
        <f t="shared" si="17"/>
        <v>1292</v>
      </c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ht="23.85" customHeight="1" x14ac:dyDescent="0.2">
      <c r="A144" s="97" t="s">
        <v>242</v>
      </c>
      <c r="B144" s="10" t="s">
        <v>103</v>
      </c>
      <c r="C144" s="10"/>
      <c r="D144" s="10"/>
      <c r="E144" s="91" t="s">
        <v>209</v>
      </c>
      <c r="F144" s="91" t="s">
        <v>48</v>
      </c>
      <c r="G144" s="94">
        <v>1</v>
      </c>
      <c r="H144" s="94"/>
      <c r="I144" s="94"/>
      <c r="J144" s="90">
        <f t="shared" si="18"/>
        <v>1</v>
      </c>
      <c r="K144" s="94">
        <v>15</v>
      </c>
      <c r="L144" s="94"/>
      <c r="M144" s="94"/>
      <c r="N144" s="90">
        <f t="shared" si="16"/>
        <v>15</v>
      </c>
      <c r="O144" s="94">
        <v>4</v>
      </c>
      <c r="P144" s="94"/>
      <c r="Q144" s="94"/>
      <c r="R144" s="90">
        <f t="shared" si="19"/>
        <v>4</v>
      </c>
      <c r="S144" s="94">
        <v>17</v>
      </c>
      <c r="T144" s="95">
        <f>K144*O144*S144</f>
        <v>1020</v>
      </c>
      <c r="U144" s="95"/>
      <c r="V144" s="95"/>
      <c r="W144" s="92">
        <f t="shared" si="17"/>
        <v>1020</v>
      </c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ht="23.85" customHeight="1" x14ac:dyDescent="0.2">
      <c r="A145" s="97" t="s">
        <v>243</v>
      </c>
      <c r="B145" s="10" t="s">
        <v>91</v>
      </c>
      <c r="C145" s="10"/>
      <c r="D145" s="10"/>
      <c r="E145" s="91" t="s">
        <v>240</v>
      </c>
      <c r="F145" s="91" t="s">
        <v>234</v>
      </c>
      <c r="G145" s="94">
        <v>1</v>
      </c>
      <c r="H145" s="94"/>
      <c r="I145" s="94"/>
      <c r="J145" s="90">
        <f t="shared" si="18"/>
        <v>1</v>
      </c>
      <c r="K145" s="94">
        <v>15</v>
      </c>
      <c r="L145" s="94"/>
      <c r="M145" s="94"/>
      <c r="N145" s="90">
        <f t="shared" si="16"/>
        <v>15</v>
      </c>
      <c r="O145" s="90">
        <v>4</v>
      </c>
      <c r="P145" s="94"/>
      <c r="Q145" s="94"/>
      <c r="R145" s="90">
        <f t="shared" si="19"/>
        <v>4</v>
      </c>
      <c r="S145" s="94">
        <v>17</v>
      </c>
      <c r="T145" s="95">
        <f>K145*O145*S145</f>
        <v>1020</v>
      </c>
      <c r="U145" s="95"/>
      <c r="V145" s="95"/>
      <c r="W145" s="92">
        <f t="shared" si="17"/>
        <v>1020</v>
      </c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ht="23.85" customHeight="1" x14ac:dyDescent="0.2">
      <c r="A146" s="97" t="s">
        <v>244</v>
      </c>
      <c r="B146" s="10" t="s">
        <v>91</v>
      </c>
      <c r="C146" s="10"/>
      <c r="D146" s="10"/>
      <c r="E146" s="91" t="s">
        <v>222</v>
      </c>
      <c r="F146" s="91" t="s">
        <v>234</v>
      </c>
      <c r="G146" s="94">
        <v>1</v>
      </c>
      <c r="H146" s="94"/>
      <c r="I146" s="94"/>
      <c r="J146" s="90">
        <f t="shared" si="18"/>
        <v>1</v>
      </c>
      <c r="K146" s="94">
        <v>15</v>
      </c>
      <c r="L146" s="94"/>
      <c r="M146" s="94"/>
      <c r="N146" s="90">
        <f t="shared" si="16"/>
        <v>15</v>
      </c>
      <c r="O146" s="90">
        <v>4</v>
      </c>
      <c r="P146" s="94"/>
      <c r="Q146" s="94"/>
      <c r="R146" s="90">
        <f t="shared" si="19"/>
        <v>4</v>
      </c>
      <c r="S146" s="94">
        <v>17</v>
      </c>
      <c r="T146" s="95">
        <f>K146*O146*S146</f>
        <v>1020</v>
      </c>
      <c r="U146" s="95"/>
      <c r="V146" s="95"/>
      <c r="W146" s="92">
        <f t="shared" si="17"/>
        <v>1020</v>
      </c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ht="23.85" customHeight="1" x14ac:dyDescent="0.2">
      <c r="A147" s="97" t="s">
        <v>245</v>
      </c>
      <c r="B147" s="10" t="s">
        <v>246</v>
      </c>
      <c r="C147" s="10"/>
      <c r="D147" s="10"/>
      <c r="E147" s="91" t="s">
        <v>247</v>
      </c>
      <c r="F147" s="91" t="s">
        <v>248</v>
      </c>
      <c r="G147" s="94">
        <v>1</v>
      </c>
      <c r="H147" s="94"/>
      <c r="I147" s="94"/>
      <c r="J147" s="90">
        <v>1</v>
      </c>
      <c r="K147" s="94">
        <v>12</v>
      </c>
      <c r="L147" s="94"/>
      <c r="M147" s="94"/>
      <c r="N147" s="90">
        <f t="shared" si="16"/>
        <v>12</v>
      </c>
      <c r="O147" s="94">
        <v>2</v>
      </c>
      <c r="P147" s="94"/>
      <c r="Q147" s="94"/>
      <c r="R147" s="90">
        <v>2</v>
      </c>
      <c r="S147" s="94">
        <v>17</v>
      </c>
      <c r="T147" s="95">
        <f>K147*O147*S147</f>
        <v>408</v>
      </c>
      <c r="U147" s="95"/>
      <c r="V147" s="95"/>
      <c r="W147" s="92">
        <f t="shared" si="17"/>
        <v>408</v>
      </c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ht="23.85" customHeight="1" x14ac:dyDescent="0.2">
      <c r="A148" s="97" t="s">
        <v>249</v>
      </c>
      <c r="B148" s="10" t="s">
        <v>250</v>
      </c>
      <c r="C148" s="10"/>
      <c r="D148" s="10"/>
      <c r="E148" s="91" t="s">
        <v>251</v>
      </c>
      <c r="F148" s="91" t="s">
        <v>48</v>
      </c>
      <c r="G148" s="94">
        <v>1</v>
      </c>
      <c r="H148" s="94"/>
      <c r="I148" s="94"/>
      <c r="J148" s="90">
        <f>SUM(G148:I148)</f>
        <v>1</v>
      </c>
      <c r="K148" s="94">
        <v>15</v>
      </c>
      <c r="L148" s="94"/>
      <c r="M148" s="94"/>
      <c r="N148" s="90">
        <f t="shared" si="16"/>
        <v>15</v>
      </c>
      <c r="O148" s="94">
        <v>4</v>
      </c>
      <c r="P148" s="94"/>
      <c r="Q148" s="94"/>
      <c r="R148" s="90">
        <f>SUM(O148:Q148)</f>
        <v>4</v>
      </c>
      <c r="S148" s="94">
        <v>17</v>
      </c>
      <c r="T148" s="95">
        <f>K148*O148*S148</f>
        <v>1020</v>
      </c>
      <c r="U148" s="95"/>
      <c r="V148" s="95"/>
      <c r="W148" s="92">
        <f t="shared" si="17"/>
        <v>1020</v>
      </c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ht="17.25" customHeight="1" x14ac:dyDescent="0.2">
      <c r="A149" s="3" t="s">
        <v>252</v>
      </c>
      <c r="B149" s="3"/>
      <c r="C149" s="3"/>
      <c r="D149" s="3"/>
      <c r="E149" s="3"/>
      <c r="F149" s="3"/>
      <c r="G149" s="90">
        <f t="shared" ref="G149:R149" si="20">SUM(G29:G148)</f>
        <v>62</v>
      </c>
      <c r="H149" s="90">
        <f t="shared" si="20"/>
        <v>35</v>
      </c>
      <c r="I149" s="90">
        <f t="shared" si="20"/>
        <v>18</v>
      </c>
      <c r="J149" s="90">
        <f t="shared" si="20"/>
        <v>115</v>
      </c>
      <c r="K149" s="90">
        <f t="shared" si="20"/>
        <v>1012</v>
      </c>
      <c r="L149" s="90">
        <f t="shared" si="20"/>
        <v>474</v>
      </c>
      <c r="M149" s="90">
        <f t="shared" si="20"/>
        <v>199</v>
      </c>
      <c r="N149" s="90">
        <f t="shared" si="20"/>
        <v>1685</v>
      </c>
      <c r="O149" s="90">
        <f t="shared" si="20"/>
        <v>276</v>
      </c>
      <c r="P149" s="90">
        <f t="shared" si="20"/>
        <v>164</v>
      </c>
      <c r="Q149" s="90">
        <f t="shared" si="20"/>
        <v>122</v>
      </c>
      <c r="R149" s="90">
        <f t="shared" si="20"/>
        <v>562</v>
      </c>
      <c r="S149" s="90"/>
      <c r="T149" s="90">
        <f>SUM(T29:T148)</f>
        <v>77078</v>
      </c>
      <c r="U149" s="90">
        <f>SUM(U29:U148)</f>
        <v>38114</v>
      </c>
      <c r="V149" s="90">
        <f>SUM(V29:V148)</f>
        <v>22950</v>
      </c>
      <c r="W149" s="90">
        <f>SUM(W29:W148)</f>
        <v>138142</v>
      </c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ht="17.25" customHeight="1" x14ac:dyDescent="0.2">
      <c r="A150" s="102"/>
      <c r="B150" s="102"/>
      <c r="C150" s="102"/>
      <c r="D150" s="102"/>
      <c r="E150" s="102"/>
      <c r="F150" s="102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ht="21" customHeight="1" x14ac:dyDescent="0.2">
      <c r="A151" s="97" t="s">
        <v>253</v>
      </c>
      <c r="B151" s="1" t="s">
        <v>254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92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ht="26.25" customHeight="1" x14ac:dyDescent="0.2">
      <c r="A152" s="97" t="s">
        <v>255</v>
      </c>
      <c r="B152" s="10" t="s">
        <v>256</v>
      </c>
      <c r="C152" s="10"/>
      <c r="D152" s="10"/>
      <c r="E152" s="91" t="s">
        <v>257</v>
      </c>
      <c r="F152" s="91" t="s">
        <v>258</v>
      </c>
      <c r="G152" s="94">
        <v>1</v>
      </c>
      <c r="H152" s="94"/>
      <c r="I152" s="94"/>
      <c r="J152" s="90">
        <f t="shared" ref="J152:J158" si="21">SUM(G152:I152)</f>
        <v>1</v>
      </c>
      <c r="K152" s="94">
        <v>17</v>
      </c>
      <c r="L152" s="94"/>
      <c r="M152" s="94"/>
      <c r="N152" s="90">
        <f t="shared" ref="N152:N158" si="22">SUM(K152:M152)</f>
        <v>17</v>
      </c>
      <c r="O152" s="94">
        <v>4</v>
      </c>
      <c r="P152" s="94"/>
      <c r="Q152" s="94"/>
      <c r="R152" s="90">
        <f t="shared" ref="R152:R158" si="23">SUM(O152:Q152)</f>
        <v>4</v>
      </c>
      <c r="S152" s="94">
        <v>17</v>
      </c>
      <c r="T152" s="95">
        <f>K152*O152*S152</f>
        <v>1156</v>
      </c>
      <c r="U152" s="95"/>
      <c r="V152" s="95"/>
      <c r="W152" s="92">
        <f t="shared" ref="W152:W158" si="24">SUM(T152:V152)</f>
        <v>1156</v>
      </c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ht="24.75" customHeight="1" x14ac:dyDescent="0.2">
      <c r="A153" s="97" t="s">
        <v>259</v>
      </c>
      <c r="B153" s="10" t="s">
        <v>256</v>
      </c>
      <c r="C153" s="10"/>
      <c r="D153" s="10"/>
      <c r="E153" s="91" t="s">
        <v>257</v>
      </c>
      <c r="F153" s="91" t="s">
        <v>258</v>
      </c>
      <c r="G153" s="94">
        <v>1</v>
      </c>
      <c r="H153" s="94"/>
      <c r="I153" s="94"/>
      <c r="J153" s="90">
        <f t="shared" si="21"/>
        <v>1</v>
      </c>
      <c r="K153" s="94">
        <v>17</v>
      </c>
      <c r="L153" s="94"/>
      <c r="M153" s="94"/>
      <c r="N153" s="90">
        <f t="shared" si="22"/>
        <v>17</v>
      </c>
      <c r="O153" s="94">
        <v>4</v>
      </c>
      <c r="P153" s="94"/>
      <c r="Q153" s="94"/>
      <c r="R153" s="90">
        <f t="shared" si="23"/>
        <v>4</v>
      </c>
      <c r="S153" s="94">
        <v>17</v>
      </c>
      <c r="T153" s="95">
        <f>K153*O153*S153</f>
        <v>1156</v>
      </c>
      <c r="U153" s="95"/>
      <c r="V153" s="95"/>
      <c r="W153" s="92">
        <f t="shared" si="24"/>
        <v>1156</v>
      </c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ht="26.25" customHeight="1" x14ac:dyDescent="0.2">
      <c r="A154" s="97" t="s">
        <v>260</v>
      </c>
      <c r="B154" s="10" t="s">
        <v>256</v>
      </c>
      <c r="C154" s="10"/>
      <c r="D154" s="10"/>
      <c r="E154" s="91" t="s">
        <v>84</v>
      </c>
      <c r="F154" s="91" t="s">
        <v>48</v>
      </c>
      <c r="G154" s="94">
        <v>1</v>
      </c>
      <c r="H154" s="94"/>
      <c r="I154" s="94"/>
      <c r="J154" s="90">
        <f t="shared" si="21"/>
        <v>1</v>
      </c>
      <c r="K154" s="94">
        <v>16</v>
      </c>
      <c r="L154" s="94"/>
      <c r="M154" s="94"/>
      <c r="N154" s="90">
        <f t="shared" si="22"/>
        <v>16</v>
      </c>
      <c r="O154" s="94">
        <v>4</v>
      </c>
      <c r="P154" s="94"/>
      <c r="Q154" s="94"/>
      <c r="R154" s="90">
        <f t="shared" si="23"/>
        <v>4</v>
      </c>
      <c r="S154" s="94">
        <v>17</v>
      </c>
      <c r="T154" s="95">
        <f>K154*O154*S154</f>
        <v>1088</v>
      </c>
      <c r="U154" s="95"/>
      <c r="V154" s="95"/>
      <c r="W154" s="92">
        <f t="shared" si="24"/>
        <v>1088</v>
      </c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ht="26.25" customHeight="1" x14ac:dyDescent="0.2">
      <c r="A155" s="97" t="s">
        <v>261</v>
      </c>
      <c r="B155" s="10" t="s">
        <v>256</v>
      </c>
      <c r="C155" s="10"/>
      <c r="D155" s="10"/>
      <c r="E155" s="91" t="s">
        <v>262</v>
      </c>
      <c r="F155" s="91" t="s">
        <v>48</v>
      </c>
      <c r="G155" s="94">
        <v>1</v>
      </c>
      <c r="H155" s="94"/>
      <c r="I155" s="94"/>
      <c r="J155" s="90">
        <f t="shared" si="21"/>
        <v>1</v>
      </c>
      <c r="K155" s="94">
        <v>19</v>
      </c>
      <c r="L155" s="94"/>
      <c r="M155" s="94"/>
      <c r="N155" s="90">
        <f t="shared" si="22"/>
        <v>19</v>
      </c>
      <c r="O155" s="94">
        <v>4</v>
      </c>
      <c r="P155" s="94"/>
      <c r="Q155" s="94"/>
      <c r="R155" s="90">
        <f t="shared" si="23"/>
        <v>4</v>
      </c>
      <c r="S155" s="94">
        <v>17</v>
      </c>
      <c r="T155" s="95">
        <f>K155*O155*S155</f>
        <v>1292</v>
      </c>
      <c r="U155" s="95"/>
      <c r="V155" s="95"/>
      <c r="W155" s="92">
        <f t="shared" si="24"/>
        <v>1292</v>
      </c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ht="21" customHeight="1" x14ac:dyDescent="0.2">
      <c r="A156" s="97" t="s">
        <v>263</v>
      </c>
      <c r="B156" s="10" t="s">
        <v>264</v>
      </c>
      <c r="C156" s="10"/>
      <c r="D156" s="10"/>
      <c r="E156" s="91" t="s">
        <v>121</v>
      </c>
      <c r="F156" s="91" t="s">
        <v>48</v>
      </c>
      <c r="G156" s="94"/>
      <c r="H156" s="94">
        <v>1</v>
      </c>
      <c r="I156" s="94"/>
      <c r="J156" s="90">
        <f t="shared" si="21"/>
        <v>1</v>
      </c>
      <c r="K156" s="94"/>
      <c r="L156" s="94">
        <v>15</v>
      </c>
      <c r="M156" s="94"/>
      <c r="N156" s="90">
        <f t="shared" si="22"/>
        <v>15</v>
      </c>
      <c r="O156" s="94"/>
      <c r="P156" s="94">
        <v>6</v>
      </c>
      <c r="Q156" s="94"/>
      <c r="R156" s="90">
        <f t="shared" si="23"/>
        <v>6</v>
      </c>
      <c r="S156" s="94">
        <v>17</v>
      </c>
      <c r="T156" s="95"/>
      <c r="U156" s="95">
        <f>L156*P156*S156</f>
        <v>1530</v>
      </c>
      <c r="V156" s="95"/>
      <c r="W156" s="92">
        <f t="shared" si="24"/>
        <v>1530</v>
      </c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ht="21" customHeight="1" x14ac:dyDescent="0.2">
      <c r="A157" s="97" t="s">
        <v>265</v>
      </c>
      <c r="B157" s="10" t="s">
        <v>266</v>
      </c>
      <c r="C157" s="10"/>
      <c r="D157" s="10"/>
      <c r="E157" s="91" t="s">
        <v>267</v>
      </c>
      <c r="F157" s="91" t="s">
        <v>48</v>
      </c>
      <c r="G157" s="94"/>
      <c r="H157" s="94">
        <v>1</v>
      </c>
      <c r="I157" s="94"/>
      <c r="J157" s="90">
        <f t="shared" si="21"/>
        <v>1</v>
      </c>
      <c r="K157" s="94"/>
      <c r="L157" s="94">
        <v>24</v>
      </c>
      <c r="M157" s="94"/>
      <c r="N157" s="90">
        <f t="shared" si="22"/>
        <v>24</v>
      </c>
      <c r="O157" s="94"/>
      <c r="P157" s="94">
        <v>6</v>
      </c>
      <c r="Q157" s="94"/>
      <c r="R157" s="90">
        <f t="shared" si="23"/>
        <v>6</v>
      </c>
      <c r="S157" s="94">
        <v>17</v>
      </c>
      <c r="T157" s="95"/>
      <c r="U157" s="95">
        <f>L157*P157*S157</f>
        <v>2448</v>
      </c>
      <c r="V157" s="95"/>
      <c r="W157" s="92">
        <f t="shared" si="24"/>
        <v>2448</v>
      </c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ht="23.85" customHeight="1" x14ac:dyDescent="0.2">
      <c r="A158" s="97" t="s">
        <v>268</v>
      </c>
      <c r="B158" s="10" t="s">
        <v>269</v>
      </c>
      <c r="C158" s="10"/>
      <c r="D158" s="10"/>
      <c r="E158" s="91" t="s">
        <v>270</v>
      </c>
      <c r="F158" s="91" t="s">
        <v>48</v>
      </c>
      <c r="G158" s="94"/>
      <c r="H158" s="94">
        <v>1</v>
      </c>
      <c r="I158" s="94"/>
      <c r="J158" s="90">
        <f t="shared" si="21"/>
        <v>1</v>
      </c>
      <c r="K158" s="94"/>
      <c r="L158" s="94">
        <v>17</v>
      </c>
      <c r="M158" s="94"/>
      <c r="N158" s="90">
        <f t="shared" si="22"/>
        <v>17</v>
      </c>
      <c r="O158" s="94"/>
      <c r="P158" s="94">
        <v>6</v>
      </c>
      <c r="Q158" s="94"/>
      <c r="R158" s="90">
        <f t="shared" si="23"/>
        <v>6</v>
      </c>
      <c r="S158" s="94">
        <v>17</v>
      </c>
      <c r="T158" s="95"/>
      <c r="U158" s="95">
        <f>L158*P158*S158</f>
        <v>1734</v>
      </c>
      <c r="V158" s="95"/>
      <c r="W158" s="92">
        <f t="shared" si="24"/>
        <v>1734</v>
      </c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ht="15.75" customHeight="1" x14ac:dyDescent="0.2">
      <c r="A159" s="3" t="s">
        <v>271</v>
      </c>
      <c r="B159" s="3"/>
      <c r="C159" s="3"/>
      <c r="D159" s="3"/>
      <c r="E159" s="3"/>
      <c r="F159" s="3"/>
      <c r="G159" s="90">
        <f t="shared" ref="G159:R159" si="25">SUM(G152:G158)</f>
        <v>4</v>
      </c>
      <c r="H159" s="90">
        <f t="shared" si="25"/>
        <v>3</v>
      </c>
      <c r="I159" s="90">
        <f t="shared" si="25"/>
        <v>0</v>
      </c>
      <c r="J159" s="90">
        <f t="shared" si="25"/>
        <v>7</v>
      </c>
      <c r="K159" s="90">
        <f t="shared" si="25"/>
        <v>69</v>
      </c>
      <c r="L159" s="90">
        <f t="shared" si="25"/>
        <v>56</v>
      </c>
      <c r="M159" s="90">
        <f t="shared" si="25"/>
        <v>0</v>
      </c>
      <c r="N159" s="90">
        <f t="shared" si="25"/>
        <v>125</v>
      </c>
      <c r="O159" s="90">
        <f t="shared" si="25"/>
        <v>16</v>
      </c>
      <c r="P159" s="90">
        <f t="shared" si="25"/>
        <v>18</v>
      </c>
      <c r="Q159" s="90">
        <f t="shared" si="25"/>
        <v>0</v>
      </c>
      <c r="R159" s="90">
        <f t="shared" si="25"/>
        <v>34</v>
      </c>
      <c r="S159" s="90"/>
      <c r="T159" s="90">
        <f>SUM(T152:T158)</f>
        <v>4692</v>
      </c>
      <c r="U159" s="90">
        <f>SUM(U152:U158)</f>
        <v>5712</v>
      </c>
      <c r="V159" s="90">
        <f>SUM(V152:V158)</f>
        <v>0</v>
      </c>
      <c r="W159" s="90">
        <f>SUM(W152:W158)</f>
        <v>10404</v>
      </c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s="32" customFormat="1" ht="24.95" customHeight="1" x14ac:dyDescent="0.2">
      <c r="A160" s="97" t="s">
        <v>272</v>
      </c>
      <c r="B160" s="1" t="s">
        <v>273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1024" ht="23.85" customHeight="1" x14ac:dyDescent="0.2">
      <c r="A161" s="97" t="s">
        <v>274</v>
      </c>
      <c r="B161" s="10" t="s">
        <v>275</v>
      </c>
      <c r="C161" s="10"/>
      <c r="D161" s="10"/>
      <c r="E161" s="91" t="s">
        <v>130</v>
      </c>
      <c r="F161" s="91" t="s">
        <v>131</v>
      </c>
      <c r="G161" s="94"/>
      <c r="H161" s="94"/>
      <c r="I161" s="90">
        <v>1</v>
      </c>
      <c r="J161" s="90">
        <f>SUM(G161:I161)</f>
        <v>1</v>
      </c>
      <c r="K161" s="94"/>
      <c r="L161" s="94"/>
      <c r="M161" s="94">
        <v>10</v>
      </c>
      <c r="N161" s="90">
        <f>SUM(K161:M161)</f>
        <v>10</v>
      </c>
      <c r="O161" s="94"/>
      <c r="P161" s="94"/>
      <c r="Q161" s="94">
        <v>8</v>
      </c>
      <c r="R161" s="90">
        <f>SUM(O161:Q161)</f>
        <v>8</v>
      </c>
      <c r="S161" s="94">
        <v>17</v>
      </c>
      <c r="T161" s="95"/>
      <c r="U161" s="95"/>
      <c r="V161" s="95">
        <f>M161*Q161*S161</f>
        <v>1360</v>
      </c>
      <c r="W161" s="92">
        <f>SUM(T161:V161)</f>
        <v>1360</v>
      </c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</row>
    <row r="162" spans="1:1024" ht="23.85" customHeight="1" x14ac:dyDescent="0.2">
      <c r="A162" s="97" t="s">
        <v>276</v>
      </c>
      <c r="B162" s="10" t="s">
        <v>275</v>
      </c>
      <c r="C162" s="10"/>
      <c r="D162" s="10"/>
      <c r="E162" s="91" t="s">
        <v>277</v>
      </c>
      <c r="F162" s="91" t="s">
        <v>278</v>
      </c>
      <c r="G162" s="94"/>
      <c r="H162" s="94"/>
      <c r="I162" s="94">
        <v>1</v>
      </c>
      <c r="J162" s="90">
        <f>SUM(G162:I162)</f>
        <v>1</v>
      </c>
      <c r="K162" s="94"/>
      <c r="L162" s="94"/>
      <c r="M162" s="94">
        <v>17</v>
      </c>
      <c r="N162" s="90">
        <f>SUM(K162:M162)</f>
        <v>17</v>
      </c>
      <c r="O162" s="94"/>
      <c r="P162" s="94"/>
      <c r="Q162" s="94">
        <v>8</v>
      </c>
      <c r="R162" s="90">
        <f>SUM(O162:Q162)</f>
        <v>8</v>
      </c>
      <c r="S162" s="94">
        <v>17</v>
      </c>
      <c r="T162" s="95"/>
      <c r="U162" s="95"/>
      <c r="V162" s="95">
        <f>M162*Q162*S162</f>
        <v>2312</v>
      </c>
      <c r="W162" s="92">
        <f>SUM(T162:V162)</f>
        <v>2312</v>
      </c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</row>
    <row r="163" spans="1:1024" ht="23.85" customHeight="1" x14ac:dyDescent="0.2">
      <c r="A163" s="97" t="s">
        <v>279</v>
      </c>
      <c r="B163" s="10" t="s">
        <v>280</v>
      </c>
      <c r="C163" s="10"/>
      <c r="D163" s="10"/>
      <c r="E163" s="91" t="s">
        <v>277</v>
      </c>
      <c r="F163" s="91" t="s">
        <v>278</v>
      </c>
      <c r="G163" s="94">
        <v>1</v>
      </c>
      <c r="H163" s="94"/>
      <c r="I163" s="94"/>
      <c r="J163" s="90">
        <f>SUM(G163:I163)</f>
        <v>1</v>
      </c>
      <c r="K163" s="94">
        <v>16</v>
      </c>
      <c r="L163" s="94"/>
      <c r="M163" s="94"/>
      <c r="N163" s="90">
        <f>SUM(K163:M163)</f>
        <v>16</v>
      </c>
      <c r="O163" s="94">
        <v>6</v>
      </c>
      <c r="P163" s="94"/>
      <c r="Q163" s="94"/>
      <c r="R163" s="90">
        <f>SUM(O163:Q163)</f>
        <v>6</v>
      </c>
      <c r="S163" s="94">
        <v>17</v>
      </c>
      <c r="T163" s="95">
        <f>K163*O163*S163</f>
        <v>1632</v>
      </c>
      <c r="U163" s="95"/>
      <c r="V163" s="95"/>
      <c r="W163" s="92">
        <f>SUM(T163:V163)</f>
        <v>1632</v>
      </c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</row>
    <row r="164" spans="1:1024" s="32" customFormat="1" ht="23.85" customHeight="1" x14ac:dyDescent="0.2">
      <c r="A164" s="97" t="s">
        <v>281</v>
      </c>
      <c r="B164" s="10" t="s">
        <v>282</v>
      </c>
      <c r="C164" s="10"/>
      <c r="D164" s="10"/>
      <c r="E164" s="91" t="s">
        <v>222</v>
      </c>
      <c r="F164" s="91" t="s">
        <v>223</v>
      </c>
      <c r="G164" s="94">
        <v>1</v>
      </c>
      <c r="H164" s="94"/>
      <c r="I164" s="94"/>
      <c r="J164" s="90">
        <f>SUM(G164:I164)</f>
        <v>1</v>
      </c>
      <c r="K164" s="94">
        <v>16</v>
      </c>
      <c r="L164" s="94"/>
      <c r="M164" s="94"/>
      <c r="N164" s="90">
        <f>SUM(K164:M164)</f>
        <v>16</v>
      </c>
      <c r="O164" s="94">
        <v>6</v>
      </c>
      <c r="P164" s="94"/>
      <c r="Q164" s="94"/>
      <c r="R164" s="90">
        <f>SUM(O164:Q164)</f>
        <v>6</v>
      </c>
      <c r="S164" s="94">
        <v>17</v>
      </c>
      <c r="T164" s="95">
        <f>K164*O164*S164</f>
        <v>1632</v>
      </c>
      <c r="U164" s="95"/>
      <c r="V164" s="95"/>
      <c r="W164" s="92">
        <f>SUM(T164:V164)</f>
        <v>1632</v>
      </c>
    </row>
    <row r="165" spans="1:1024" ht="15.75" customHeight="1" x14ac:dyDescent="0.2">
      <c r="A165" s="3" t="s">
        <v>271</v>
      </c>
      <c r="B165" s="3"/>
      <c r="C165" s="3"/>
      <c r="D165" s="3"/>
      <c r="E165" s="3"/>
      <c r="F165" s="3"/>
      <c r="G165" s="90">
        <f t="shared" ref="G165:R165" si="26">SUM(G161:G164)</f>
        <v>2</v>
      </c>
      <c r="H165" s="90">
        <f t="shared" si="26"/>
        <v>0</v>
      </c>
      <c r="I165" s="90">
        <f t="shared" si="26"/>
        <v>2</v>
      </c>
      <c r="J165" s="90">
        <f t="shared" si="26"/>
        <v>4</v>
      </c>
      <c r="K165" s="90">
        <f t="shared" si="26"/>
        <v>32</v>
      </c>
      <c r="L165" s="90">
        <f t="shared" si="26"/>
        <v>0</v>
      </c>
      <c r="M165" s="90">
        <f t="shared" si="26"/>
        <v>27</v>
      </c>
      <c r="N165" s="90">
        <f t="shared" si="26"/>
        <v>59</v>
      </c>
      <c r="O165" s="90">
        <f t="shared" si="26"/>
        <v>12</v>
      </c>
      <c r="P165" s="90">
        <f t="shared" si="26"/>
        <v>0</v>
      </c>
      <c r="Q165" s="90">
        <f t="shared" si="26"/>
        <v>16</v>
      </c>
      <c r="R165" s="90">
        <f t="shared" si="26"/>
        <v>28</v>
      </c>
      <c r="S165" s="90"/>
      <c r="T165" s="90">
        <f>SUM(T161:T164)</f>
        <v>3264</v>
      </c>
      <c r="U165" s="90">
        <f>SUM(U161:U164)</f>
        <v>0</v>
      </c>
      <c r="V165" s="90">
        <f>SUM(V161:V164)</f>
        <v>3672</v>
      </c>
      <c r="W165" s="90">
        <f>SUM(W161:W164)</f>
        <v>6936</v>
      </c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</row>
    <row r="166" spans="1:1024" ht="15.75" customHeight="1" x14ac:dyDescent="0.2">
      <c r="A166" s="3" t="s">
        <v>37</v>
      </c>
      <c r="B166" s="3"/>
      <c r="C166" s="3"/>
      <c r="D166" s="3"/>
      <c r="E166" s="3"/>
      <c r="F166" s="3"/>
      <c r="G166" s="90">
        <f t="shared" ref="G166:R166" si="27">G165+G159+G149</f>
        <v>68</v>
      </c>
      <c r="H166" s="90">
        <f t="shared" si="27"/>
        <v>38</v>
      </c>
      <c r="I166" s="90">
        <f t="shared" si="27"/>
        <v>20</v>
      </c>
      <c r="J166" s="90">
        <f t="shared" si="27"/>
        <v>126</v>
      </c>
      <c r="K166" s="90">
        <f t="shared" si="27"/>
        <v>1113</v>
      </c>
      <c r="L166" s="90">
        <f t="shared" si="27"/>
        <v>530</v>
      </c>
      <c r="M166" s="90">
        <f t="shared" si="27"/>
        <v>226</v>
      </c>
      <c r="N166" s="90">
        <f t="shared" si="27"/>
        <v>1869</v>
      </c>
      <c r="O166" s="90">
        <f t="shared" si="27"/>
        <v>304</v>
      </c>
      <c r="P166" s="90">
        <f t="shared" si="27"/>
        <v>182</v>
      </c>
      <c r="Q166" s="90">
        <f t="shared" si="27"/>
        <v>138</v>
      </c>
      <c r="R166" s="90">
        <f t="shared" si="27"/>
        <v>624</v>
      </c>
      <c r="S166" s="90"/>
      <c r="T166" s="90">
        <f>T165+T159+T149</f>
        <v>85034</v>
      </c>
      <c r="U166" s="90">
        <f>U165+U159+U149</f>
        <v>43826</v>
      </c>
      <c r="V166" s="90">
        <f>V165+V159+V149</f>
        <v>26622</v>
      </c>
      <c r="W166" s="90">
        <f>W165+W159+W149</f>
        <v>155482</v>
      </c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</row>
    <row r="167" spans="1:1024" ht="21" customHeight="1" x14ac:dyDescent="0.2">
      <c r="A167" s="5" t="s">
        <v>283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</row>
    <row r="168" spans="1:1024" ht="33.950000000000003" customHeight="1" x14ac:dyDescent="0.2">
      <c r="A168" s="97" t="s">
        <v>39</v>
      </c>
      <c r="B168" s="10" t="s">
        <v>284</v>
      </c>
      <c r="C168" s="10"/>
      <c r="D168" s="10"/>
      <c r="E168" s="91" t="s">
        <v>285</v>
      </c>
      <c r="F168" s="91" t="s">
        <v>258</v>
      </c>
      <c r="G168" s="94">
        <v>1</v>
      </c>
      <c r="H168" s="94"/>
      <c r="I168" s="94"/>
      <c r="J168" s="90">
        <f t="shared" ref="J168:J180" si="28">SUM(G168:I168)</f>
        <v>1</v>
      </c>
      <c r="K168" s="94">
        <v>15</v>
      </c>
      <c r="L168" s="94"/>
      <c r="M168" s="94"/>
      <c r="N168" s="90">
        <f t="shared" ref="N168:N180" si="29">SUM(K168:M168)</f>
        <v>15</v>
      </c>
      <c r="O168" s="94">
        <v>2</v>
      </c>
      <c r="P168" s="94"/>
      <c r="Q168" s="94"/>
      <c r="R168" s="90">
        <f t="shared" ref="R168:R180" si="30">SUM(O168:Q168)</f>
        <v>2</v>
      </c>
      <c r="S168" s="94">
        <v>17</v>
      </c>
      <c r="T168" s="95">
        <f t="shared" ref="T168:T173" si="31">K168*O168*S168</f>
        <v>510</v>
      </c>
      <c r="U168" s="95"/>
      <c r="V168" s="95"/>
      <c r="W168" s="92">
        <f t="shared" ref="W168:W180" si="32">SUM(T168:V168)</f>
        <v>510</v>
      </c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</row>
    <row r="169" spans="1:1024" ht="33.950000000000003" customHeight="1" x14ac:dyDescent="0.2">
      <c r="A169" s="97" t="s">
        <v>36</v>
      </c>
      <c r="B169" s="10" t="s">
        <v>286</v>
      </c>
      <c r="C169" s="10"/>
      <c r="D169" s="10"/>
      <c r="E169" s="91" t="s">
        <v>285</v>
      </c>
      <c r="F169" s="91" t="s">
        <v>258</v>
      </c>
      <c r="G169" s="94">
        <v>1</v>
      </c>
      <c r="H169" s="94"/>
      <c r="I169" s="94"/>
      <c r="J169" s="90">
        <f t="shared" si="28"/>
        <v>1</v>
      </c>
      <c r="K169" s="94">
        <v>15</v>
      </c>
      <c r="L169" s="94"/>
      <c r="M169" s="94"/>
      <c r="N169" s="90">
        <f t="shared" si="29"/>
        <v>15</v>
      </c>
      <c r="O169" s="94">
        <v>4</v>
      </c>
      <c r="P169" s="94"/>
      <c r="Q169" s="94"/>
      <c r="R169" s="90">
        <f t="shared" si="30"/>
        <v>4</v>
      </c>
      <c r="S169" s="94">
        <v>17</v>
      </c>
      <c r="T169" s="95">
        <f t="shared" si="31"/>
        <v>1020</v>
      </c>
      <c r="U169" s="95"/>
      <c r="V169" s="95"/>
      <c r="W169" s="92">
        <f t="shared" si="32"/>
        <v>1020</v>
      </c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</row>
    <row r="170" spans="1:1024" ht="23.85" customHeight="1" x14ac:dyDescent="0.2">
      <c r="A170" s="97" t="s">
        <v>43</v>
      </c>
      <c r="B170" s="10" t="s">
        <v>286</v>
      </c>
      <c r="C170" s="10"/>
      <c r="D170" s="10"/>
      <c r="E170" s="91" t="s">
        <v>287</v>
      </c>
      <c r="F170" s="91" t="s">
        <v>48</v>
      </c>
      <c r="G170" s="94">
        <v>1</v>
      </c>
      <c r="H170" s="94"/>
      <c r="I170" s="94"/>
      <c r="J170" s="90">
        <f t="shared" si="28"/>
        <v>1</v>
      </c>
      <c r="K170" s="94">
        <v>15</v>
      </c>
      <c r="L170" s="94"/>
      <c r="M170" s="94"/>
      <c r="N170" s="90">
        <f t="shared" si="29"/>
        <v>15</v>
      </c>
      <c r="O170" s="94">
        <v>4</v>
      </c>
      <c r="P170" s="94"/>
      <c r="Q170" s="94"/>
      <c r="R170" s="90">
        <f t="shared" si="30"/>
        <v>4</v>
      </c>
      <c r="S170" s="94">
        <v>17</v>
      </c>
      <c r="T170" s="95">
        <f t="shared" si="31"/>
        <v>1020</v>
      </c>
      <c r="U170" s="95"/>
      <c r="V170" s="95"/>
      <c r="W170" s="92">
        <f t="shared" si="32"/>
        <v>1020</v>
      </c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</row>
    <row r="171" spans="1:1024" ht="23.85" customHeight="1" x14ac:dyDescent="0.2">
      <c r="A171" s="94">
        <v>4</v>
      </c>
      <c r="B171" s="10" t="s">
        <v>286</v>
      </c>
      <c r="C171" s="10"/>
      <c r="D171" s="10"/>
      <c r="E171" s="91" t="s">
        <v>287</v>
      </c>
      <c r="F171" s="91" t="s">
        <v>48</v>
      </c>
      <c r="G171" s="94">
        <v>1</v>
      </c>
      <c r="H171" s="94"/>
      <c r="I171" s="94"/>
      <c r="J171" s="90">
        <f t="shared" si="28"/>
        <v>1</v>
      </c>
      <c r="K171" s="94">
        <v>15</v>
      </c>
      <c r="L171" s="94"/>
      <c r="M171" s="94"/>
      <c r="N171" s="90">
        <f t="shared" si="29"/>
        <v>15</v>
      </c>
      <c r="O171" s="94">
        <v>4</v>
      </c>
      <c r="P171" s="94"/>
      <c r="Q171" s="94"/>
      <c r="R171" s="90">
        <f t="shared" si="30"/>
        <v>4</v>
      </c>
      <c r="S171" s="94">
        <v>17</v>
      </c>
      <c r="T171" s="95">
        <f t="shared" si="31"/>
        <v>1020</v>
      </c>
      <c r="U171" s="95"/>
      <c r="V171" s="95"/>
      <c r="W171" s="92">
        <f t="shared" si="32"/>
        <v>1020</v>
      </c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</row>
    <row r="172" spans="1:1024" ht="33.950000000000003" customHeight="1" x14ac:dyDescent="0.2">
      <c r="A172" s="97" t="s">
        <v>288</v>
      </c>
      <c r="B172" s="10" t="s">
        <v>289</v>
      </c>
      <c r="C172" s="10"/>
      <c r="D172" s="10"/>
      <c r="E172" s="91" t="s">
        <v>285</v>
      </c>
      <c r="F172" s="91" t="s">
        <v>258</v>
      </c>
      <c r="G172" s="94">
        <v>1</v>
      </c>
      <c r="H172" s="94"/>
      <c r="I172" s="94"/>
      <c r="J172" s="90">
        <f t="shared" si="28"/>
        <v>1</v>
      </c>
      <c r="K172" s="94">
        <v>15</v>
      </c>
      <c r="L172" s="94"/>
      <c r="M172" s="94"/>
      <c r="N172" s="90">
        <f t="shared" si="29"/>
        <v>15</v>
      </c>
      <c r="O172" s="94">
        <v>4</v>
      </c>
      <c r="P172" s="94"/>
      <c r="Q172" s="94"/>
      <c r="R172" s="90">
        <f t="shared" si="30"/>
        <v>4</v>
      </c>
      <c r="S172" s="94">
        <v>17</v>
      </c>
      <c r="T172" s="95">
        <f t="shared" si="31"/>
        <v>1020</v>
      </c>
      <c r="U172" s="95"/>
      <c r="V172" s="95"/>
      <c r="W172" s="92">
        <f t="shared" si="32"/>
        <v>1020</v>
      </c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</row>
    <row r="173" spans="1:1024" ht="33.950000000000003" customHeight="1" x14ac:dyDescent="0.2">
      <c r="A173" s="97" t="s">
        <v>290</v>
      </c>
      <c r="B173" s="10" t="s">
        <v>289</v>
      </c>
      <c r="C173" s="10"/>
      <c r="D173" s="10"/>
      <c r="E173" s="91" t="s">
        <v>285</v>
      </c>
      <c r="F173" s="91" t="s">
        <v>258</v>
      </c>
      <c r="G173" s="94">
        <v>1</v>
      </c>
      <c r="H173" s="94"/>
      <c r="I173" s="94"/>
      <c r="J173" s="90">
        <f t="shared" si="28"/>
        <v>1</v>
      </c>
      <c r="K173" s="94">
        <v>15</v>
      </c>
      <c r="L173" s="94"/>
      <c r="M173" s="94"/>
      <c r="N173" s="90">
        <f t="shared" si="29"/>
        <v>15</v>
      </c>
      <c r="O173" s="94">
        <v>4</v>
      </c>
      <c r="P173" s="94"/>
      <c r="Q173" s="94"/>
      <c r="R173" s="90">
        <f t="shared" si="30"/>
        <v>4</v>
      </c>
      <c r="S173" s="94">
        <v>17</v>
      </c>
      <c r="T173" s="95">
        <f t="shared" si="31"/>
        <v>1020</v>
      </c>
      <c r="U173" s="95"/>
      <c r="V173" s="95"/>
      <c r="W173" s="92">
        <f t="shared" si="32"/>
        <v>1020</v>
      </c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</row>
    <row r="174" spans="1:1024" ht="33.950000000000003" customHeight="1" x14ac:dyDescent="0.2">
      <c r="A174" s="97" t="s">
        <v>291</v>
      </c>
      <c r="B174" s="10" t="s">
        <v>289</v>
      </c>
      <c r="C174" s="10"/>
      <c r="D174" s="10"/>
      <c r="E174" s="91" t="s">
        <v>285</v>
      </c>
      <c r="F174" s="91" t="s">
        <v>258</v>
      </c>
      <c r="G174" s="94"/>
      <c r="H174" s="94">
        <v>1</v>
      </c>
      <c r="I174" s="94"/>
      <c r="J174" s="90">
        <f t="shared" si="28"/>
        <v>1</v>
      </c>
      <c r="K174" s="94"/>
      <c r="L174" s="94">
        <v>12</v>
      </c>
      <c r="M174" s="94"/>
      <c r="N174" s="90">
        <f t="shared" si="29"/>
        <v>12</v>
      </c>
      <c r="O174" s="94"/>
      <c r="P174" s="94">
        <v>6</v>
      </c>
      <c r="Q174" s="94"/>
      <c r="R174" s="90">
        <f t="shared" si="30"/>
        <v>6</v>
      </c>
      <c r="S174" s="94">
        <v>17</v>
      </c>
      <c r="T174" s="95"/>
      <c r="U174" s="95">
        <f>L174*P174*S174</f>
        <v>1224</v>
      </c>
      <c r="V174" s="95"/>
      <c r="W174" s="92">
        <f t="shared" si="32"/>
        <v>1224</v>
      </c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</row>
    <row r="175" spans="1:1024" ht="23.85" customHeight="1" x14ac:dyDescent="0.2">
      <c r="A175" s="97" t="s">
        <v>292</v>
      </c>
      <c r="B175" s="10" t="s">
        <v>293</v>
      </c>
      <c r="C175" s="10"/>
      <c r="D175" s="10"/>
      <c r="E175" s="91" t="s">
        <v>294</v>
      </c>
      <c r="F175" s="91" t="s">
        <v>48</v>
      </c>
      <c r="G175" s="94"/>
      <c r="H175" s="94">
        <v>1</v>
      </c>
      <c r="I175" s="94"/>
      <c r="J175" s="90">
        <f t="shared" si="28"/>
        <v>1</v>
      </c>
      <c r="K175" s="94"/>
      <c r="L175" s="94">
        <v>12</v>
      </c>
      <c r="M175" s="94"/>
      <c r="N175" s="90">
        <f t="shared" si="29"/>
        <v>12</v>
      </c>
      <c r="O175" s="94"/>
      <c r="P175" s="94">
        <v>6</v>
      </c>
      <c r="Q175" s="94"/>
      <c r="R175" s="90">
        <f t="shared" si="30"/>
        <v>6</v>
      </c>
      <c r="S175" s="94">
        <v>17</v>
      </c>
      <c r="T175" s="95"/>
      <c r="U175" s="95">
        <f>L175*P175*S175</f>
        <v>1224</v>
      </c>
      <c r="V175" s="95"/>
      <c r="W175" s="92">
        <f t="shared" si="32"/>
        <v>1224</v>
      </c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</row>
    <row r="176" spans="1:1024" ht="23.85" customHeight="1" x14ac:dyDescent="0.2">
      <c r="A176" s="97" t="s">
        <v>295</v>
      </c>
      <c r="B176" s="10" t="s">
        <v>293</v>
      </c>
      <c r="C176" s="10"/>
      <c r="D176" s="10"/>
      <c r="E176" s="91" t="s">
        <v>287</v>
      </c>
      <c r="F176" s="91" t="s">
        <v>48</v>
      </c>
      <c r="G176" s="94">
        <v>1</v>
      </c>
      <c r="H176" s="94"/>
      <c r="I176" s="94"/>
      <c r="J176" s="90">
        <f t="shared" si="28"/>
        <v>1</v>
      </c>
      <c r="K176" s="94">
        <v>15</v>
      </c>
      <c r="L176" s="94"/>
      <c r="M176" s="94"/>
      <c r="N176" s="90">
        <f t="shared" si="29"/>
        <v>15</v>
      </c>
      <c r="O176" s="94">
        <v>4</v>
      </c>
      <c r="P176" s="94"/>
      <c r="Q176" s="94"/>
      <c r="R176" s="90">
        <f t="shared" si="30"/>
        <v>4</v>
      </c>
      <c r="S176" s="94">
        <v>17</v>
      </c>
      <c r="T176" s="95">
        <f>K176*O176*S176</f>
        <v>1020</v>
      </c>
      <c r="U176" s="95"/>
      <c r="V176" s="95"/>
      <c r="W176" s="92">
        <f t="shared" si="32"/>
        <v>1020</v>
      </c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</row>
    <row r="177" spans="1:1024" ht="23.85" customHeight="1" x14ac:dyDescent="0.2">
      <c r="A177" s="97" t="s">
        <v>60</v>
      </c>
      <c r="B177" s="10" t="s">
        <v>296</v>
      </c>
      <c r="C177" s="10"/>
      <c r="D177" s="10"/>
      <c r="E177" s="91" t="s">
        <v>297</v>
      </c>
      <c r="F177" s="91" t="s">
        <v>48</v>
      </c>
      <c r="G177" s="94">
        <v>1</v>
      </c>
      <c r="H177" s="94"/>
      <c r="I177" s="94"/>
      <c r="J177" s="90">
        <f t="shared" si="28"/>
        <v>1</v>
      </c>
      <c r="K177" s="94">
        <v>15</v>
      </c>
      <c r="L177" s="94"/>
      <c r="M177" s="94"/>
      <c r="N177" s="90">
        <f t="shared" si="29"/>
        <v>15</v>
      </c>
      <c r="O177" s="94">
        <v>4</v>
      </c>
      <c r="P177" s="94"/>
      <c r="Q177" s="94"/>
      <c r="R177" s="90">
        <f t="shared" si="30"/>
        <v>4</v>
      </c>
      <c r="S177" s="94">
        <v>17</v>
      </c>
      <c r="T177" s="95">
        <f>K177*O177*S177</f>
        <v>1020</v>
      </c>
      <c r="U177" s="95"/>
      <c r="V177" s="95"/>
      <c r="W177" s="92">
        <f t="shared" si="32"/>
        <v>1020</v>
      </c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</row>
    <row r="178" spans="1:1024" ht="23.85" customHeight="1" x14ac:dyDescent="0.2">
      <c r="A178" s="97" t="s">
        <v>298</v>
      </c>
      <c r="B178" s="10" t="s">
        <v>296</v>
      </c>
      <c r="C178" s="10"/>
      <c r="D178" s="10"/>
      <c r="E178" s="91" t="s">
        <v>297</v>
      </c>
      <c r="F178" s="91" t="s">
        <v>48</v>
      </c>
      <c r="G178" s="94"/>
      <c r="H178" s="94">
        <v>1</v>
      </c>
      <c r="I178" s="94"/>
      <c r="J178" s="90">
        <f t="shared" si="28"/>
        <v>1</v>
      </c>
      <c r="K178" s="94"/>
      <c r="L178" s="94">
        <v>13</v>
      </c>
      <c r="M178" s="94"/>
      <c r="N178" s="90">
        <f t="shared" si="29"/>
        <v>13</v>
      </c>
      <c r="O178" s="94"/>
      <c r="P178" s="94">
        <v>6</v>
      </c>
      <c r="Q178" s="94"/>
      <c r="R178" s="90">
        <f t="shared" si="30"/>
        <v>6</v>
      </c>
      <c r="S178" s="94">
        <v>17</v>
      </c>
      <c r="T178" s="95"/>
      <c r="U178" s="95">
        <f>L178*P178*S178</f>
        <v>1326</v>
      </c>
      <c r="V178" s="95"/>
      <c r="W178" s="92">
        <f t="shared" si="32"/>
        <v>1326</v>
      </c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</row>
    <row r="179" spans="1:1024" ht="33.950000000000003" customHeight="1" x14ac:dyDescent="0.2">
      <c r="A179" s="97" t="s">
        <v>299</v>
      </c>
      <c r="B179" s="10" t="s">
        <v>296</v>
      </c>
      <c r="C179" s="10"/>
      <c r="D179" s="10"/>
      <c r="E179" s="91" t="s">
        <v>96</v>
      </c>
      <c r="F179" s="91" t="s">
        <v>300</v>
      </c>
      <c r="G179" s="94">
        <v>1</v>
      </c>
      <c r="H179" s="94"/>
      <c r="I179" s="94"/>
      <c r="J179" s="90">
        <f t="shared" si="28"/>
        <v>1</v>
      </c>
      <c r="K179" s="94">
        <v>17</v>
      </c>
      <c r="L179" s="94"/>
      <c r="M179" s="94"/>
      <c r="N179" s="90">
        <f t="shared" si="29"/>
        <v>17</v>
      </c>
      <c r="O179" s="94">
        <v>4</v>
      </c>
      <c r="P179" s="94"/>
      <c r="Q179" s="94"/>
      <c r="R179" s="90">
        <f t="shared" si="30"/>
        <v>4</v>
      </c>
      <c r="S179" s="94">
        <v>17</v>
      </c>
      <c r="T179" s="95">
        <f>K179*O179*S179</f>
        <v>1156</v>
      </c>
      <c r="U179" s="95"/>
      <c r="V179" s="95"/>
      <c r="W179" s="92">
        <f t="shared" si="32"/>
        <v>1156</v>
      </c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</row>
    <row r="180" spans="1:1024" ht="23.85" customHeight="1" x14ac:dyDescent="0.2">
      <c r="A180" s="97" t="s">
        <v>63</v>
      </c>
      <c r="B180" s="10" t="s">
        <v>296</v>
      </c>
      <c r="C180" s="10"/>
      <c r="D180" s="10"/>
      <c r="E180" s="91" t="s">
        <v>301</v>
      </c>
      <c r="F180" s="91" t="s">
        <v>48</v>
      </c>
      <c r="G180" s="94"/>
      <c r="H180" s="94">
        <v>1</v>
      </c>
      <c r="I180" s="94"/>
      <c r="J180" s="90">
        <f t="shared" si="28"/>
        <v>1</v>
      </c>
      <c r="K180" s="94"/>
      <c r="L180" s="94">
        <v>12</v>
      </c>
      <c r="M180" s="94"/>
      <c r="N180" s="90">
        <f t="shared" si="29"/>
        <v>12</v>
      </c>
      <c r="O180" s="94"/>
      <c r="P180" s="94">
        <v>6</v>
      </c>
      <c r="Q180" s="94"/>
      <c r="R180" s="90">
        <f t="shared" si="30"/>
        <v>6</v>
      </c>
      <c r="S180" s="94">
        <v>17</v>
      </c>
      <c r="T180" s="95"/>
      <c r="U180" s="95">
        <f>L180*P180*S180</f>
        <v>1224</v>
      </c>
      <c r="V180" s="95"/>
      <c r="W180" s="92">
        <f t="shared" si="32"/>
        <v>1224</v>
      </c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</row>
    <row r="181" spans="1:1024" ht="15.75" customHeight="1" x14ac:dyDescent="0.2">
      <c r="A181" s="3" t="s">
        <v>37</v>
      </c>
      <c r="B181" s="3"/>
      <c r="C181" s="3"/>
      <c r="D181" s="3"/>
      <c r="E181" s="3"/>
      <c r="F181" s="3"/>
      <c r="G181" s="90">
        <f t="shared" ref="G181:R181" si="33">SUM(G168:G180)</f>
        <v>9</v>
      </c>
      <c r="H181" s="90">
        <f t="shared" si="33"/>
        <v>4</v>
      </c>
      <c r="I181" s="90">
        <f t="shared" si="33"/>
        <v>0</v>
      </c>
      <c r="J181" s="90">
        <f t="shared" si="33"/>
        <v>13</v>
      </c>
      <c r="K181" s="90">
        <f t="shared" si="33"/>
        <v>137</v>
      </c>
      <c r="L181" s="90">
        <f t="shared" si="33"/>
        <v>49</v>
      </c>
      <c r="M181" s="90">
        <f t="shared" si="33"/>
        <v>0</v>
      </c>
      <c r="N181" s="90">
        <f t="shared" si="33"/>
        <v>186</v>
      </c>
      <c r="O181" s="90">
        <f t="shared" si="33"/>
        <v>34</v>
      </c>
      <c r="P181" s="90">
        <f t="shared" si="33"/>
        <v>24</v>
      </c>
      <c r="Q181" s="90">
        <f t="shared" si="33"/>
        <v>0</v>
      </c>
      <c r="R181" s="90">
        <f t="shared" si="33"/>
        <v>58</v>
      </c>
      <c r="S181" s="90"/>
      <c r="T181" s="90">
        <f>SUM(T168:T180)</f>
        <v>8806</v>
      </c>
      <c r="U181" s="90">
        <f>SUM(U168:U180)</f>
        <v>4998</v>
      </c>
      <c r="V181" s="90">
        <f>SUM(V168:V180)</f>
        <v>0</v>
      </c>
      <c r="W181" s="90">
        <f>SUM(W168:W180)</f>
        <v>13804</v>
      </c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</row>
    <row r="182" spans="1:1024" s="32" customFormat="1" ht="21.6" customHeight="1" x14ac:dyDescent="0.2">
      <c r="A182" s="5" t="s">
        <v>302</v>
      </c>
      <c r="B182" s="5"/>
      <c r="C182" s="5"/>
      <c r="D182" s="5"/>
      <c r="E182" s="5"/>
      <c r="F182" s="5"/>
      <c r="G182" s="104">
        <f t="shared" ref="G182:R182" si="34">G181+G166+G27+G22</f>
        <v>82</v>
      </c>
      <c r="H182" s="104">
        <f t="shared" si="34"/>
        <v>42</v>
      </c>
      <c r="I182" s="104">
        <f t="shared" si="34"/>
        <v>20</v>
      </c>
      <c r="J182" s="104">
        <f t="shared" si="34"/>
        <v>144</v>
      </c>
      <c r="K182" s="105">
        <f t="shared" si="34"/>
        <v>1318</v>
      </c>
      <c r="L182" s="104">
        <f t="shared" si="34"/>
        <v>579</v>
      </c>
      <c r="M182" s="104">
        <f t="shared" si="34"/>
        <v>226</v>
      </c>
      <c r="N182" s="104">
        <f t="shared" si="34"/>
        <v>2123</v>
      </c>
      <c r="O182" s="104">
        <f t="shared" si="34"/>
        <v>360</v>
      </c>
      <c r="P182" s="104">
        <f t="shared" si="34"/>
        <v>206</v>
      </c>
      <c r="Q182" s="104">
        <f t="shared" si="34"/>
        <v>138</v>
      </c>
      <c r="R182" s="104">
        <f t="shared" si="34"/>
        <v>704</v>
      </c>
      <c r="S182" s="104"/>
      <c r="T182" s="104">
        <f>T181+T166+T27+T22</f>
        <v>98838</v>
      </c>
      <c r="U182" s="104">
        <f>U181+U166+U27+U22</f>
        <v>48824</v>
      </c>
      <c r="V182" s="104">
        <f>V181+V166+V27+V22</f>
        <v>26622</v>
      </c>
      <c r="W182" s="104">
        <f>W181+W166+W27+W22</f>
        <v>174284</v>
      </c>
    </row>
    <row r="183" spans="1:1024" x14ac:dyDescent="0.2">
      <c r="A183"/>
      <c r="B183" s="106"/>
      <c r="C183"/>
      <c r="D183"/>
      <c r="E183" s="107"/>
      <c r="F183" s="107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</row>
    <row r="184" spans="1:1024" ht="15" x14ac:dyDescent="0.2">
      <c r="A184" s="62"/>
      <c r="B184" s="23" t="s">
        <v>303</v>
      </c>
      <c r="C184"/>
      <c r="D184" s="24"/>
      <c r="E184" s="24"/>
      <c r="F184" s="24"/>
      <c r="G184" s="24"/>
      <c r="H184" s="39"/>
      <c r="I184" s="39"/>
      <c r="J184" s="39"/>
      <c r="K184" s="108"/>
      <c r="L184" s="109"/>
      <c r="M184" s="109"/>
      <c r="N184" s="109"/>
      <c r="O184" s="110"/>
      <c r="P184" s="111"/>
      <c r="Q184" s="39"/>
      <c r="R184" s="39"/>
      <c r="S184" s="112" t="s">
        <v>304</v>
      </c>
      <c r="T184" s="109"/>
      <c r="U184" s="109"/>
      <c r="V184" s="65"/>
      <c r="W184" s="37"/>
    </row>
    <row r="185" spans="1:1024" ht="15" x14ac:dyDescent="0.2">
      <c r="A185" s="62"/>
      <c r="B185" s="62"/>
      <c r="C185" s="84"/>
      <c r="D185" s="84"/>
      <c r="E185" s="23"/>
      <c r="F185" s="113"/>
      <c r="G185" s="84"/>
      <c r="H185" s="114"/>
      <c r="I185" s="114"/>
      <c r="J185" s="114"/>
      <c r="K185" s="87"/>
      <c r="L185" s="87"/>
      <c r="M185" s="87"/>
      <c r="N185" s="87"/>
      <c r="O185" s="87"/>
      <c r="P185" s="114"/>
      <c r="Q185" s="114"/>
      <c r="R185" s="114"/>
      <c r="S185" s="119" t="s">
        <v>305</v>
      </c>
      <c r="T185" s="119"/>
      <c r="U185" s="119"/>
      <c r="V185" s="65"/>
      <c r="W185" s="37"/>
    </row>
    <row r="186" spans="1:1024" ht="15" x14ac:dyDescent="0.2">
      <c r="A186" s="62"/>
      <c r="B186" s="58" t="s">
        <v>306</v>
      </c>
      <c r="C186"/>
      <c r="D186" s="115"/>
      <c r="E186" s="58"/>
      <c r="F186" s="115"/>
      <c r="G186" s="115"/>
      <c r="H186" s="89"/>
      <c r="I186" s="89"/>
      <c r="J186" s="89"/>
      <c r="K186" s="89"/>
      <c r="L186" s="116"/>
      <c r="M186" s="116"/>
      <c r="N186" s="116"/>
      <c r="O186" s="116"/>
      <c r="P186" s="117"/>
      <c r="Q186" s="89"/>
      <c r="R186" s="89"/>
      <c r="S186" s="112" t="s">
        <v>307</v>
      </c>
      <c r="T186" s="116"/>
      <c r="U186" s="116"/>
      <c r="V186" s="65"/>
      <c r="W186" s="37"/>
    </row>
    <row r="187" spans="1:1024" ht="15" x14ac:dyDescent="0.2">
      <c r="A187" s="62"/>
      <c r="B187" s="62"/>
      <c r="C187" s="84"/>
      <c r="D187" s="84"/>
      <c r="E187" s="23"/>
      <c r="F187" s="113"/>
      <c r="G187" s="84"/>
      <c r="H187" s="114"/>
      <c r="I187" s="114"/>
      <c r="J187" s="114"/>
      <c r="K187" s="87"/>
      <c r="L187" s="87"/>
      <c r="M187" s="87"/>
      <c r="N187" s="87"/>
      <c r="O187" s="87"/>
      <c r="P187" s="114"/>
      <c r="Q187" s="114"/>
      <c r="R187" s="114"/>
      <c r="S187" s="119" t="s">
        <v>305</v>
      </c>
      <c r="T187" s="119"/>
      <c r="U187" s="119"/>
      <c r="V187" s="65"/>
      <c r="W187" s="37"/>
    </row>
    <row r="188" spans="1:1024" ht="15" x14ac:dyDescent="0.2">
      <c r="A188" s="62"/>
      <c r="B188" s="58" t="s">
        <v>308</v>
      </c>
      <c r="C188"/>
      <c r="D188" s="115"/>
      <c r="E188" s="58"/>
      <c r="F188" s="115"/>
      <c r="G188" s="115"/>
      <c r="H188" s="89"/>
      <c r="I188" s="89"/>
      <c r="J188" s="89"/>
      <c r="K188" s="89"/>
      <c r="L188" s="116"/>
      <c r="M188" s="116"/>
      <c r="N188" s="116"/>
      <c r="O188" s="116"/>
      <c r="P188" s="117"/>
      <c r="Q188" s="89"/>
      <c r="R188" s="87"/>
      <c r="S188" s="118" t="s">
        <v>309</v>
      </c>
      <c r="T188" s="112"/>
      <c r="U188" s="116"/>
      <c r="V188" s="65"/>
      <c r="W188" s="37"/>
    </row>
    <row r="189" spans="1:1024" x14ac:dyDescent="0.2">
      <c r="S189" s="119" t="s">
        <v>305</v>
      </c>
      <c r="T189" s="119"/>
      <c r="U189" s="119"/>
    </row>
  </sheetData>
  <mergeCells count="222">
    <mergeCell ref="S185:U185"/>
    <mergeCell ref="S187:U187"/>
    <mergeCell ref="S189:U189"/>
    <mergeCell ref="B174:D174"/>
    <mergeCell ref="B175:D175"/>
    <mergeCell ref="B176:D176"/>
    <mergeCell ref="B177:D177"/>
    <mergeCell ref="B178:D178"/>
    <mergeCell ref="B179:D179"/>
    <mergeCell ref="B180:D180"/>
    <mergeCell ref="A181:F181"/>
    <mergeCell ref="A182:F182"/>
    <mergeCell ref="A165:F165"/>
    <mergeCell ref="A166:F166"/>
    <mergeCell ref="A167:W167"/>
    <mergeCell ref="B168:D168"/>
    <mergeCell ref="B169:D169"/>
    <mergeCell ref="B170:D170"/>
    <mergeCell ref="B171:D171"/>
    <mergeCell ref="B172:D172"/>
    <mergeCell ref="B173:D173"/>
    <mergeCell ref="B156:D156"/>
    <mergeCell ref="B157:D157"/>
    <mergeCell ref="B158:D158"/>
    <mergeCell ref="A159:F159"/>
    <mergeCell ref="B160:W160"/>
    <mergeCell ref="B161:D161"/>
    <mergeCell ref="B162:D162"/>
    <mergeCell ref="B163:D163"/>
    <mergeCell ref="B164:D164"/>
    <mergeCell ref="B146:D146"/>
    <mergeCell ref="B147:D147"/>
    <mergeCell ref="B148:D148"/>
    <mergeCell ref="A149:F149"/>
    <mergeCell ref="B151:V151"/>
    <mergeCell ref="B152:D152"/>
    <mergeCell ref="B153:D153"/>
    <mergeCell ref="B154:D154"/>
    <mergeCell ref="B155:D155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S120:S121"/>
    <mergeCell ref="T120:T121"/>
    <mergeCell ref="U120:U121"/>
    <mergeCell ref="B122:D122"/>
    <mergeCell ref="B123:D123"/>
    <mergeCell ref="B124:D124"/>
    <mergeCell ref="B125:D125"/>
    <mergeCell ref="B126:D126"/>
    <mergeCell ref="B127:D127"/>
    <mergeCell ref="G120:G121"/>
    <mergeCell ref="H120:H121"/>
    <mergeCell ref="I120:I121"/>
    <mergeCell ref="J120:J121"/>
    <mergeCell ref="K120:K121"/>
    <mergeCell ref="L120:L121"/>
    <mergeCell ref="M120:M121"/>
    <mergeCell ref="N120:N121"/>
    <mergeCell ref="R120:R12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A120:A121"/>
    <mergeCell ref="B120:D121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K81:K82"/>
    <mergeCell ref="L81:L82"/>
    <mergeCell ref="M81:M82"/>
    <mergeCell ref="N81:N82"/>
    <mergeCell ref="A83:A84"/>
    <mergeCell ref="B83:D84"/>
    <mergeCell ref="G83:G84"/>
    <mergeCell ref="H83:H84"/>
    <mergeCell ref="I83:I84"/>
    <mergeCell ref="J83:J84"/>
    <mergeCell ref="K83:K84"/>
    <mergeCell ref="L83:L84"/>
    <mergeCell ref="M83:M84"/>
    <mergeCell ref="N83:N84"/>
    <mergeCell ref="B78:D78"/>
    <mergeCell ref="B79:D79"/>
    <mergeCell ref="B80:D80"/>
    <mergeCell ref="A81:A82"/>
    <mergeCell ref="B81:D82"/>
    <mergeCell ref="G81:G82"/>
    <mergeCell ref="H81:H82"/>
    <mergeCell ref="I81:I82"/>
    <mergeCell ref="J81:J82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A37:A38"/>
    <mergeCell ref="B37:D38"/>
    <mergeCell ref="H37:H38"/>
    <mergeCell ref="J37:J38"/>
    <mergeCell ref="L37:L38"/>
    <mergeCell ref="N37:N38"/>
    <mergeCell ref="B39:D39"/>
    <mergeCell ref="B40:D40"/>
    <mergeCell ref="B41:D41"/>
    <mergeCell ref="B32:D32"/>
    <mergeCell ref="B33:D33"/>
    <mergeCell ref="A34:A35"/>
    <mergeCell ref="B34:D35"/>
    <mergeCell ref="I34:I35"/>
    <mergeCell ref="J34:J35"/>
    <mergeCell ref="M34:M35"/>
    <mergeCell ref="N34:N35"/>
    <mergeCell ref="B36:D36"/>
    <mergeCell ref="A23:W23"/>
    <mergeCell ref="B24:D24"/>
    <mergeCell ref="B25:D25"/>
    <mergeCell ref="B26:D26"/>
    <mergeCell ref="A27:F27"/>
    <mergeCell ref="A28:W28"/>
    <mergeCell ref="B29:D29"/>
    <mergeCell ref="B30:D30"/>
    <mergeCell ref="B31:D31"/>
    <mergeCell ref="A18:W18"/>
    <mergeCell ref="A19:A20"/>
    <mergeCell ref="B19:D20"/>
    <mergeCell ref="G19:G20"/>
    <mergeCell ref="J19:J20"/>
    <mergeCell ref="K19:K20"/>
    <mergeCell ref="N19:N20"/>
    <mergeCell ref="B21:D21"/>
    <mergeCell ref="A22:F22"/>
    <mergeCell ref="O1:S1"/>
    <mergeCell ref="O3:P3"/>
    <mergeCell ref="Q6:T6"/>
    <mergeCell ref="A15:A17"/>
    <mergeCell ref="B15:D17"/>
    <mergeCell ref="E15:E17"/>
    <mergeCell ref="F15:F17"/>
    <mergeCell ref="G15:J15"/>
    <mergeCell ref="K15:N15"/>
    <mergeCell ref="O15:R15"/>
    <mergeCell ref="S15:S17"/>
    <mergeCell ref="T15:W16"/>
    <mergeCell ref="G16:J16"/>
    <mergeCell ref="K16:N16"/>
    <mergeCell ref="O16:R16"/>
  </mergeCells>
  <pageMargins left="0.78749999999999998" right="0.78749999999999998" top="0.234027777777778" bottom="0.20624999999999999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35</cp:revision>
  <cp:lastPrinted>2021-09-16T13:17:22Z</cp:lastPrinted>
  <dcterms:created xsi:type="dcterms:W3CDTF">2020-11-28T15:27:28Z</dcterms:created>
  <dcterms:modified xsi:type="dcterms:W3CDTF">2021-11-23T09:35:46Z</dcterms:modified>
  <dc:language>ru-RU</dc:language>
</cp:coreProperties>
</file>